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opezj\Desktop\Law Branch\Security Support\Security Support-Documents for Executive 10.31.23\"/>
    </mc:Choice>
  </mc:AlternateContent>
  <xr:revisionPtr revIDLastSave="0" documentId="13_ncr:1_{ADF6E834-B85F-45D6-AB6A-D5D88DADBFF1}" xr6:coauthVersionLast="47" xr6:coauthVersionMax="47" xr10:uidLastSave="{00000000-0000-0000-0000-000000000000}"/>
  <bookViews>
    <workbookView xWindow="-120" yWindow="-120" windowWidth="29040" windowHeight="15225" tabRatio="866" xr2:uid="{00000000-000D-0000-FFFF-FFFF00000000}"/>
  </bookViews>
  <sheets>
    <sheet name="FILL OUT FIRST - TOC" sheetId="2" r:id="rId1"/>
    <sheet name=" Eligibilty" sheetId="221" r:id="rId2"/>
    <sheet name="COST SUMMARY ROLL-UP" sheetId="17" r:id="rId3"/>
    <sheet name="LABOR" sheetId="1" r:id="rId4"/>
    <sheet name="INVOICE" sheetId="217" r:id="rId5"/>
    <sheet name="List Selections" sheetId="218" state="hidden" r:id="rId6"/>
  </sheets>
  <externalReferences>
    <externalReference r:id="rId7"/>
  </externalReferences>
  <definedNames>
    <definedName name="California">#REF!</definedName>
    <definedName name="Cat">#REF!</definedName>
    <definedName name="Category">#REF!</definedName>
    <definedName name="ColumnTitle1">Data[[#Headers],[DESCRIPTION]]</definedName>
    <definedName name="ColumnTitleRegion1..B12.1">INVOICE!$B$8</definedName>
    <definedName name="ColumnTitleRegion2..E12.1">INVOICE!$D$8</definedName>
    <definedName name="ColumnTitleRegion3..D14">INVOICE!$B$14</definedName>
    <definedName name="Company_Name">INVOICE!$B$2</definedName>
    <definedName name="Connecticut">#REF!</definedName>
    <definedName name="CostShare">#REF!</definedName>
    <definedName name="_xlnm.Database">#REF!</definedName>
    <definedName name="Disaster_Type">#REF!</definedName>
    <definedName name="Equipment">#REF!</definedName>
    <definedName name="FEMACC">#REF!</definedName>
    <definedName name="FEMACCD">#REF!</definedName>
    <definedName name="FEMACCR">#REF!</definedName>
    <definedName name="FEMACCU">#REF!</definedName>
    <definedName name="femacode">#REF!</definedName>
    <definedName name="FEMAEC">#REF!</definedName>
    <definedName name="FEMAECODE">#REF!</definedName>
    <definedName name="FEMAEHP">#REF!</definedName>
    <definedName name="FEMAEN">#REF!</definedName>
    <definedName name="FEMAER">#REF!</definedName>
    <definedName name="FEMAES">#REF!</definedName>
    <definedName name="OPERATOR">OFFSET(#REF!,0,0,COUNTA(#REF!),1)</definedName>
    <definedName name="OTTYPE">'[1]PAYROLL DATA'!#REF!</definedName>
    <definedName name="PAYROLLDATA">OFFSET(#REF!,0,0,COUNTA(#REF!),1)</definedName>
    <definedName name="_xlnm.Print_Area" localSheetId="2">'COST SUMMARY ROLL-UP'!$B$2:$K$26</definedName>
    <definedName name="_xlnm.Print_Area" localSheetId="0">'FILL OUT FIRST - TOC'!$B$3:$F$29</definedName>
    <definedName name="_xlnm.Print_Area" localSheetId="3">LABOR!$B$2:$AE$41</definedName>
    <definedName name="_xlnm.Print_Titles" localSheetId="4">INVOICE!$16:$16</definedName>
    <definedName name="_xlnm.Print_Titles" localSheetId="3">LABOR!$1:$11</definedName>
    <definedName name="ProjectType">#REF!</definedName>
    <definedName name="RowTitleRegion1..E5">INVOICE!$D$4</definedName>
    <definedName name="Yes_No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17" l="1"/>
  <c r="B4" i="217"/>
  <c r="C24" i="217"/>
  <c r="B3" i="217"/>
  <c r="AB41" i="1"/>
  <c r="AB39" i="1"/>
  <c r="AB37" i="1"/>
  <c r="AB35" i="1"/>
  <c r="AB33" i="1"/>
  <c r="AB31" i="1"/>
  <c r="AB29" i="1"/>
  <c r="AB27" i="1"/>
  <c r="AB25" i="1"/>
  <c r="AB23" i="1"/>
  <c r="AB21" i="1"/>
  <c r="AB19" i="1"/>
  <c r="AB17" i="1"/>
  <c r="AB15" i="1"/>
  <c r="AB13" i="1"/>
  <c r="AA14" i="1"/>
  <c r="AC41" i="1" l="1"/>
  <c r="AA41" i="1"/>
  <c r="AC40" i="1"/>
  <c r="AD40" i="1" s="1"/>
  <c r="AA40" i="1"/>
  <c r="AC39" i="1"/>
  <c r="AA39" i="1"/>
  <c r="AC38" i="1"/>
  <c r="AD38" i="1" s="1"/>
  <c r="AA38" i="1"/>
  <c r="AC37" i="1"/>
  <c r="AA37" i="1"/>
  <c r="AC36" i="1"/>
  <c r="AD36" i="1" s="1"/>
  <c r="AA36" i="1"/>
  <c r="AC35" i="1"/>
  <c r="AA35" i="1"/>
  <c r="AC34" i="1"/>
  <c r="AD34" i="1" s="1"/>
  <c r="AA34" i="1"/>
  <c r="AD39" i="1" l="1"/>
  <c r="AE39" i="1" s="1"/>
  <c r="AE36" i="1"/>
  <c r="AE40" i="1"/>
  <c r="AE34" i="1"/>
  <c r="AD41" i="1"/>
  <c r="AE41" i="1" s="1"/>
  <c r="AD37" i="1"/>
  <c r="AE37" i="1" s="1"/>
  <c r="AD35" i="1"/>
  <c r="AE35" i="1" s="1"/>
  <c r="AE38" i="1"/>
  <c r="B23" i="217" l="1"/>
  <c r="AC33" i="1"/>
  <c r="AC31" i="1"/>
  <c r="AC29" i="1"/>
  <c r="AC27" i="1"/>
  <c r="AC25" i="1"/>
  <c r="AC23" i="1"/>
  <c r="AC21" i="1"/>
  <c r="AC32" i="1"/>
  <c r="AC30" i="1"/>
  <c r="AC28" i="1"/>
  <c r="AC26" i="1"/>
  <c r="AC24" i="1"/>
  <c r="AC22" i="1"/>
  <c r="AC20" i="1"/>
  <c r="C14" i="17"/>
  <c r="B7" i="217"/>
  <c r="AA16" i="1" l="1"/>
  <c r="AA15" i="1" l="1"/>
  <c r="C6" i="17" l="1"/>
  <c r="AA31" i="1"/>
  <c r="AD30" i="1"/>
  <c r="AA30" i="1"/>
  <c r="AD33" i="1"/>
  <c r="AD32" i="1"/>
  <c r="AD28" i="1"/>
  <c r="AD26" i="1"/>
  <c r="AD22" i="1"/>
  <c r="AD20" i="1"/>
  <c r="B5" i="1"/>
  <c r="AA33" i="1"/>
  <c r="AA32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6" i="1" s="1"/>
  <c r="AA17" i="1"/>
  <c r="AA7" i="1" s="1"/>
  <c r="C17" i="217" s="1"/>
  <c r="AE22" i="1" l="1"/>
  <c r="AE26" i="1"/>
  <c r="AE28" i="1"/>
  <c r="AE33" i="1"/>
  <c r="AE20" i="1"/>
  <c r="AE32" i="1"/>
  <c r="AE30" i="1"/>
  <c r="AA8" i="1"/>
  <c r="AD31" i="1"/>
  <c r="AE31" i="1" s="1"/>
  <c r="AD21" i="1"/>
  <c r="AE21" i="1" s="1"/>
  <c r="AD24" i="1"/>
  <c r="AE24" i="1" s="1"/>
  <c r="AD29" i="1"/>
  <c r="AE29" i="1" s="1"/>
  <c r="AD25" i="1"/>
  <c r="AE25" i="1" s="1"/>
  <c r="AD23" i="1"/>
  <c r="AE23" i="1" s="1"/>
  <c r="AD27" i="1"/>
  <c r="AE27" i="1" s="1"/>
  <c r="BB33" i="1" l="1"/>
  <c r="BB38" i="1" s="1"/>
  <c r="BB27" i="1"/>
  <c r="BB32" i="1" s="1"/>
  <c r="BB37" i="1" s="1"/>
  <c r="BB23" i="1"/>
  <c r="BB26" i="1" s="1"/>
  <c r="BB19" i="1"/>
  <c r="BB22" i="1" s="1"/>
  <c r="BB25" i="1" s="1"/>
  <c r="BB30" i="1" s="1"/>
  <c r="BB35" i="1" s="1"/>
  <c r="BB40" i="1" s="1"/>
  <c r="BB15" i="1"/>
  <c r="BB18" i="1" s="1"/>
  <c r="BB21" i="1" s="1"/>
  <c r="BB11" i="1"/>
  <c r="BB14" i="1" s="1"/>
  <c r="BB17" i="1" s="1"/>
  <c r="BB13" i="1"/>
  <c r="BB9" i="1"/>
  <c r="BB5" i="1"/>
  <c r="BB29" i="1" l="1"/>
  <c r="BB34" i="1" s="1"/>
  <c r="BB39" i="1" s="1"/>
  <c r="BB31" i="1"/>
  <c r="BB36" i="1" s="1"/>
  <c r="BB41" i="1" s="1"/>
  <c r="C22" i="217"/>
  <c r="AD19" i="1"/>
  <c r="AE19" i="1" s="1"/>
  <c r="AD12" i="1" l="1"/>
  <c r="AD14" i="1"/>
  <c r="AE14" i="1" s="1"/>
  <c r="AD17" i="1"/>
  <c r="AE17" i="1" s="1"/>
  <c r="AD15" i="1"/>
  <c r="AE15" i="1" s="1"/>
  <c r="AD13" i="1"/>
  <c r="AE13" i="1" s="1"/>
  <c r="AE7" i="1" l="1"/>
  <c r="D17" i="217" s="1"/>
  <c r="AD16" i="1"/>
  <c r="AE16" i="1" s="1"/>
  <c r="AD18" i="1"/>
  <c r="AE18" i="1" s="1"/>
  <c r="AE12" i="1"/>
  <c r="D8" i="17" l="1"/>
  <c r="J8" i="17"/>
  <c r="J10" i="17" s="1"/>
  <c r="AE8" i="1"/>
  <c r="AE6" i="1"/>
  <c r="D22" i="2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FEMA</author>
  </authors>
  <commentList>
    <comment ref="F9" authorId="0" shapeId="0" xr:uid="{00000000-0006-0000-0500-000001000000}">
      <text>
        <r>
          <rPr>
            <sz val="12"/>
            <color indexed="81"/>
            <rFont val="Tahoma"/>
            <family val="2"/>
          </rPr>
          <t>Enter first day of applicant's work week.</t>
        </r>
      </text>
    </comment>
  </commentList>
</comments>
</file>

<file path=xl/sharedStrings.xml><?xml version="1.0" encoding="utf-8"?>
<sst xmlns="http://schemas.openxmlformats.org/spreadsheetml/2006/main" count="250" uniqueCount="102">
  <si>
    <t>Labor</t>
  </si>
  <si>
    <t>RATES / COSTS</t>
  </si>
  <si>
    <t>FORCE ACCOUNT LABOR RECORD</t>
  </si>
  <si>
    <t>Title</t>
  </si>
  <si>
    <t>TOTAL</t>
  </si>
  <si>
    <t xml:space="preserve"> </t>
  </si>
  <si>
    <t>CLAIM COST</t>
  </si>
  <si>
    <t>ELIGIBLE COSTS</t>
  </si>
  <si>
    <t>Certified by:</t>
  </si>
  <si>
    <t>I certify that the above information was transcribed from timesheets, payroll records, equipment log, invoices, stock records or other documents which are available for audit.</t>
  </si>
  <si>
    <t>Applicant's records have been reviewed and found correct with the exceptions as noted.</t>
  </si>
  <si>
    <t>STATUS</t>
  </si>
  <si>
    <t>FT</t>
  </si>
  <si>
    <t>T</t>
  </si>
  <si>
    <t>PT</t>
  </si>
  <si>
    <t>Date:</t>
  </si>
  <si>
    <t>APPLICANT</t>
  </si>
  <si>
    <t>CATEGORY</t>
  </si>
  <si>
    <t xml:space="preserve">    DATES &amp; HOURS WORKED EACH WEEK</t>
  </si>
  <si>
    <t>TOTAL HRS</t>
  </si>
  <si>
    <t>HOURLY RATE</t>
  </si>
  <si>
    <t>TOTAL HOURLY</t>
  </si>
  <si>
    <t>TOTAL COST</t>
  </si>
  <si>
    <t>Name</t>
  </si>
  <si>
    <t>REG</t>
  </si>
  <si>
    <t>Applicant Name:</t>
  </si>
  <si>
    <t>Category:</t>
  </si>
  <si>
    <t>Preparer Title:</t>
  </si>
  <si>
    <t>EMPLOYEE NAME / TITLE</t>
  </si>
  <si>
    <t>Yes</t>
  </si>
  <si>
    <t>No</t>
  </si>
  <si>
    <t>After review of the pay policy, are EXEMPT employees eligible for OT?</t>
  </si>
  <si>
    <t>TOTAL OT HOURS</t>
  </si>
  <si>
    <t>OT TOTAL</t>
  </si>
  <si>
    <t>COST SUMMARY ROLL-UP</t>
  </si>
  <si>
    <t>FILL OUT FIRST</t>
  </si>
  <si>
    <t>DISASTER 
DETAILS</t>
  </si>
  <si>
    <t xml:space="preserve">    </t>
  </si>
  <si>
    <t>Enter OT Rate</t>
  </si>
  <si>
    <t>TOTAL HOURS</t>
  </si>
  <si>
    <t>Cost Summary Roll-Up</t>
  </si>
  <si>
    <r>
      <t>TABLE OF CONTENTS</t>
    </r>
    <r>
      <rPr>
        <i/>
        <sz val="10"/>
        <color indexed="9"/>
        <rFont val="Arial"/>
        <family val="2"/>
      </rPr>
      <t xml:space="preserve">
Check the box if included in PW package
Click on title to link to sheet</t>
    </r>
  </si>
  <si>
    <t>Prepared By:</t>
  </si>
  <si>
    <t>Department:</t>
  </si>
  <si>
    <t>INVOICE</t>
  </si>
  <si>
    <t>INVOICE NO.</t>
  </si>
  <si>
    <t>DATE</t>
  </si>
  <si>
    <t>PAYMENT TERMS</t>
  </si>
  <si>
    <t>Due on receipt</t>
  </si>
  <si>
    <t>DESCRIPTION</t>
  </si>
  <si>
    <t>QUANTITY</t>
  </si>
  <si>
    <t>Force Account Labor - Overtime</t>
  </si>
  <si>
    <t xml:space="preserve"> THANK YOU FOR YOUR BUSINESS!</t>
  </si>
  <si>
    <t>Mailing Address:</t>
  </si>
  <si>
    <t>Office Phone | Fax Number:</t>
  </si>
  <si>
    <t>Contact Email:</t>
  </si>
  <si>
    <t>Resource Type:</t>
  </si>
  <si>
    <t>Law Enforcement Mutual Aid</t>
  </si>
  <si>
    <t>Public Health Mutual Aid</t>
  </si>
  <si>
    <t>EMS Mutual Aid</t>
  </si>
  <si>
    <t>Emergency Management Mutual Aid</t>
  </si>
  <si>
    <t>Other Specify Below</t>
  </si>
  <si>
    <t>If Other Specify:</t>
  </si>
  <si>
    <t>Invoice</t>
  </si>
  <si>
    <t>Back Up Documentation</t>
  </si>
  <si>
    <t xml:space="preserve">ICS 214/Activity Logs </t>
  </si>
  <si>
    <t>Certified By &amp; Title:</t>
  </si>
  <si>
    <t>OT</t>
  </si>
  <si>
    <t xml:space="preserve">          COMMENTS</t>
  </si>
  <si>
    <t>Agency Information</t>
  </si>
  <si>
    <t>RESOURCE TYPE</t>
  </si>
  <si>
    <t>3650 Schriever Ave</t>
  </si>
  <si>
    <t>Mather, CA.  95655</t>
  </si>
  <si>
    <t>Criteria</t>
  </si>
  <si>
    <t>Incident Period:</t>
  </si>
  <si>
    <t>Eligible Expenses</t>
  </si>
  <si>
    <t>Documentation Required</t>
  </si>
  <si>
    <t>Sworn Officer Overtime</t>
  </si>
  <si>
    <t>Eligible Agencies (Sworn members of CA)</t>
  </si>
  <si>
    <t>City Police Departments</t>
  </si>
  <si>
    <t>Sheriff’s Offices</t>
  </si>
  <si>
    <t>ICS 214’s for responding Officer’s;</t>
  </si>
  <si>
    <t>Timecards;</t>
  </si>
  <si>
    <t>Mutual Aid Workbook;</t>
  </si>
  <si>
    <t>Agency:</t>
  </si>
  <si>
    <t>TO:               CalOES - Law Enforcement Branch</t>
  </si>
  <si>
    <t xml:space="preserve">                    Attn: Law Enforcement Reimbursement Assistance</t>
  </si>
  <si>
    <t>Timecards</t>
  </si>
  <si>
    <t>Payroll documents showing payrate</t>
  </si>
  <si>
    <t>Agency MOU/Pay Policy</t>
  </si>
  <si>
    <t>FORCE ACCOUNT LABOR OVERTIME</t>
  </si>
  <si>
    <t>Security Support</t>
  </si>
  <si>
    <t>Payroll documents showing pay rate;</t>
  </si>
  <si>
    <t>1.  Sworn Officer overtime for in-person security provided to religious institutions, places of worship,    faith-based institutions in response to increased threat related to the conflict in the Middle East.</t>
  </si>
  <si>
    <t xml:space="preserve">2.  Overtime will be reimbursed for security provided during times of worship and otherwise when the public is present.  </t>
  </si>
  <si>
    <t xml:space="preserve">CalOES - Security Support
</t>
  </si>
  <si>
    <t>CalOES - Law Enforcement Reimbursement for Security Support</t>
  </si>
  <si>
    <t xml:space="preserve">Email: CAlawfund@caloes.ca.gov </t>
  </si>
  <si>
    <t>Time and one half (no fringe benefits)</t>
  </si>
  <si>
    <t>Completed and signed Request for Law Enforcement Security Support Application.</t>
  </si>
  <si>
    <t>Request for Law Enforcement Security Support Application</t>
  </si>
  <si>
    <t>10/7/2023 - 5/31/24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</si>
</sst>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"/>
    <numFmt numFmtId="165" formatCode="m/d"/>
    <numFmt numFmtId="166" formatCode="0.0"/>
    <numFmt numFmtId="167" formatCode="m/d/yy"/>
    <numFmt numFmtId="168" formatCode="#,##0.0000_);\(#,##0.0000\)"/>
    <numFmt numFmtId="169" formatCode="[&lt;=9999999]###\-####;\(###\)\ ###\-####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2"/>
      <color indexed="81"/>
      <name val="Tahoma"/>
      <family val="2"/>
    </font>
    <font>
      <b/>
      <sz val="6"/>
      <name val="Arial"/>
      <family val="2"/>
    </font>
    <font>
      <b/>
      <sz val="12"/>
      <color indexed="16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i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4"/>
      <color indexed="9"/>
      <name val="Arial"/>
      <family val="2"/>
    </font>
    <font>
      <b/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theme="1" tint="0.24994659260841701"/>
      <name val="Calibri"/>
      <family val="2"/>
      <scheme val="minor"/>
    </font>
    <font>
      <sz val="11"/>
      <name val="Calibri"/>
      <family val="2"/>
      <scheme val="minor"/>
    </font>
    <font>
      <sz val="28"/>
      <color theme="5" tint="-0.24994659260841701"/>
      <name val="Cambria"/>
      <family val="2"/>
      <scheme val="major"/>
    </font>
    <font>
      <b/>
      <sz val="16"/>
      <color theme="5" tint="-0.24994659260841701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b/>
      <sz val="11"/>
      <color theme="1" tint="0.24994659260841701"/>
      <name val="Cambria"/>
      <family val="2"/>
      <scheme val="major"/>
    </font>
    <font>
      <b/>
      <sz val="11"/>
      <color theme="5" tint="-0.499984740745262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u/>
      <sz val="11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sz val="11"/>
      <name val="Century Gothic"/>
      <family val="2"/>
    </font>
    <font>
      <sz val="12"/>
      <color theme="1" tint="0.24994659260841701"/>
      <name val="Arial"/>
      <family val="2"/>
    </font>
    <font>
      <sz val="12"/>
      <color theme="1"/>
      <name val="Arial"/>
      <family val="2"/>
    </font>
    <font>
      <b/>
      <sz val="12"/>
      <color theme="1" tint="0.24994659260841701"/>
      <name val="Arial"/>
      <family val="2"/>
    </font>
    <font>
      <b/>
      <sz val="12"/>
      <color theme="1"/>
      <name val="Arial"/>
      <family val="2"/>
    </font>
    <font>
      <i/>
      <sz val="12"/>
      <color theme="1" tint="0.3499862666707357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44" fontId="10" fillId="0" borderId="0" applyFont="0" applyFill="0" applyBorder="0" applyAlignment="0" applyProtection="0"/>
    <xf numFmtId="0" fontId="18" fillId="0" borderId="0">
      <alignment vertical="top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9" fillId="0" borderId="0">
      <alignment wrapText="1"/>
    </xf>
    <xf numFmtId="0" fontId="30" fillId="0" borderId="0" applyNumberFormat="0" applyFill="0" applyBorder="0" applyAlignment="0">
      <alignment wrapText="1"/>
    </xf>
    <xf numFmtId="0" fontId="31" fillId="0" borderId="0" applyNumberFormat="0" applyFill="0" applyBorder="0" applyProtection="0">
      <alignment horizontal="right"/>
    </xf>
    <xf numFmtId="0" fontId="32" fillId="0" borderId="0" applyNumberFormat="0" applyFill="0" applyBorder="0" applyProtection="0">
      <alignment horizontal="left"/>
    </xf>
    <xf numFmtId="0" fontId="33" fillId="0" borderId="0" applyNumberFormat="0" applyFill="0" applyProtection="0">
      <alignment horizontal="left"/>
    </xf>
    <xf numFmtId="0" fontId="34" fillId="0" borderId="0" applyNumberFormat="0" applyFill="0" applyProtection="0"/>
    <xf numFmtId="14" fontId="29" fillId="0" borderId="0" applyFont="0" applyFill="0" applyBorder="0" applyAlignment="0">
      <alignment horizontal="left" vertical="top" wrapText="1"/>
    </xf>
    <xf numFmtId="169" fontId="29" fillId="0" borderId="0" applyFont="0" applyFill="0" applyBorder="0" applyAlignment="0">
      <alignment horizontal="left" vertical="top" wrapText="1"/>
    </xf>
    <xf numFmtId="0" fontId="29" fillId="0" borderId="0" applyNumberFormat="0" applyFont="0" applyFill="0" applyBorder="0">
      <alignment horizontal="left" wrapText="1" indent="8"/>
    </xf>
    <xf numFmtId="0" fontId="35" fillId="0" borderId="55" applyNumberFormat="0" applyFill="0" applyProtection="0">
      <alignment horizontal="left" wrapText="1"/>
    </xf>
    <xf numFmtId="4" fontId="29" fillId="0" borderId="0" applyFont="0" applyFill="0" applyBorder="0" applyProtection="0">
      <alignment horizontal="right"/>
    </xf>
    <xf numFmtId="164" fontId="29" fillId="0" borderId="0" applyFont="0" applyFill="0" applyBorder="0" applyProtection="0">
      <alignment horizontal="right"/>
    </xf>
    <xf numFmtId="0" fontId="36" fillId="0" borderId="0" applyNumberFormat="0" applyFill="0" applyBorder="0" applyProtection="0">
      <alignment horizontal="center" wrapText="1"/>
    </xf>
  </cellStyleXfs>
  <cellXfs count="231">
    <xf numFmtId="0" fontId="0" fillId="0" borderId="0" xfId="0"/>
    <xf numFmtId="0" fontId="10" fillId="4" borderId="0" xfId="0" applyFont="1" applyFill="1" applyAlignment="1" applyProtection="1">
      <alignment horizontal="left" wrapText="1"/>
      <protection locked="0"/>
    </xf>
    <xf numFmtId="0" fontId="12" fillId="2" borderId="0" xfId="0" applyFont="1" applyFill="1" applyProtection="1"/>
    <xf numFmtId="0" fontId="7" fillId="2" borderId="0" xfId="0" applyFont="1" applyFill="1" applyProtection="1"/>
    <xf numFmtId="0" fontId="20" fillId="2" borderId="0" xfId="0" applyFont="1" applyFill="1" applyAlignment="1" applyProtection="1">
      <alignment horizontal="left" vertical="top"/>
    </xf>
    <xf numFmtId="0" fontId="12" fillId="2" borderId="0" xfId="0" applyFont="1" applyFill="1" applyProtection="1">
      <protection locked="0"/>
    </xf>
    <xf numFmtId="0" fontId="12" fillId="0" borderId="0" xfId="0" applyFont="1" applyFill="1" applyBorder="1" applyProtection="1"/>
    <xf numFmtId="0" fontId="10" fillId="0" borderId="0" xfId="0" applyNumberFormat="1" applyFont="1" applyFill="1" applyBorder="1" applyProtection="1">
      <protection locked="0"/>
    </xf>
    <xf numFmtId="0" fontId="7" fillId="2" borderId="0" xfId="0" applyFont="1" applyFill="1" applyAlignment="1" applyProtection="1">
      <alignment vertical="center" wrapText="1"/>
    </xf>
    <xf numFmtId="0" fontId="5" fillId="0" borderId="0" xfId="0" applyFont="1"/>
    <xf numFmtId="44" fontId="14" fillId="12" borderId="29" xfId="0" applyNumberFormat="1" applyFont="1" applyFill="1" applyBorder="1" applyAlignment="1" applyProtection="1">
      <alignment shrinkToFit="1"/>
    </xf>
    <xf numFmtId="0" fontId="16" fillId="13" borderId="0" xfId="0" applyFont="1" applyFill="1"/>
    <xf numFmtId="44" fontId="14" fillId="12" borderId="2" xfId="0" applyNumberFormat="1" applyFont="1" applyFill="1" applyBorder="1" applyAlignment="1" applyProtection="1">
      <alignment shrinkToFit="1"/>
    </xf>
    <xf numFmtId="0" fontId="22" fillId="7" borderId="13" xfId="0" applyFont="1" applyFill="1" applyBorder="1" applyAlignment="1" applyProtection="1">
      <alignment horizontal="center" vertical="center" wrapText="1"/>
    </xf>
    <xf numFmtId="2" fontId="14" fillId="12" borderId="21" xfId="0" applyNumberFormat="1" applyFont="1" applyFill="1" applyBorder="1" applyAlignment="1" applyProtection="1">
      <alignment horizontal="right" shrinkToFit="1"/>
    </xf>
    <xf numFmtId="2" fontId="14" fillId="12" borderId="2" xfId="0" applyNumberFormat="1" applyFont="1" applyFill="1" applyBorder="1" applyAlignment="1" applyProtection="1">
      <alignment horizontal="right" shrinkToFit="1"/>
    </xf>
    <xf numFmtId="10" fontId="14" fillId="12" borderId="21" xfId="0" applyNumberFormat="1" applyFont="1" applyFill="1" applyBorder="1" applyAlignment="1" applyProtection="1">
      <alignment shrinkToFit="1"/>
    </xf>
    <xf numFmtId="10" fontId="14" fillId="12" borderId="2" xfId="0" applyNumberFormat="1" applyFont="1" applyFill="1" applyBorder="1" applyAlignment="1" applyProtection="1">
      <alignment shrinkToFit="1"/>
    </xf>
    <xf numFmtId="44" fontId="14" fillId="12" borderId="21" xfId="0" applyNumberFormat="1" applyFont="1" applyFill="1" applyBorder="1" applyAlignment="1" applyProtection="1">
      <alignment shrinkToFit="1"/>
    </xf>
    <xf numFmtId="2" fontId="22" fillId="12" borderId="19" xfId="0" applyNumberFormat="1" applyFont="1" applyFill="1" applyBorder="1" applyAlignment="1" applyProtection="1">
      <alignment horizontal="left" vertical="center"/>
    </xf>
    <xf numFmtId="0" fontId="11" fillId="12" borderId="52" xfId="0" applyFont="1" applyFill="1" applyBorder="1" applyAlignment="1" applyProtection="1">
      <alignment vertical="center"/>
    </xf>
    <xf numFmtId="0" fontId="22" fillId="12" borderId="53" xfId="0" applyFont="1" applyFill="1" applyBorder="1" applyAlignment="1" applyProtection="1">
      <alignment horizontal="right" vertical="center"/>
    </xf>
    <xf numFmtId="0" fontId="22" fillId="7" borderId="42" xfId="0" applyFont="1" applyFill="1" applyBorder="1" applyAlignment="1" applyProtection="1">
      <alignment horizontal="center" vertical="center" wrapText="1"/>
    </xf>
    <xf numFmtId="168" fontId="22" fillId="13" borderId="51" xfId="0" applyNumberFormat="1" applyFont="1" applyFill="1" applyBorder="1" applyAlignment="1" applyProtection="1">
      <alignment horizontal="right" vertical="center"/>
    </xf>
    <xf numFmtId="2" fontId="22" fillId="13" borderId="2" xfId="0" applyNumberFormat="1" applyFont="1" applyFill="1" applyBorder="1" applyAlignment="1" applyProtection="1">
      <alignment horizontal="left" vertical="center"/>
    </xf>
    <xf numFmtId="0" fontId="11" fillId="13" borderId="50" xfId="0" applyFont="1" applyFill="1" applyBorder="1" applyAlignment="1" applyProtection="1">
      <alignment vertical="center"/>
    </xf>
    <xf numFmtId="2" fontId="22" fillId="14" borderId="22" xfId="0" applyNumberFormat="1" applyFont="1" applyFill="1" applyBorder="1" applyAlignment="1" applyProtection="1">
      <alignment horizontal="left" vertical="center"/>
    </xf>
    <xf numFmtId="0" fontId="11" fillId="14" borderId="48" xfId="0" applyFont="1" applyFill="1" applyBorder="1" applyAlignment="1" applyProtection="1">
      <alignment vertical="center"/>
    </xf>
    <xf numFmtId="168" fontId="22" fillId="14" borderId="49" xfId="0" applyNumberFormat="1" applyFont="1" applyFill="1" applyBorder="1" applyAlignment="1" applyProtection="1">
      <alignment horizontal="right" vertical="center" wrapText="1"/>
    </xf>
    <xf numFmtId="2" fontId="22" fillId="15" borderId="27" xfId="0" applyNumberFormat="1" applyFont="1" applyFill="1" applyBorder="1" applyAlignment="1" applyProtection="1">
      <alignment horizontal="right" vertical="center" shrinkToFit="1"/>
    </xf>
    <xf numFmtId="2" fontId="22" fillId="15" borderId="1" xfId="0" applyNumberFormat="1" applyFont="1" applyFill="1" applyBorder="1" applyAlignment="1" applyProtection="1">
      <alignment horizontal="right" vertical="center" shrinkToFit="1"/>
    </xf>
    <xf numFmtId="2" fontId="22" fillId="15" borderId="18" xfId="0" applyNumberFormat="1" applyFont="1" applyFill="1" applyBorder="1" applyAlignment="1" applyProtection="1">
      <alignment horizontal="right" vertical="center" shrinkToFit="1"/>
    </xf>
    <xf numFmtId="44" fontId="22" fillId="15" borderId="26" xfId="0" applyNumberFormat="1" applyFont="1" applyFill="1" applyBorder="1" applyAlignment="1" applyProtection="1">
      <alignment vertical="center" shrinkToFit="1"/>
    </xf>
    <xf numFmtId="44" fontId="22" fillId="15" borderId="12" xfId="0" applyNumberFormat="1" applyFont="1" applyFill="1" applyBorder="1" applyAlignment="1" applyProtection="1">
      <alignment vertical="center" shrinkToFit="1"/>
    </xf>
    <xf numFmtId="44" fontId="22" fillId="15" borderId="20" xfId="0" applyNumberFormat="1" applyFont="1" applyFill="1" applyBorder="1" applyAlignment="1" applyProtection="1">
      <alignment vertical="center" shrinkToFit="1"/>
    </xf>
    <xf numFmtId="0" fontId="8" fillId="4" borderId="23" xfId="0" applyFont="1" applyFill="1" applyBorder="1" applyAlignment="1" applyProtection="1">
      <alignment horizontal="center" vertical="center"/>
    </xf>
    <xf numFmtId="0" fontId="8" fillId="4" borderId="47" xfId="0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 wrapText="1"/>
    </xf>
    <xf numFmtId="0" fontId="41" fillId="13" borderId="2" xfId="0" applyFont="1" applyFill="1" applyBorder="1" applyAlignment="1" applyProtection="1">
      <alignment horizontal="center" vertical="center" wrapText="1"/>
    </xf>
    <xf numFmtId="44" fontId="41" fillId="13" borderId="2" xfId="0" applyNumberFormat="1" applyFont="1" applyFill="1" applyBorder="1" applyAlignment="1" applyProtection="1">
      <alignment horizontal="center" vertical="center" shrinkToFit="1"/>
    </xf>
    <xf numFmtId="44" fontId="41" fillId="16" borderId="2" xfId="0" applyNumberFormat="1" applyFont="1" applyFill="1" applyBorder="1" applyAlignment="1" applyProtection="1">
      <alignment vertical="center" shrinkToFit="1"/>
      <protection locked="0"/>
    </xf>
    <xf numFmtId="0" fontId="14" fillId="7" borderId="0" xfId="0" applyFont="1" applyFill="1" applyBorder="1" applyAlignment="1" applyProtection="1">
      <alignment horizontal="left" vertical="center" wrapText="1"/>
      <protection locked="0"/>
    </xf>
    <xf numFmtId="0" fontId="14" fillId="7" borderId="17" xfId="0" applyFont="1" applyFill="1" applyBorder="1" applyAlignment="1" applyProtection="1">
      <alignment horizontal="center" vertical="center" wrapText="1"/>
      <protection locked="0"/>
    </xf>
    <xf numFmtId="0" fontId="14" fillId="14" borderId="21" xfId="0" applyFont="1" applyFill="1" applyBorder="1" applyAlignment="1" applyProtection="1">
      <alignment horizontal="center" vertical="center" wrapText="1"/>
      <protection locked="0"/>
    </xf>
    <xf numFmtId="166" fontId="14" fillId="14" borderId="21" xfId="0" applyNumberFormat="1" applyFont="1" applyFill="1" applyBorder="1" applyAlignment="1" applyProtection="1">
      <alignment horizontal="center" shrinkToFit="1"/>
      <protection locked="0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14" fillId="7" borderId="21" xfId="0" applyFont="1" applyFill="1" applyBorder="1" applyAlignment="1" applyProtection="1">
      <alignment horizontal="center" vertical="center" wrapText="1"/>
      <protection locked="0"/>
    </xf>
    <xf numFmtId="0" fontId="14" fillId="13" borderId="2" xfId="0" applyFont="1" applyFill="1" applyBorder="1" applyAlignment="1" applyProtection="1">
      <alignment horizontal="center" vertical="center" wrapText="1"/>
      <protection locked="0"/>
    </xf>
    <xf numFmtId="166" fontId="14" fillId="13" borderId="21" xfId="0" applyNumberFormat="1" applyFont="1" applyFill="1" applyBorder="1" applyAlignment="1" applyProtection="1">
      <alignment horizontal="center" shrinkToFit="1"/>
      <protection locked="0"/>
    </xf>
    <xf numFmtId="0" fontId="14" fillId="7" borderId="3" xfId="0" applyFont="1" applyFill="1" applyBorder="1" applyAlignment="1" applyProtection="1">
      <alignment horizontal="left" vertical="center" wrapText="1"/>
      <protection locked="0"/>
    </xf>
    <xf numFmtId="166" fontId="14" fillId="14" borderId="2" xfId="0" applyNumberFormat="1" applyFont="1" applyFill="1" applyBorder="1" applyAlignment="1" applyProtection="1">
      <alignment horizontal="center" shrinkToFit="1"/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3" fillId="5" borderId="2" xfId="0" applyFont="1" applyFill="1" applyBorder="1" applyAlignment="1" applyProtection="1">
      <alignment horizontal="left" wrapText="1"/>
      <protection locked="0"/>
    </xf>
    <xf numFmtId="0" fontId="14" fillId="12" borderId="28" xfId="0" applyFont="1" applyFill="1" applyBorder="1" applyAlignment="1" applyProtection="1">
      <alignment horizontal="left" vertical="center" wrapText="1"/>
      <protection locked="0"/>
    </xf>
    <xf numFmtId="0" fontId="14" fillId="12" borderId="1" xfId="0" applyFont="1" applyFill="1" applyBorder="1" applyAlignment="1" applyProtection="1">
      <alignment horizontal="left" vertical="center" wrapText="1"/>
      <protection locked="0"/>
    </xf>
    <xf numFmtId="44" fontId="14" fillId="12" borderId="2" xfId="0" applyNumberFormat="1" applyFont="1" applyFill="1" applyBorder="1" applyAlignment="1" applyProtection="1">
      <alignment shrinkToFit="1"/>
      <protection locked="0"/>
    </xf>
    <xf numFmtId="44" fontId="14" fillId="7" borderId="2" xfId="0" applyNumberFormat="1" applyFont="1" applyFill="1" applyBorder="1" applyAlignment="1" applyProtection="1">
      <alignment shrinkToFi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27" fillId="2" borderId="2" xfId="2" applyFont="1" applyFill="1" applyBorder="1" applyAlignment="1" applyProtection="1">
      <alignment horizontal="left" vertical="center" wrapText="1"/>
    </xf>
    <xf numFmtId="0" fontId="11" fillId="12" borderId="2" xfId="0" applyFont="1" applyFill="1" applyBorder="1" applyAlignment="1" applyProtection="1">
      <alignment horizontal="right" vertical="center"/>
    </xf>
    <xf numFmtId="0" fontId="11" fillId="9" borderId="2" xfId="0" applyFont="1" applyFill="1" applyBorder="1" applyAlignment="1" applyProtection="1">
      <alignment horizontal="left" vertical="center"/>
    </xf>
    <xf numFmtId="0" fontId="11" fillId="5" borderId="2" xfId="0" applyFont="1" applyFill="1" applyBorder="1" applyAlignment="1" applyProtection="1">
      <alignment horizontal="center" vertical="center" textRotation="90" wrapText="1"/>
    </xf>
    <xf numFmtId="0" fontId="23" fillId="6" borderId="22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left" vertical="center" wrapText="1" indent="2"/>
    </xf>
    <xf numFmtId="0" fontId="11" fillId="12" borderId="12" xfId="0" applyFont="1" applyFill="1" applyBorder="1" applyAlignment="1" applyProtection="1">
      <alignment horizontal="center" vertical="center"/>
    </xf>
    <xf numFmtId="0" fontId="9" fillId="13" borderId="12" xfId="0" applyFont="1" applyFill="1" applyBorder="1" applyAlignment="1" applyProtection="1">
      <alignment horizontal="center" vertical="center" wrapText="1"/>
    </xf>
    <xf numFmtId="0" fontId="9" fillId="13" borderId="12" xfId="0" applyFont="1" applyFill="1" applyBorder="1" applyAlignment="1" applyProtection="1">
      <alignment horizontal="center" vertical="center" wrapText="1"/>
      <protection locked="0"/>
    </xf>
    <xf numFmtId="167" fontId="9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13" borderId="12" xfId="0" applyFill="1" applyBorder="1"/>
    <xf numFmtId="0" fontId="7" fillId="2" borderId="18" xfId="0" applyFont="1" applyFill="1" applyBorder="1" applyProtection="1"/>
    <xf numFmtId="0" fontId="7" fillId="2" borderId="19" xfId="0" applyFont="1" applyFill="1" applyBorder="1" applyProtection="1"/>
    <xf numFmtId="0" fontId="7" fillId="13" borderId="20" xfId="0" applyFont="1" applyFill="1" applyBorder="1" applyProtection="1"/>
    <xf numFmtId="0" fontId="39" fillId="13" borderId="0" xfId="0" applyFont="1" applyFill="1" applyAlignment="1">
      <alignment horizontal="left"/>
    </xf>
    <xf numFmtId="0" fontId="16" fillId="13" borderId="0" xfId="0" applyFont="1" applyFill="1" applyAlignment="1">
      <alignment horizontal="left"/>
    </xf>
    <xf numFmtId="0" fontId="16" fillId="0" borderId="0" xfId="0" applyFont="1"/>
    <xf numFmtId="0" fontId="38" fillId="13" borderId="0" xfId="0" applyFont="1" applyFill="1" applyAlignment="1">
      <alignment horizontal="center" wrapText="1"/>
    </xf>
    <xf numFmtId="0" fontId="9" fillId="13" borderId="0" xfId="0" applyFont="1" applyFill="1" applyAlignment="1">
      <alignment horizontal="left"/>
    </xf>
    <xf numFmtId="0" fontId="38" fillId="13" borderId="0" xfId="0" applyFont="1" applyFill="1" applyAlignment="1">
      <alignment horizontal="left"/>
    </xf>
    <xf numFmtId="0" fontId="16" fillId="13" borderId="0" xfId="0" applyFont="1" applyFill="1" applyAlignment="1">
      <alignment horizontal="left" wrapText="1"/>
    </xf>
    <xf numFmtId="0" fontId="42" fillId="0" borderId="0" xfId="14" applyFont="1">
      <alignment wrapText="1"/>
    </xf>
    <xf numFmtId="0" fontId="42" fillId="0" borderId="0" xfId="14" applyFont="1" applyProtection="1">
      <alignment wrapText="1"/>
    </xf>
    <xf numFmtId="0" fontId="16" fillId="0" borderId="0" xfId="15" applyFont="1">
      <alignment wrapText="1"/>
    </xf>
    <xf numFmtId="0" fontId="9" fillId="0" borderId="0" xfId="17" applyFont="1" applyBorder="1" applyProtection="1">
      <alignment horizontal="left"/>
    </xf>
    <xf numFmtId="0" fontId="42" fillId="0" borderId="0" xfId="18" applyFont="1" applyProtection="1">
      <alignment horizontal="left"/>
    </xf>
    <xf numFmtId="0" fontId="16" fillId="0" borderId="0" xfId="14" applyFont="1">
      <alignment wrapText="1"/>
    </xf>
    <xf numFmtId="0" fontId="44" fillId="0" borderId="0" xfId="19" applyFont="1"/>
    <xf numFmtId="0" fontId="42" fillId="0" borderId="0" xfId="18" applyFont="1">
      <alignment horizontal="left"/>
    </xf>
    <xf numFmtId="14" fontId="42" fillId="0" borderId="0" xfId="20" applyFont="1" applyAlignment="1">
      <alignment horizontal="left"/>
    </xf>
    <xf numFmtId="169" fontId="42" fillId="0" borderId="0" xfId="21" applyFont="1" applyAlignment="1" applyProtection="1">
      <alignment horizontal="left"/>
    </xf>
    <xf numFmtId="0" fontId="42" fillId="9" borderId="0" xfId="18" applyFont="1" applyFill="1">
      <alignment horizontal="left"/>
    </xf>
    <xf numFmtId="0" fontId="42" fillId="0" borderId="0" xfId="22" applyFont="1">
      <alignment horizontal="left" wrapText="1" indent="8"/>
    </xf>
    <xf numFmtId="169" fontId="42" fillId="0" borderId="0" xfId="21" applyFont="1" applyBorder="1" applyAlignment="1">
      <alignment horizontal="left" vertical="top" wrapText="1" indent="8"/>
    </xf>
    <xf numFmtId="0" fontId="42" fillId="0" borderId="54" xfId="14" applyFont="1" applyBorder="1">
      <alignment wrapText="1"/>
    </xf>
    <xf numFmtId="169" fontId="42" fillId="0" borderId="54" xfId="21" applyFont="1" applyBorder="1">
      <alignment horizontal="left" vertical="top" wrapText="1"/>
    </xf>
    <xf numFmtId="0" fontId="45" fillId="0" borderId="0" xfId="23" applyFont="1" applyBorder="1" applyAlignment="1">
      <alignment wrapText="1"/>
    </xf>
    <xf numFmtId="0" fontId="43" fillId="10" borderId="31" xfId="14" applyFont="1" applyFill="1" applyBorder="1" applyAlignment="1">
      <alignment wrapText="1"/>
    </xf>
    <xf numFmtId="0" fontId="42" fillId="0" borderId="0" xfId="14" applyFont="1" applyFill="1" applyBorder="1">
      <alignment wrapText="1"/>
    </xf>
    <xf numFmtId="0" fontId="42" fillId="13" borderId="0" xfId="14" applyFont="1" applyFill="1" applyBorder="1">
      <alignment wrapText="1"/>
    </xf>
    <xf numFmtId="4" fontId="16" fillId="13" borderId="0" xfId="24" applyFont="1" applyFill="1" applyBorder="1" applyAlignment="1">
      <alignment horizontal="right" wrapText="1"/>
    </xf>
    <xf numFmtId="164" fontId="16" fillId="13" borderId="0" xfId="25" applyFont="1" applyFill="1" applyBorder="1" applyAlignment="1">
      <alignment horizontal="right" wrapText="1"/>
    </xf>
    <xf numFmtId="164" fontId="16" fillId="13" borderId="0" xfId="25" applyFont="1" applyFill="1" applyBorder="1">
      <alignment horizontal="right"/>
    </xf>
    <xf numFmtId="164" fontId="16" fillId="13" borderId="0" xfId="1" applyNumberFormat="1" applyFont="1" applyFill="1" applyBorder="1" applyAlignment="1">
      <alignment horizontal="right"/>
    </xf>
    <xf numFmtId="0" fontId="42" fillId="0" borderId="54" xfId="0" applyNumberFormat="1" applyFont="1" applyFill="1" applyBorder="1" applyAlignment="1" applyProtection="1">
      <alignment wrapText="1"/>
    </xf>
    <xf numFmtId="4" fontId="42" fillId="0" borderId="54" xfId="0" applyNumberFormat="1" applyFont="1" applyFill="1" applyBorder="1" applyAlignment="1" applyProtection="1">
      <alignment wrapText="1"/>
    </xf>
    <xf numFmtId="164" fontId="42" fillId="0" borderId="54" xfId="0" applyNumberFormat="1" applyFont="1" applyFill="1" applyBorder="1" applyAlignment="1" applyProtection="1">
      <alignment wrapText="1"/>
    </xf>
    <xf numFmtId="0" fontId="11" fillId="2" borderId="0" xfId="0" applyFont="1" applyFill="1" applyProtection="1"/>
    <xf numFmtId="0" fontId="11" fillId="9" borderId="2" xfId="0" applyFont="1" applyFill="1" applyBorder="1" applyAlignment="1" applyProtection="1">
      <alignment horizontal="left" vertical="center" wrapText="1"/>
    </xf>
    <xf numFmtId="44" fontId="41" fillId="13" borderId="2" xfId="0" applyNumberFormat="1" applyFont="1" applyFill="1" applyBorder="1" applyAlignment="1" applyProtection="1">
      <alignment horizontal="left" vertical="center" shrinkToFit="1"/>
      <protection locked="0"/>
    </xf>
    <xf numFmtId="44" fontId="41" fillId="13" borderId="2" xfId="0" applyNumberFormat="1" applyFont="1" applyFill="1" applyBorder="1" applyAlignment="1" applyProtection="1">
      <alignment horizontal="left" vertical="center" shrinkToFit="1"/>
    </xf>
    <xf numFmtId="0" fontId="46" fillId="0" borderId="0" xfId="26" applyFont="1" applyProtection="1">
      <alignment horizontal="center" wrapText="1"/>
    </xf>
    <xf numFmtId="0" fontId="26" fillId="6" borderId="27" xfId="0" applyFont="1" applyFill="1" applyBorder="1" applyAlignment="1" applyProtection="1">
      <alignment horizontal="center" vertical="center" wrapText="1"/>
    </xf>
    <xf numFmtId="0" fontId="23" fillId="6" borderId="22" xfId="0" applyFont="1" applyFill="1" applyBorder="1" applyAlignment="1" applyProtection="1">
      <alignment horizontal="center" vertical="center" wrapText="1"/>
    </xf>
    <xf numFmtId="0" fontId="26" fillId="6" borderId="22" xfId="0" applyFont="1" applyFill="1" applyBorder="1" applyAlignment="1" applyProtection="1">
      <alignment horizontal="center" vertical="center" wrapText="1"/>
    </xf>
    <xf numFmtId="0" fontId="26" fillId="6" borderId="26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</xf>
    <xf numFmtId="0" fontId="11" fillId="5" borderId="2" xfId="0" applyFont="1" applyFill="1" applyBorder="1" applyAlignment="1" applyProtection="1">
      <alignment horizontal="center" vertical="center" textRotation="90" wrapText="1"/>
    </xf>
    <xf numFmtId="0" fontId="37" fillId="9" borderId="1" xfId="0" applyFont="1" applyFill="1" applyBorder="1" applyAlignment="1" applyProtection="1">
      <alignment horizontal="center" vertical="center"/>
    </xf>
    <xf numFmtId="0" fontId="37" fillId="9" borderId="2" xfId="0" applyFont="1" applyFill="1" applyBorder="1" applyAlignment="1" applyProtection="1">
      <alignment horizontal="center" vertical="center"/>
    </xf>
    <xf numFmtId="0" fontId="11" fillId="11" borderId="32" xfId="0" applyFont="1" applyFill="1" applyBorder="1" applyAlignment="1" applyProtection="1">
      <alignment horizontal="center" vertical="center"/>
    </xf>
    <xf numFmtId="0" fontId="11" fillId="11" borderId="58" xfId="0" applyFont="1" applyFill="1" applyBorder="1" applyAlignment="1" applyProtection="1">
      <alignment horizontal="center" vertical="center"/>
    </xf>
    <xf numFmtId="0" fontId="11" fillId="12" borderId="2" xfId="0" applyFont="1" applyFill="1" applyBorder="1" applyAlignment="1" applyProtection="1">
      <alignment horizontal="right" vertical="center"/>
    </xf>
    <xf numFmtId="44" fontId="41" fillId="13" borderId="32" xfId="0" applyNumberFormat="1" applyFont="1" applyFill="1" applyBorder="1" applyAlignment="1" applyProtection="1">
      <alignment horizontal="center" vertical="center" wrapText="1"/>
      <protection locked="0"/>
    </xf>
    <xf numFmtId="44" fontId="41" fillId="13" borderId="40" xfId="0" applyNumberFormat="1" applyFont="1" applyFill="1" applyBorder="1" applyAlignment="1" applyProtection="1">
      <alignment horizontal="center" vertical="center" wrapText="1"/>
      <protection locked="0"/>
    </xf>
    <xf numFmtId="44" fontId="41" fillId="13" borderId="11" xfId="0" applyNumberFormat="1" applyFont="1" applyFill="1" applyBorder="1" applyAlignment="1" applyProtection="1">
      <alignment horizontal="center" vertical="center" wrapText="1"/>
      <protection locked="0"/>
    </xf>
    <xf numFmtId="0" fontId="41" fillId="16" borderId="32" xfId="0" applyFont="1" applyFill="1" applyBorder="1" applyAlignment="1" applyProtection="1">
      <alignment horizontal="right" vertical="center"/>
    </xf>
    <xf numFmtId="0" fontId="41" fillId="16" borderId="40" xfId="0" applyFont="1" applyFill="1" applyBorder="1" applyAlignment="1" applyProtection="1">
      <alignment horizontal="right" vertical="center"/>
    </xf>
    <xf numFmtId="0" fontId="41" fillId="16" borderId="11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</xf>
    <xf numFmtId="0" fontId="17" fillId="4" borderId="9" xfId="0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 applyProtection="1">
      <alignment horizontal="center" vertical="center" wrapText="1"/>
    </xf>
    <xf numFmtId="14" fontId="13" fillId="4" borderId="23" xfId="0" applyNumberFormat="1" applyFont="1" applyFill="1" applyBorder="1" applyAlignment="1" applyProtection="1">
      <alignment horizontal="center"/>
    </xf>
    <xf numFmtId="14" fontId="13" fillId="4" borderId="24" xfId="0" applyNumberFormat="1" applyFont="1" applyFill="1" applyBorder="1" applyAlignment="1" applyProtection="1">
      <alignment horizontal="center"/>
    </xf>
    <xf numFmtId="14" fontId="13" fillId="4" borderId="25" xfId="0" applyNumberFormat="1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 vertical="center" wrapText="1"/>
    </xf>
    <xf numFmtId="0" fontId="8" fillId="4" borderId="24" xfId="0" applyFont="1" applyFill="1" applyBorder="1" applyAlignment="1" applyProtection="1">
      <alignment horizontal="center" vertical="center" wrapText="1"/>
    </xf>
    <xf numFmtId="0" fontId="10" fillId="12" borderId="34" xfId="0" applyFont="1" applyFill="1" applyBorder="1" applyAlignment="1" applyProtection="1">
      <alignment horizontal="center"/>
    </xf>
    <xf numFmtId="0" fontId="10" fillId="12" borderId="42" xfId="0" applyFont="1" applyFill="1" applyBorder="1" applyAlignment="1" applyProtection="1">
      <alignment horizontal="center"/>
    </xf>
    <xf numFmtId="0" fontId="8" fillId="12" borderId="38" xfId="0" applyFont="1" applyFill="1" applyBorder="1" applyAlignment="1" applyProtection="1">
      <alignment horizontal="center"/>
    </xf>
    <xf numFmtId="0" fontId="8" fillId="12" borderId="37" xfId="0" applyFont="1" applyFill="1" applyBorder="1" applyAlignment="1" applyProtection="1">
      <alignment horizontal="center"/>
    </xf>
    <xf numFmtId="0" fontId="5" fillId="12" borderId="34" xfId="0" applyFont="1" applyFill="1" applyBorder="1" applyAlignment="1" applyProtection="1">
      <alignment horizontal="center"/>
    </xf>
    <xf numFmtId="0" fontId="5" fillId="12" borderId="46" xfId="0" applyFont="1" applyFill="1" applyBorder="1" applyAlignment="1" applyProtection="1">
      <alignment horizontal="center"/>
    </xf>
    <xf numFmtId="44" fontId="41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2" borderId="33" xfId="0" applyFont="1" applyFill="1" applyBorder="1" applyAlignment="1" applyProtection="1">
      <alignment horizontal="center"/>
    </xf>
    <xf numFmtId="0" fontId="8" fillId="12" borderId="41" xfId="0" applyFont="1" applyFill="1" applyBorder="1" applyAlignment="1" applyProtection="1">
      <alignment horizontal="center"/>
    </xf>
    <xf numFmtId="0" fontId="10" fillId="12" borderId="45" xfId="0" applyFont="1" applyFill="1" applyBorder="1" applyAlignment="1" applyProtection="1">
      <alignment horizontal="center"/>
    </xf>
    <xf numFmtId="0" fontId="10" fillId="12" borderId="44" xfId="0" applyFont="1" applyFill="1" applyBorder="1" applyAlignment="1" applyProtection="1">
      <alignment horizontal="center"/>
    </xf>
    <xf numFmtId="0" fontId="10" fillId="12" borderId="46" xfId="0" applyFont="1" applyFill="1" applyBorder="1" applyAlignment="1" applyProtection="1">
      <alignment horizontal="center"/>
    </xf>
    <xf numFmtId="0" fontId="8" fillId="12" borderId="39" xfId="0" applyFont="1" applyFill="1" applyBorder="1" applyAlignment="1" applyProtection="1">
      <alignment horizontal="center" shrinkToFit="1"/>
    </xf>
    <xf numFmtId="0" fontId="8" fillId="12" borderId="36" xfId="0" applyFont="1" applyFill="1" applyBorder="1" applyAlignment="1" applyProtection="1">
      <alignment horizontal="center" shrinkToFit="1"/>
    </xf>
    <xf numFmtId="0" fontId="8" fillId="12" borderId="43" xfId="0" applyFont="1" applyFill="1" applyBorder="1" applyAlignment="1" applyProtection="1">
      <alignment horizontal="center" shrinkToFit="1"/>
    </xf>
    <xf numFmtId="0" fontId="5" fillId="12" borderId="2" xfId="0" applyFont="1" applyFill="1" applyBorder="1" applyAlignment="1" applyProtection="1">
      <alignment horizontal="left" wrapText="1"/>
    </xf>
    <xf numFmtId="0" fontId="10" fillId="12" borderId="2" xfId="0" applyFont="1" applyFill="1" applyBorder="1" applyAlignment="1" applyProtection="1">
      <alignment horizontal="left" wrapText="1"/>
    </xf>
    <xf numFmtId="0" fontId="12" fillId="7" borderId="2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/>
    <xf numFmtId="14" fontId="5" fillId="3" borderId="2" xfId="0" applyNumberFormat="1" applyFont="1" applyFill="1" applyBorder="1" applyAlignment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10" fillId="4" borderId="2" xfId="0" applyFont="1" applyFill="1" applyBorder="1" applyAlignment="1" applyProtection="1">
      <alignment wrapText="1"/>
    </xf>
    <xf numFmtId="0" fontId="10" fillId="4" borderId="2" xfId="0" applyFont="1" applyFill="1" applyBorder="1" applyAlignment="1" applyProtection="1">
      <alignment horizontal="left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9" fillId="12" borderId="38" xfId="0" applyFont="1" applyFill="1" applyBorder="1" applyAlignment="1" applyProtection="1">
      <alignment horizontal="center" vertical="center"/>
      <protection locked="0"/>
    </xf>
    <xf numFmtId="0" fontId="9" fillId="12" borderId="5" xfId="0" applyFont="1" applyFill="1" applyBorder="1" applyAlignment="1" applyProtection="1">
      <alignment horizontal="center" vertical="center"/>
      <protection locked="0"/>
    </xf>
    <xf numFmtId="0" fontId="9" fillId="12" borderId="6" xfId="0" applyFont="1" applyFill="1" applyBorder="1" applyAlignment="1" applyProtection="1">
      <alignment horizontal="center" vertical="center"/>
      <protection locked="0"/>
    </xf>
    <xf numFmtId="0" fontId="9" fillId="12" borderId="34" xfId="0" applyFont="1" applyFill="1" applyBorder="1" applyAlignment="1" applyProtection="1">
      <alignment horizontal="center" vertical="center"/>
      <protection locked="0"/>
    </xf>
    <xf numFmtId="0" fontId="9" fillId="12" borderId="44" xfId="0" applyFont="1" applyFill="1" applyBorder="1" applyAlignment="1" applyProtection="1">
      <alignment horizontal="center" vertical="center"/>
      <protection locked="0"/>
    </xf>
    <xf numFmtId="0" fontId="9" fillId="12" borderId="42" xfId="0" applyFont="1" applyFill="1" applyBorder="1" applyAlignment="1" applyProtection="1">
      <alignment horizontal="center" vertical="center"/>
      <protection locked="0"/>
    </xf>
    <xf numFmtId="0" fontId="9" fillId="12" borderId="33" xfId="0" applyFont="1" applyFill="1" applyBorder="1" applyAlignment="1" applyProtection="1">
      <alignment horizontal="center" vertical="center"/>
      <protection locked="0"/>
    </xf>
    <xf numFmtId="0" fontId="9" fillId="12" borderId="36" xfId="0" applyFont="1" applyFill="1" applyBorder="1" applyAlignment="1" applyProtection="1">
      <alignment horizontal="center" vertical="center"/>
      <protection locked="0"/>
    </xf>
    <xf numFmtId="0" fontId="9" fillId="12" borderId="43" xfId="0" applyFont="1" applyFill="1" applyBorder="1" applyAlignment="1" applyProtection="1">
      <alignment horizontal="center" vertical="center"/>
      <protection locked="0"/>
    </xf>
    <xf numFmtId="0" fontId="9" fillId="12" borderId="46" xfId="0" applyFont="1" applyFill="1" applyBorder="1" applyAlignment="1" applyProtection="1">
      <alignment horizontal="center" vertical="center"/>
      <protection locked="0"/>
    </xf>
    <xf numFmtId="0" fontId="9" fillId="12" borderId="45" xfId="0" applyFont="1" applyFill="1" applyBorder="1" applyAlignment="1" applyProtection="1">
      <alignment horizontal="center" vertical="center"/>
      <protection locked="0"/>
    </xf>
    <xf numFmtId="0" fontId="9" fillId="12" borderId="39" xfId="0" applyFont="1" applyFill="1" applyBorder="1" applyAlignment="1" applyProtection="1">
      <alignment horizontal="center" vertical="center" shrinkToFit="1"/>
      <protection locked="0"/>
    </xf>
    <xf numFmtId="0" fontId="9" fillId="12" borderId="36" xfId="0" applyFont="1" applyFill="1" applyBorder="1" applyAlignment="1" applyProtection="1">
      <alignment horizontal="center" vertical="center" shrinkToFit="1"/>
      <protection locked="0"/>
    </xf>
    <xf numFmtId="0" fontId="9" fillId="12" borderId="43" xfId="0" applyFont="1" applyFill="1" applyBorder="1" applyAlignment="1" applyProtection="1">
      <alignment horizontal="center" vertical="center" shrinkToFit="1"/>
      <protection locked="0"/>
    </xf>
    <xf numFmtId="0" fontId="22" fillId="12" borderId="12" xfId="0" applyFont="1" applyFill="1" applyBorder="1" applyAlignment="1" applyProtection="1">
      <alignment horizontal="center" vertical="center" wrapText="1"/>
    </xf>
    <xf numFmtId="0" fontId="22" fillId="12" borderId="20" xfId="0" applyFont="1" applyFill="1" applyBorder="1" applyAlignment="1" applyProtection="1">
      <alignment horizontal="center" vertical="center" wrapText="1"/>
    </xf>
    <xf numFmtId="0" fontId="8" fillId="12" borderId="3" xfId="0" applyFont="1" applyFill="1" applyBorder="1" applyAlignment="1" applyProtection="1">
      <alignment horizontal="left" vertical="center" wrapText="1"/>
    </xf>
    <xf numFmtId="0" fontId="8" fillId="12" borderId="10" xfId="0" applyFont="1" applyFill="1" applyBorder="1" applyAlignment="1" applyProtection="1">
      <alignment horizontal="left" vertical="center" wrapText="1"/>
    </xf>
    <xf numFmtId="165" fontId="22" fillId="12" borderId="17" xfId="0" applyNumberFormat="1" applyFont="1" applyFill="1" applyBorder="1" applyAlignment="1" applyProtection="1">
      <alignment horizontal="center" vertical="center"/>
      <protection locked="0"/>
    </xf>
    <xf numFmtId="165" fontId="22" fillId="12" borderId="30" xfId="0" applyNumberFormat="1" applyFont="1" applyFill="1" applyBorder="1" applyAlignment="1" applyProtection="1">
      <alignment horizontal="center" vertical="center"/>
      <protection locked="0"/>
    </xf>
    <xf numFmtId="165" fontId="22" fillId="12" borderId="14" xfId="0" applyNumberFormat="1" applyFont="1" applyFill="1" applyBorder="1" applyAlignment="1" applyProtection="1">
      <alignment horizontal="center" vertical="center"/>
      <protection locked="0"/>
    </xf>
    <xf numFmtId="165" fontId="22" fillId="12" borderId="38" xfId="0" applyNumberFormat="1" applyFont="1" applyFill="1" applyBorder="1" applyAlignment="1" applyProtection="1">
      <alignment horizontal="center" vertical="center"/>
      <protection locked="0"/>
    </xf>
    <xf numFmtId="0" fontId="22" fillId="12" borderId="4" xfId="0" applyFont="1" applyFill="1" applyBorder="1" applyAlignment="1" applyProtection="1">
      <alignment horizontal="center" vertical="center" wrapText="1"/>
    </xf>
    <xf numFmtId="0" fontId="22" fillId="12" borderId="15" xfId="0" applyFont="1" applyFill="1" applyBorder="1" applyAlignment="1" applyProtection="1">
      <alignment horizontal="center" vertical="center" wrapText="1"/>
    </xf>
    <xf numFmtId="0" fontId="22" fillId="12" borderId="16" xfId="0" applyFont="1" applyFill="1" applyBorder="1" applyAlignment="1" applyProtection="1">
      <alignment horizontal="center" vertical="center" wrapText="1"/>
    </xf>
    <xf numFmtId="0" fontId="22" fillId="12" borderId="2" xfId="0" applyFont="1" applyFill="1" applyBorder="1" applyAlignment="1" applyProtection="1">
      <alignment horizontal="center" vertical="center" wrapText="1"/>
    </xf>
    <xf numFmtId="0" fontId="22" fillId="12" borderId="19" xfId="0" applyFont="1" applyFill="1" applyBorder="1" applyAlignment="1" applyProtection="1">
      <alignment horizontal="center" vertical="center"/>
    </xf>
    <xf numFmtId="49" fontId="40" fillId="2" borderId="23" xfId="0" applyNumberFormat="1" applyFont="1" applyFill="1" applyBorder="1" applyAlignment="1" applyProtection="1">
      <alignment horizontal="center" vertical="center"/>
      <protection locked="0"/>
    </xf>
    <xf numFmtId="49" fontId="10" fillId="2" borderId="24" xfId="0" applyNumberFormat="1" applyFont="1" applyFill="1" applyBorder="1" applyAlignment="1" applyProtection="1">
      <alignment horizontal="center" vertical="center"/>
      <protection locked="0"/>
    </xf>
    <xf numFmtId="49" fontId="10" fillId="2" borderId="25" xfId="0" applyNumberFormat="1" applyFont="1" applyFill="1" applyBorder="1" applyAlignment="1" applyProtection="1">
      <alignment horizontal="center" vertical="center"/>
      <protection locked="0"/>
    </xf>
    <xf numFmtId="0" fontId="22" fillId="12" borderId="19" xfId="0" applyFont="1" applyFill="1" applyBorder="1" applyAlignment="1" applyProtection="1">
      <alignment horizontal="center" vertical="center" wrapText="1"/>
    </xf>
    <xf numFmtId="0" fontId="22" fillId="12" borderId="23" xfId="0" applyFont="1" applyFill="1" applyBorder="1" applyAlignment="1" applyProtection="1">
      <alignment horizontal="center" vertical="center" wrapText="1"/>
      <protection locked="0"/>
    </xf>
    <xf numFmtId="0" fontId="22" fillId="12" borderId="24" xfId="0" applyFont="1" applyFill="1" applyBorder="1" applyAlignment="1" applyProtection="1">
      <alignment horizontal="center" vertical="center" wrapText="1"/>
      <protection locked="0"/>
    </xf>
    <xf numFmtId="0" fontId="22" fillId="12" borderId="7" xfId="0" applyFont="1" applyFill="1" applyBorder="1" applyAlignment="1" applyProtection="1">
      <alignment horizontal="center" vertical="center" wrapText="1"/>
      <protection locked="0"/>
    </xf>
    <xf numFmtId="0" fontId="22" fillId="12" borderId="0" xfId="0" applyFont="1" applyFill="1" applyBorder="1" applyAlignment="1" applyProtection="1">
      <alignment horizontal="center" vertical="center" wrapText="1"/>
      <protection locked="0"/>
    </xf>
    <xf numFmtId="0" fontId="22" fillId="12" borderId="9" xfId="0" applyFont="1" applyFill="1" applyBorder="1" applyAlignment="1" applyProtection="1">
      <alignment horizontal="center" vertical="center" wrapText="1"/>
      <protection locked="0"/>
    </xf>
    <xf numFmtId="0" fontId="22" fillId="12" borderId="5" xfId="0" applyFont="1" applyFill="1" applyBorder="1" applyAlignment="1" applyProtection="1">
      <alignment horizontal="center" vertical="center" wrapText="1"/>
      <protection locked="0"/>
    </xf>
    <xf numFmtId="0" fontId="8" fillId="12" borderId="44" xfId="0" applyFont="1" applyFill="1" applyBorder="1" applyAlignment="1" applyProtection="1">
      <alignment horizontal="left" vertical="center" wrapText="1"/>
    </xf>
    <xf numFmtId="0" fontId="8" fillId="12" borderId="46" xfId="0" applyFont="1" applyFill="1" applyBorder="1" applyAlignment="1" applyProtection="1">
      <alignment horizontal="left" vertical="center" wrapText="1"/>
    </xf>
    <xf numFmtId="0" fontId="22" fillId="8" borderId="23" xfId="0" applyFont="1" applyFill="1" applyBorder="1" applyAlignment="1" applyProtection="1">
      <alignment horizontal="center" vertical="center" wrapText="1"/>
      <protection locked="0"/>
    </xf>
    <xf numFmtId="0" fontId="22" fillId="8" borderId="24" xfId="0" applyFont="1" applyFill="1" applyBorder="1" applyAlignment="1" applyProtection="1">
      <alignment horizontal="center" vertical="center" wrapText="1"/>
      <protection locked="0"/>
    </xf>
    <xf numFmtId="0" fontId="22" fillId="8" borderId="25" xfId="0" applyFont="1" applyFill="1" applyBorder="1" applyAlignment="1" applyProtection="1">
      <alignment horizontal="center" vertical="center" wrapText="1"/>
      <protection locked="0"/>
    </xf>
    <xf numFmtId="0" fontId="22" fillId="8" borderId="7" xfId="0" applyFont="1" applyFill="1" applyBorder="1" applyAlignment="1" applyProtection="1">
      <alignment horizontal="center" vertical="center" wrapText="1"/>
      <protection locked="0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2" fillId="8" borderId="8" xfId="0" applyFont="1" applyFill="1" applyBorder="1" applyAlignment="1" applyProtection="1">
      <alignment horizontal="center" vertical="center" wrapText="1"/>
      <protection locked="0"/>
    </xf>
    <xf numFmtId="0" fontId="22" fillId="8" borderId="9" xfId="0" applyFont="1" applyFill="1" applyBorder="1" applyAlignment="1" applyProtection="1">
      <alignment horizontal="center" vertical="center" wrapText="1"/>
      <protection locked="0"/>
    </xf>
    <xf numFmtId="0" fontId="22" fillId="8" borderId="5" xfId="0" applyFont="1" applyFill="1" applyBorder="1" applyAlignment="1" applyProtection="1">
      <alignment horizontal="center" vertical="center" wrapText="1"/>
      <protection locked="0"/>
    </xf>
    <xf numFmtId="0" fontId="22" fillId="8" borderId="6" xfId="0" applyFont="1" applyFill="1" applyBorder="1" applyAlignment="1" applyProtection="1">
      <alignment horizontal="center" vertical="center" wrapText="1"/>
      <protection locked="0"/>
    </xf>
    <xf numFmtId="0" fontId="22" fillId="12" borderId="35" xfId="0" applyFont="1" applyFill="1" applyBorder="1" applyAlignment="1" applyProtection="1">
      <alignment horizontal="center" vertical="center" textRotation="90" wrapText="1"/>
      <protection locked="0"/>
    </xf>
    <xf numFmtId="0" fontId="22" fillId="12" borderId="14" xfId="0" applyFont="1" applyFill="1" applyBorder="1" applyAlignment="1" applyProtection="1">
      <alignment horizontal="center" vertical="center" textRotation="90" wrapText="1"/>
      <protection locked="0"/>
    </xf>
    <xf numFmtId="0" fontId="22" fillId="12" borderId="17" xfId="0" applyFont="1" applyFill="1" applyBorder="1" applyAlignment="1" applyProtection="1">
      <alignment horizontal="center" vertical="center" textRotation="90" wrapText="1"/>
      <protection locked="0"/>
    </xf>
    <xf numFmtId="0" fontId="22" fillId="12" borderId="30" xfId="0" applyFont="1" applyFill="1" applyBorder="1" applyAlignment="1" applyProtection="1">
      <alignment horizontal="center" vertical="center" textRotation="90" wrapText="1"/>
      <protection locked="0"/>
    </xf>
    <xf numFmtId="0" fontId="22" fillId="12" borderId="47" xfId="0" applyFont="1" applyFill="1" applyBorder="1" applyAlignment="1" applyProtection="1">
      <alignment horizontal="center" vertical="center" textRotation="90"/>
      <protection locked="0"/>
    </xf>
    <xf numFmtId="0" fontId="22" fillId="12" borderId="17" xfId="0" applyFont="1" applyFill="1" applyBorder="1" applyAlignment="1" applyProtection="1">
      <alignment horizontal="center" vertical="center" textRotation="90"/>
      <protection locked="0"/>
    </xf>
    <xf numFmtId="0" fontId="22" fillId="12" borderId="30" xfId="0" applyFont="1" applyFill="1" applyBorder="1" applyAlignment="1" applyProtection="1">
      <alignment horizontal="center" vertical="center" textRotation="90"/>
      <protection locked="0"/>
    </xf>
    <xf numFmtId="165" fontId="22" fillId="7" borderId="17" xfId="0" applyNumberFormat="1" applyFont="1" applyFill="1" applyBorder="1" applyAlignment="1" applyProtection="1">
      <alignment horizontal="center" vertical="center"/>
      <protection locked="0"/>
    </xf>
    <xf numFmtId="165" fontId="22" fillId="7" borderId="30" xfId="0" applyNumberFormat="1" applyFont="1" applyFill="1" applyBorder="1" applyAlignment="1" applyProtection="1">
      <alignment horizontal="center" vertical="center"/>
      <protection locked="0"/>
    </xf>
    <xf numFmtId="0" fontId="46" fillId="0" borderId="0" xfId="26" applyFont="1" applyProtection="1">
      <alignment horizontal="center" wrapText="1"/>
    </xf>
    <xf numFmtId="0" fontId="46" fillId="0" borderId="0" xfId="26" applyFont="1">
      <alignment horizontal="center" wrapText="1"/>
    </xf>
    <xf numFmtId="0" fontId="43" fillId="0" borderId="0" xfId="16" applyFont="1">
      <alignment horizontal="right"/>
    </xf>
    <xf numFmtId="0" fontId="44" fillId="0" borderId="0" xfId="19" applyFont="1"/>
    <xf numFmtId="0" fontId="45" fillId="0" borderId="36" xfId="23" applyFont="1" applyBorder="1" applyAlignment="1">
      <alignment horizontal="left" wrapText="1"/>
    </xf>
    <xf numFmtId="0" fontId="45" fillId="10" borderId="56" xfId="14" applyFont="1" applyFill="1" applyBorder="1" applyAlignment="1">
      <alignment horizontal="left" wrapText="1"/>
    </xf>
    <xf numFmtId="0" fontId="45" fillId="10" borderId="57" xfId="14" applyFont="1" applyFill="1" applyBorder="1" applyAlignment="1">
      <alignment horizontal="left" wrapText="1"/>
    </xf>
    <xf numFmtId="0" fontId="42" fillId="0" borderId="0" xfId="22" applyFont="1" applyAlignment="1">
      <alignment horizontal="left" wrapText="1"/>
    </xf>
  </cellXfs>
  <cellStyles count="27">
    <cellStyle name="Bill To Details" xfId="22" xr:uid="{00000000-0005-0000-0000-000000000000}"/>
    <cellStyle name="Comma 2" xfId="24" xr:uid="{00000000-0005-0000-0000-000001000000}"/>
    <cellStyle name="Currency" xfId="1" builtinId="4"/>
    <cellStyle name="Currency 2" xfId="4" xr:uid="{00000000-0005-0000-0000-000003000000}"/>
    <cellStyle name="Currency 3" xfId="25" xr:uid="{00000000-0005-0000-0000-000004000000}"/>
    <cellStyle name="Date" xfId="20" xr:uid="{00000000-0005-0000-0000-000005000000}"/>
    <cellStyle name="Explanatory Text 2" xfId="26" xr:uid="{00000000-0005-0000-0000-000006000000}"/>
    <cellStyle name="Heading 1 2" xfId="17" xr:uid="{00000000-0005-0000-0000-000007000000}"/>
    <cellStyle name="Heading 2 2" xfId="19" xr:uid="{00000000-0005-0000-0000-000008000000}"/>
    <cellStyle name="Heading 3 2" xfId="18" xr:uid="{00000000-0005-0000-0000-000009000000}"/>
    <cellStyle name="Heading 4 2" xfId="23" xr:uid="{00000000-0005-0000-0000-00000A000000}"/>
    <cellStyle name="Hyperlink" xfId="2" builtinId="8"/>
    <cellStyle name="Hyperlink 2" xfId="6" xr:uid="{00000000-0005-0000-0000-00000C000000}"/>
    <cellStyle name="Normal" xfId="0" builtinId="0"/>
    <cellStyle name="Normal 10" xfId="10" xr:uid="{00000000-0005-0000-0000-00000E000000}"/>
    <cellStyle name="Normal 2" xfId="3" xr:uid="{00000000-0005-0000-0000-00000F000000}"/>
    <cellStyle name="Normal 2 2" xfId="11" xr:uid="{00000000-0005-0000-0000-000010000000}"/>
    <cellStyle name="Normal 3" xfId="7" xr:uid="{00000000-0005-0000-0000-000011000000}"/>
    <cellStyle name="Normal 4" xfId="8" xr:uid="{00000000-0005-0000-0000-000012000000}"/>
    <cellStyle name="Normal 5" xfId="9" xr:uid="{00000000-0005-0000-0000-000013000000}"/>
    <cellStyle name="Normal 6" xfId="12" xr:uid="{00000000-0005-0000-0000-000014000000}"/>
    <cellStyle name="Normal 7" xfId="13" xr:uid="{00000000-0005-0000-0000-000015000000}"/>
    <cellStyle name="Normal 8" xfId="14" xr:uid="{00000000-0005-0000-0000-000016000000}"/>
    <cellStyle name="Phone" xfId="21" xr:uid="{00000000-0005-0000-0000-000018000000}"/>
    <cellStyle name="Slogan" xfId="15" xr:uid="{00000000-0005-0000-0000-000019000000}"/>
    <cellStyle name="Style 1" xfId="5" xr:uid="{00000000-0005-0000-0000-00001A000000}"/>
    <cellStyle name="Title 2" xfId="16" xr:uid="{00000000-0005-0000-0000-00001B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4" formatCode="#,##0.00"/>
      <fill>
        <patternFill patternType="solid">
          <fgColor indexed="64"/>
          <bgColor theme="5" tint="0.5999938962981048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9" defaultPivotStyle="PivotStyleLight16"/>
  <colors>
    <mruColors>
      <color rgb="FFFFFFCC"/>
      <color rgb="FFA1E3AF"/>
      <color rgb="FFCCCCFF"/>
      <color rgb="FFEAEAEA"/>
      <color rgb="FF00FFFF"/>
      <color rgb="FF993366"/>
      <color rgb="FFFFCC99"/>
      <color rgb="FFCCEC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47625</xdr:rowOff>
        </xdr:from>
        <xdr:to>
          <xdr:col>1</xdr:col>
          <xdr:colOff>266700</xdr:colOff>
          <xdr:row>12</xdr:row>
          <xdr:rowOff>190500</xdr:rowOff>
        </xdr:to>
        <xdr:sp macro="" textlink="">
          <xdr:nvSpPr>
            <xdr:cNvPr id="64659" name="CheckBox16" hidden="1">
              <a:extLst>
                <a:ext uri="{63B3BB69-23CF-44E3-9099-C40C66FF867C}">
                  <a14:compatExt spid="_x0000_s64659"/>
                </a:ext>
                <a:ext uri="{FF2B5EF4-FFF2-40B4-BE49-F238E27FC236}">
                  <a16:creationId xmlns:a16="http://schemas.microsoft.com/office/drawing/2014/main" id="{00000000-0008-0000-0000-00009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76200</xdr:rowOff>
        </xdr:from>
        <xdr:to>
          <xdr:col>1</xdr:col>
          <xdr:colOff>276225</xdr:colOff>
          <xdr:row>4</xdr:row>
          <xdr:rowOff>0</xdr:rowOff>
        </xdr:to>
        <xdr:sp macro="" textlink="">
          <xdr:nvSpPr>
            <xdr:cNvPr id="64662" name="CheckBox19" hidden="1">
              <a:extLst>
                <a:ext uri="{63B3BB69-23CF-44E3-9099-C40C66FF867C}">
                  <a14:compatExt spid="_x0000_s64662"/>
                </a:ext>
                <a:ext uri="{FF2B5EF4-FFF2-40B4-BE49-F238E27FC236}">
                  <a16:creationId xmlns:a16="http://schemas.microsoft.com/office/drawing/2014/main" id="{00000000-0008-0000-0000-00009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76200</xdr:rowOff>
        </xdr:from>
        <xdr:to>
          <xdr:col>1</xdr:col>
          <xdr:colOff>276225</xdr:colOff>
          <xdr:row>5</xdr:row>
          <xdr:rowOff>0</xdr:rowOff>
        </xdr:to>
        <xdr:sp macro="" textlink="">
          <xdr:nvSpPr>
            <xdr:cNvPr id="64664" name="CheckBox21" hidden="1">
              <a:extLst>
                <a:ext uri="{63B3BB69-23CF-44E3-9099-C40C66FF867C}">
                  <a14:compatExt spid="_x0000_s64664"/>
                </a:ext>
                <a:ext uri="{FF2B5EF4-FFF2-40B4-BE49-F238E27FC236}">
                  <a16:creationId xmlns:a16="http://schemas.microsoft.com/office/drawing/2014/main" id="{00000000-0008-0000-0000-000098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76200</xdr:rowOff>
        </xdr:from>
        <xdr:to>
          <xdr:col>1</xdr:col>
          <xdr:colOff>276225</xdr:colOff>
          <xdr:row>6</xdr:row>
          <xdr:rowOff>0</xdr:rowOff>
        </xdr:to>
        <xdr:sp macro="" textlink="">
          <xdr:nvSpPr>
            <xdr:cNvPr id="64665" name="CheckBox22" hidden="1">
              <a:extLst>
                <a:ext uri="{63B3BB69-23CF-44E3-9099-C40C66FF867C}">
                  <a14:compatExt spid="_x0000_s64665"/>
                </a:ext>
                <a:ext uri="{FF2B5EF4-FFF2-40B4-BE49-F238E27FC236}">
                  <a16:creationId xmlns:a16="http://schemas.microsoft.com/office/drawing/2014/main" id="{00000000-0008-0000-0000-00009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76200</xdr:rowOff>
        </xdr:from>
        <xdr:to>
          <xdr:col>1</xdr:col>
          <xdr:colOff>276225</xdr:colOff>
          <xdr:row>7</xdr:row>
          <xdr:rowOff>0</xdr:rowOff>
        </xdr:to>
        <xdr:sp macro="" textlink="">
          <xdr:nvSpPr>
            <xdr:cNvPr id="64666" name="CheckBox23" hidden="1">
              <a:extLst>
                <a:ext uri="{63B3BB69-23CF-44E3-9099-C40C66FF867C}">
                  <a14:compatExt spid="_x0000_s64666"/>
                </a:ext>
                <a:ext uri="{FF2B5EF4-FFF2-40B4-BE49-F238E27FC236}">
                  <a16:creationId xmlns:a16="http://schemas.microsoft.com/office/drawing/2014/main" id="{00000000-0008-0000-0000-00009A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57150</xdr:rowOff>
        </xdr:from>
        <xdr:to>
          <xdr:col>1</xdr:col>
          <xdr:colOff>266700</xdr:colOff>
          <xdr:row>7</xdr:row>
          <xdr:rowOff>200025</xdr:rowOff>
        </xdr:to>
        <xdr:sp macro="" textlink="">
          <xdr:nvSpPr>
            <xdr:cNvPr id="64667" name="CheckBox25" hidden="1">
              <a:extLst>
                <a:ext uri="{63B3BB69-23CF-44E3-9099-C40C66FF867C}">
                  <a14:compatExt spid="_x0000_s64667"/>
                </a:ext>
                <a:ext uri="{FF2B5EF4-FFF2-40B4-BE49-F238E27FC236}">
                  <a16:creationId xmlns:a16="http://schemas.microsoft.com/office/drawing/2014/main" id="{00000000-0008-0000-0000-00009B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38100</xdr:rowOff>
        </xdr:from>
        <xdr:to>
          <xdr:col>1</xdr:col>
          <xdr:colOff>266700</xdr:colOff>
          <xdr:row>13</xdr:row>
          <xdr:rowOff>180975</xdr:rowOff>
        </xdr:to>
        <xdr:sp macro="" textlink="">
          <xdr:nvSpPr>
            <xdr:cNvPr id="64679" name="CheckBox4" hidden="1">
              <a:extLst>
                <a:ext uri="{63B3BB69-23CF-44E3-9099-C40C66FF867C}">
                  <a14:compatExt spid="_x0000_s64679"/>
                </a:ext>
                <a:ext uri="{FF2B5EF4-FFF2-40B4-BE49-F238E27FC236}">
                  <a16:creationId xmlns:a16="http://schemas.microsoft.com/office/drawing/2014/main" id="{00000000-0008-0000-0000-0000A7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156670</xdr:colOff>
      <xdr:row>22</xdr:row>
      <xdr:rowOff>131647</xdr:rowOff>
    </xdr:from>
    <xdr:to>
      <xdr:col>4</xdr:col>
      <xdr:colOff>1247775</xdr:colOff>
      <xdr:row>29</xdr:row>
      <xdr:rowOff>191295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670" y="5132272"/>
          <a:ext cx="4335558" cy="195472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ATTENTION</a:t>
          </a:r>
          <a:endParaRPr lang="en-US" sz="1400"/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This form is unprotected to allow modifications based on amount of data and applicant policies.  Please use caution when adding/deleting rows to ensure formulas are maintained and copied correctly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38100</xdr:rowOff>
        </xdr:from>
        <xdr:to>
          <xdr:col>1</xdr:col>
          <xdr:colOff>266700</xdr:colOff>
          <xdr:row>14</xdr:row>
          <xdr:rowOff>180975</xdr:rowOff>
        </xdr:to>
        <xdr:sp macro="" textlink="">
          <xdr:nvSpPr>
            <xdr:cNvPr id="64684" name="CheckBox3" hidden="1">
              <a:extLst>
                <a:ext uri="{63B3BB69-23CF-44E3-9099-C40C66FF867C}">
                  <a14:compatExt spid="_x0000_s64684"/>
                </a:ext>
                <a:ext uri="{FF2B5EF4-FFF2-40B4-BE49-F238E27FC236}">
                  <a16:creationId xmlns:a16="http://schemas.microsoft.com/office/drawing/2014/main" id="{00000000-0008-0000-0000-0000AC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1</xdr:col>
          <xdr:colOff>266700</xdr:colOff>
          <xdr:row>15</xdr:row>
          <xdr:rowOff>180975</xdr:rowOff>
        </xdr:to>
        <xdr:sp macro="" textlink="">
          <xdr:nvSpPr>
            <xdr:cNvPr id="64686" name="CheckBox5" hidden="1">
              <a:extLst>
                <a:ext uri="{63B3BB69-23CF-44E3-9099-C40C66FF867C}">
                  <a14:compatExt spid="_x0000_s64686"/>
                </a:ext>
                <a:ext uri="{FF2B5EF4-FFF2-40B4-BE49-F238E27FC236}">
                  <a16:creationId xmlns:a16="http://schemas.microsoft.com/office/drawing/2014/main" id="{00000000-0008-0000-0000-0000AE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2</xdr:row>
      <xdr:rowOff>95249</xdr:rowOff>
    </xdr:from>
    <xdr:to>
      <xdr:col>16</xdr:col>
      <xdr:colOff>338667</xdr:colOff>
      <xdr:row>7</xdr:row>
      <xdr:rowOff>338667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851776" y="550332"/>
          <a:ext cx="3303058" cy="151341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cells are automatically calculated from the Labor pages in this workbook. </a:t>
          </a: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If a reduction to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claimed costs is required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, adjust the Labor tab.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44823</xdr:colOff>
      <xdr:row>1</xdr:row>
      <xdr:rowOff>11204</xdr:rowOff>
    </xdr:from>
    <xdr:to>
      <xdr:col>40</xdr:col>
      <xdr:colOff>358588</xdr:colOff>
      <xdr:row>19</xdr:row>
      <xdr:rowOff>145675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990794" y="179292"/>
          <a:ext cx="4045323" cy="55020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  <a:endParaRPr lang="en-US">
            <a:effectLst/>
          </a:endParaRP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Enter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pay policy information: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Determine if Exempt Employees are eligible for OT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Select Yes or No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Enter OT rate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Enter employee information (name, job title, job status, and hourly rate, GF for Grant Funded).  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The benefit rate calculations are based on average fringe benefits entered on the 'FRINGE BENEFIT' sheet.  If actual fringe benefits are received from the applicant, the formulas can be overridden.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Enter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date(s) the labor occured and associated hours.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Dates are calculated based on intial date entered in green cell.  Date formulas can be overriden to accomodate non-consecutive dates.</a:t>
          </a: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'TOTAL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COST' will be autofilled to the 'COST SUMMARY ROLL-UP' sheet.</a:t>
          </a: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 this process is different than other sheets. 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Formulas must be maintained if additional lines are required.  To do this:</a:t>
          </a:r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Copy entire row</a:t>
          </a:r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Select row below and right click and select Paste (P) or CTRL V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Confirm that 'Cost' formulas copied</a:t>
          </a: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b="1">
              <a:effectLst/>
            </a:rPr>
            <a:t>The calculations for Regular and OT hours and cost are limited to 250 employees.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e_marshall/Local%20Settings/Temporary%20Internet%20Files/Content.Outlook/TP1IZU6Z/PA%20Technology/02%20-%20PW%20Tools/0%20-%20PW%20Templates/National%20PW%20Template%20V2.5%20-%20February%20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EMAcostcodes"/>
      <sheetName val="PW FACT SHEET"/>
      <sheetName val="FILL OUT FIRST - TOC"/>
      <sheetName val="PW"/>
      <sheetName val="DDD-SOW CONTINUATION"/>
      <sheetName val="SCOPE NOTES"/>
      <sheetName val="COST CONTINUATION"/>
      <sheetName val="SC"/>
      <sheetName val="HMP"/>
      <sheetName val="HAZMIT SUM"/>
      <sheetName val="PW PNP FACILITY QUESTIONNAIRE"/>
      <sheetName val="DIRECT ADMIN COSTS"/>
      <sheetName val="FORCE ACCOUNT SUMMARY"/>
      <sheetName val="PAYROLL DATA"/>
      <sheetName val="FRINGE"/>
      <sheetName val="LABOR"/>
      <sheetName val="EQUIPMENT INVENTORY"/>
      <sheetName val="EQUIPMENT"/>
      <sheetName val="MATERIALS"/>
      <sheetName val="CONTRACTS"/>
      <sheetName val="RENTAL EQUIPMENT"/>
      <sheetName val="PHOTOS"/>
      <sheetName val="LOCATION MAP"/>
      <sheetName val="FIRMETTE"/>
      <sheetName val="CODESEARCH"/>
      <sheetName val="DO NOT SCAN"/>
      <sheetName val="BACKUP"/>
      <sheetName val="NARRATIVE"/>
      <sheetName val="SITE COSTS"/>
      <sheetName val="Estimator I"/>
      <sheetName val="Estimator II"/>
      <sheetName val="REPETITIVE LOSS"/>
      <sheetName val="RPA"/>
      <sheetName val="PNP RPA FORM"/>
      <sheetName val="EXIT BRIEFING"/>
      <sheetName val="Utility"/>
      <sheetName val="States"/>
      <sheetName val="Coun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16:D22" totalsRowCount="1" headerRowDxfId="8" dataDxfId="7" totalsRowDxfId="6">
  <autoFilter ref="B16:D21" xr:uid="{00000000-0009-0000-0100-000001000000}"/>
  <tableColumns count="3">
    <tableColumn id="1" xr3:uid="{00000000-0010-0000-0000-000001000000}" name="DESCRIPTION" dataDxfId="5" totalsRowDxfId="4"/>
    <tableColumn id="2" xr3:uid="{00000000-0010-0000-0000-000002000000}" name="QUANTITY" totalsRowFunction="custom" dataDxfId="3" totalsRowDxfId="2">
      <calculatedColumnFormula>#REF!</calculatedColumnFormula>
      <totalsRowFormula>SUM(C17:C21)</totalsRowFormula>
    </tableColumn>
    <tableColumn id="4" xr3:uid="{00000000-0010-0000-0000-000004000000}" name="TOTAL" totalsRowFunction="sum" dataDxfId="1" totalsRowDxfId="0" dataCellStyle="Currency">
      <calculatedColumnFormula>#REF!</calculatedColumnFormula>
    </tableColumn>
  </tableColumns>
  <tableStyleInfo name="TableStyleLight15" showFirstColumn="0" showLastColumn="1" showRowStripes="1" showColumnStripes="0"/>
  <extLst>
    <ext xmlns:x14="http://schemas.microsoft.com/office/spreadsheetml/2009/9/main" uri="{504A1905-F514-4f6f-8877-14C23A59335A}">
      <x14:table altTextSummary="Enter Description, Quantity, and Amount in this table.  Total will b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FFFFCC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FFFFCC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0"/>
    <pageSetUpPr fitToPage="1"/>
  </sheetPr>
  <dimension ref="B1:F39"/>
  <sheetViews>
    <sheetView showGridLines="0" showZeros="0" tabSelected="1" zoomScale="96" zoomScaleNormal="96" zoomScaleSheetLayoutView="87" workbookViewId="0">
      <selection activeCell="I21" sqref="I21"/>
    </sheetView>
  </sheetViews>
  <sheetFormatPr defaultColWidth="9.140625" defaultRowHeight="12.75" x14ac:dyDescent="0.2"/>
  <cols>
    <col min="1" max="1" width="2.7109375" style="3" customWidth="1"/>
    <col min="2" max="2" width="5.5703125" style="3" customWidth="1"/>
    <col min="3" max="3" width="38.85546875" style="3" bestFit="1" customWidth="1"/>
    <col min="4" max="4" width="7.28515625" style="3" customWidth="1"/>
    <col min="5" max="5" width="42.85546875" style="3" customWidth="1"/>
    <col min="6" max="6" width="52.28515625" style="3" customWidth="1"/>
    <col min="7" max="16384" width="9.140625" style="3"/>
  </cols>
  <sheetData>
    <row r="1" spans="2:6" ht="6.75" customHeight="1" x14ac:dyDescent="0.2">
      <c r="E1" s="117"/>
    </row>
    <row r="2" spans="2:6" ht="6.75" customHeight="1" thickBot="1" x14ac:dyDescent="0.25">
      <c r="E2" s="118"/>
    </row>
    <row r="3" spans="2:6" ht="54" customHeight="1" x14ac:dyDescent="0.2">
      <c r="B3" s="113" t="s">
        <v>41</v>
      </c>
      <c r="C3" s="114"/>
      <c r="D3" s="65"/>
      <c r="E3" s="115" t="s">
        <v>35</v>
      </c>
      <c r="F3" s="116"/>
    </row>
    <row r="4" spans="2:6" ht="17.25" customHeight="1" x14ac:dyDescent="0.2">
      <c r="B4" s="66"/>
      <c r="C4" s="61" t="s">
        <v>40</v>
      </c>
      <c r="D4" s="119" t="s">
        <v>36</v>
      </c>
      <c r="E4" s="62"/>
      <c r="F4" s="67"/>
    </row>
    <row r="5" spans="2:6" ht="17.25" customHeight="1" x14ac:dyDescent="0.2">
      <c r="B5" s="66"/>
      <c r="C5" s="61" t="s">
        <v>0</v>
      </c>
      <c r="D5" s="119"/>
      <c r="E5" s="62" t="s">
        <v>25</v>
      </c>
      <c r="F5" s="67"/>
    </row>
    <row r="6" spans="2:6" ht="17.25" customHeight="1" x14ac:dyDescent="0.2">
      <c r="B6" s="66"/>
      <c r="C6" s="61" t="s">
        <v>63</v>
      </c>
      <c r="D6" s="119"/>
      <c r="E6" s="62" t="s">
        <v>26</v>
      </c>
      <c r="F6" s="67" t="s">
        <v>91</v>
      </c>
    </row>
    <row r="7" spans="2:6" ht="17.25" customHeight="1" x14ac:dyDescent="0.2">
      <c r="D7" s="119"/>
      <c r="E7" s="122"/>
      <c r="F7" s="123"/>
    </row>
    <row r="8" spans="2:6" ht="17.25" customHeight="1" x14ac:dyDescent="0.2">
      <c r="B8" s="66"/>
      <c r="D8" s="119" t="s">
        <v>69</v>
      </c>
      <c r="E8" s="62" t="s">
        <v>42</v>
      </c>
      <c r="F8" s="68"/>
    </row>
    <row r="9" spans="2:6" ht="17.25" customHeight="1" x14ac:dyDescent="0.2">
      <c r="B9" s="66"/>
      <c r="C9" s="61"/>
      <c r="D9" s="119"/>
      <c r="E9" s="62" t="s">
        <v>27</v>
      </c>
      <c r="F9" s="69"/>
    </row>
    <row r="10" spans="2:6" ht="17.25" customHeight="1" x14ac:dyDescent="0.2">
      <c r="B10" s="66"/>
      <c r="C10" s="61"/>
      <c r="D10" s="119"/>
      <c r="E10" s="62" t="s">
        <v>43</v>
      </c>
      <c r="F10" s="70"/>
    </row>
    <row r="11" spans="2:6" ht="17.25" customHeight="1" x14ac:dyDescent="0.2">
      <c r="B11" s="66"/>
      <c r="D11" s="119"/>
      <c r="E11" s="62" t="s">
        <v>84</v>
      </c>
      <c r="F11" s="70"/>
    </row>
    <row r="12" spans="2:6" ht="17.25" customHeight="1" x14ac:dyDescent="0.2">
      <c r="B12" s="120" t="s">
        <v>64</v>
      </c>
      <c r="C12" s="121"/>
      <c r="D12" s="119"/>
      <c r="E12" s="124" t="s">
        <v>53</v>
      </c>
      <c r="F12" s="70"/>
    </row>
    <row r="13" spans="2:6" ht="17.25" customHeight="1" x14ac:dyDescent="0.2">
      <c r="B13" s="66"/>
      <c r="C13" s="63" t="s">
        <v>65</v>
      </c>
      <c r="D13" s="119"/>
      <c r="E13" s="124"/>
      <c r="F13" s="70"/>
    </row>
    <row r="14" spans="2:6" ht="17.25" customHeight="1" x14ac:dyDescent="0.2">
      <c r="B14" s="66"/>
      <c r="C14" s="63" t="s">
        <v>87</v>
      </c>
      <c r="D14" s="119"/>
      <c r="E14" s="62" t="s">
        <v>54</v>
      </c>
      <c r="F14" s="70" t="s">
        <v>5</v>
      </c>
    </row>
    <row r="15" spans="2:6" ht="17.25" customHeight="1" x14ac:dyDescent="0.25">
      <c r="B15" s="66"/>
      <c r="C15" s="108" t="s">
        <v>88</v>
      </c>
      <c r="D15" s="119"/>
      <c r="E15" s="62" t="s">
        <v>55</v>
      </c>
      <c r="F15" s="71" t="s">
        <v>5</v>
      </c>
    </row>
    <row r="16" spans="2:6" ht="15.75" x14ac:dyDescent="0.2">
      <c r="B16" s="66"/>
      <c r="C16" s="63" t="s">
        <v>89</v>
      </c>
      <c r="D16" s="119"/>
      <c r="E16" s="62" t="s">
        <v>66</v>
      </c>
      <c r="F16" s="69" t="s">
        <v>5</v>
      </c>
    </row>
    <row r="17" spans="2:6" ht="30" x14ac:dyDescent="0.2">
      <c r="B17" s="66"/>
      <c r="C17" s="109" t="s">
        <v>100</v>
      </c>
      <c r="D17" s="119"/>
      <c r="E17" s="62" t="s">
        <v>56</v>
      </c>
      <c r="F17" s="69" t="s">
        <v>61</v>
      </c>
    </row>
    <row r="18" spans="2:6" ht="17.25" customHeight="1" x14ac:dyDescent="0.2">
      <c r="B18" s="66"/>
      <c r="D18" s="119"/>
      <c r="E18" s="62" t="s">
        <v>62</v>
      </c>
      <c r="F18" s="70" t="s">
        <v>91</v>
      </c>
    </row>
    <row r="19" spans="2:6" ht="17.25" customHeight="1" x14ac:dyDescent="0.2">
      <c r="B19" s="66"/>
      <c r="C19" s="61"/>
      <c r="D19" s="64"/>
      <c r="E19" s="62" t="s">
        <v>74</v>
      </c>
      <c r="F19" s="70" t="s">
        <v>101</v>
      </c>
    </row>
    <row r="20" spans="2:6" ht="17.25" customHeight="1" x14ac:dyDescent="0.2">
      <c r="B20" s="66"/>
      <c r="C20" s="61"/>
      <c r="D20" s="64"/>
      <c r="E20" s="62"/>
      <c r="F20" s="70"/>
    </row>
    <row r="21" spans="2:6" ht="17.25" customHeight="1" x14ac:dyDescent="0.2">
      <c r="B21" s="66"/>
      <c r="C21" s="61"/>
      <c r="D21" s="64"/>
      <c r="E21" s="62"/>
      <c r="F21" s="70"/>
    </row>
    <row r="22" spans="2:6" ht="18" customHeight="1" thickBot="1" x14ac:dyDescent="0.25">
      <c r="B22" s="72"/>
      <c r="C22" s="73"/>
      <c r="D22" s="73"/>
      <c r="E22" s="73"/>
      <c r="F22" s="74"/>
    </row>
    <row r="23" spans="2:6" ht="18" customHeight="1" x14ac:dyDescent="0.2"/>
    <row r="24" spans="2:6" ht="21.75" customHeight="1" x14ac:dyDescent="0.2"/>
    <row r="25" spans="2:6" ht="21.75" customHeight="1" x14ac:dyDescent="0.2"/>
    <row r="26" spans="2:6" ht="21.75" customHeight="1" x14ac:dyDescent="0.2"/>
    <row r="27" spans="2:6" ht="21.75" customHeight="1" x14ac:dyDescent="0.2"/>
    <row r="28" spans="2:6" ht="21.75" customHeight="1" x14ac:dyDescent="0.2"/>
    <row r="29" spans="2:6" ht="21.75" customHeight="1" x14ac:dyDescent="0.2"/>
    <row r="30" spans="2:6" ht="21.75" customHeight="1" x14ac:dyDescent="0.2"/>
    <row r="31" spans="2:6" ht="27.75" customHeight="1" x14ac:dyDescent="0.2"/>
    <row r="32" spans="2:6" ht="27.75" customHeight="1" x14ac:dyDescent="0.2"/>
    <row r="33" spans="2:6" ht="27.75" customHeight="1" x14ac:dyDescent="0.2"/>
    <row r="34" spans="2:6" s="8" customFormat="1" ht="21.75" customHeight="1" x14ac:dyDescent="0.2">
      <c r="B34" s="3"/>
      <c r="C34" s="3"/>
      <c r="D34" s="3"/>
      <c r="E34" s="3"/>
      <c r="F34" s="3"/>
    </row>
    <row r="35" spans="2:6" s="8" customFormat="1" ht="21.75" customHeight="1" x14ac:dyDescent="0.2">
      <c r="B35" s="3"/>
      <c r="C35" s="3"/>
      <c r="D35" s="3"/>
      <c r="E35" s="3"/>
      <c r="F35" s="3"/>
    </row>
    <row r="36" spans="2:6" s="8" customFormat="1" ht="21.75" customHeight="1" x14ac:dyDescent="0.2">
      <c r="B36" s="3"/>
      <c r="C36" s="3"/>
      <c r="D36" s="3"/>
      <c r="E36" s="3"/>
      <c r="F36" s="3"/>
    </row>
    <row r="37" spans="2:6" s="8" customFormat="1" ht="21.75" customHeight="1" x14ac:dyDescent="0.2">
      <c r="B37" s="3"/>
      <c r="C37" s="3"/>
      <c r="D37" s="3"/>
      <c r="E37" s="3"/>
      <c r="F37" s="3"/>
    </row>
    <row r="38" spans="2:6" ht="21.75" customHeight="1" x14ac:dyDescent="0.2"/>
    <row r="39" spans="2:6" ht="22.5" customHeight="1" x14ac:dyDescent="0.2"/>
  </sheetData>
  <mergeCells count="8">
    <mergeCell ref="B3:C3"/>
    <mergeCell ref="E3:F3"/>
    <mergeCell ref="E1:E2"/>
    <mergeCell ref="D4:D7"/>
    <mergeCell ref="D8:D18"/>
    <mergeCell ref="B12:C12"/>
    <mergeCell ref="E7:F7"/>
    <mergeCell ref="E12:E13"/>
  </mergeCells>
  <phoneticPr fontId="0" type="noConversion"/>
  <dataValidations count="1">
    <dataValidation type="list" allowBlank="1" showInputMessage="1" showErrorMessage="1" sqref="F6" xr:uid="{00000000-0002-0000-0100-000000000000}">
      <formula1>Category</formula1>
    </dataValidation>
  </dataValidations>
  <hyperlinks>
    <hyperlink ref="C4" location="'COST SUMMARY ROLL-UP'!Print_Area" display="Cost Summary Roll-Up" xr:uid="{00000000-0004-0000-0100-000000000000}"/>
    <hyperlink ref="C5" location="LABOR!Print_Area" display="Labor" xr:uid="{00000000-0004-0000-0100-000001000000}"/>
    <hyperlink ref="C6" location="INVOICE!Print_Titles" display="Invoice" xr:uid="{00000000-0004-0000-0100-000007000000}"/>
  </hyperlinks>
  <pageMargins left="0.25" right="0.25" top="0.25" bottom="0.25" header="0.25" footer="0.49"/>
  <pageSetup scale="7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4686" r:id="rId4" name="CheckBox5">
          <controlPr defaultSize="0" autoFill="0" autoLine="0" r:id="rId5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1</xdr:col>
                <xdr:colOff>266700</xdr:colOff>
                <xdr:row>15</xdr:row>
                <xdr:rowOff>180975</xdr:rowOff>
              </to>
            </anchor>
          </controlPr>
        </control>
      </mc:Choice>
      <mc:Fallback>
        <control shapeId="64686" r:id="rId4" name="CheckBox5"/>
      </mc:Fallback>
    </mc:AlternateContent>
    <mc:AlternateContent xmlns:mc="http://schemas.openxmlformats.org/markup-compatibility/2006">
      <mc:Choice Requires="x14">
        <control shapeId="64684" r:id="rId6" name="CheckBox3">
          <controlPr defaultSize="0" autoFill="0" autoLine="0" r:id="rId5">
            <anchor moveWithCells="1">
              <from>
                <xdr:col>1</xdr:col>
                <xdr:colOff>28575</xdr:colOff>
                <xdr:row>14</xdr:row>
                <xdr:rowOff>38100</xdr:rowOff>
              </from>
              <to>
                <xdr:col>1</xdr:col>
                <xdr:colOff>266700</xdr:colOff>
                <xdr:row>14</xdr:row>
                <xdr:rowOff>180975</xdr:rowOff>
              </to>
            </anchor>
          </controlPr>
        </control>
      </mc:Choice>
      <mc:Fallback>
        <control shapeId="64684" r:id="rId6" name="CheckBox3"/>
      </mc:Fallback>
    </mc:AlternateContent>
    <mc:AlternateContent xmlns:mc="http://schemas.openxmlformats.org/markup-compatibility/2006">
      <mc:Choice Requires="x14">
        <control shapeId="64659" r:id="rId7" name="CheckBox16">
          <controlPr defaultSize="0" autoFill="0" autoLine="0" r:id="rId5">
            <anchor moveWithCells="1">
              <from>
                <xdr:col>1</xdr:col>
                <xdr:colOff>28575</xdr:colOff>
                <xdr:row>12</xdr:row>
                <xdr:rowOff>47625</xdr:rowOff>
              </from>
              <to>
                <xdr:col>1</xdr:col>
                <xdr:colOff>266700</xdr:colOff>
                <xdr:row>12</xdr:row>
                <xdr:rowOff>190500</xdr:rowOff>
              </to>
            </anchor>
          </controlPr>
        </control>
      </mc:Choice>
      <mc:Fallback>
        <control shapeId="64659" r:id="rId7" name="CheckBox16"/>
      </mc:Fallback>
    </mc:AlternateContent>
    <mc:AlternateContent xmlns:mc="http://schemas.openxmlformats.org/markup-compatibility/2006">
      <mc:Choice Requires="x14">
        <control shapeId="64662" r:id="rId8" name="CheckBox19">
          <controlPr defaultSize="0" autoFill="0" autoLine="0" r:id="rId5">
            <anchor moveWithCells="1">
              <from>
                <xdr:col>1</xdr:col>
                <xdr:colOff>38100</xdr:colOff>
                <xdr:row>3</xdr:row>
                <xdr:rowOff>76200</xdr:rowOff>
              </from>
              <to>
                <xdr:col>1</xdr:col>
                <xdr:colOff>276225</xdr:colOff>
                <xdr:row>4</xdr:row>
                <xdr:rowOff>0</xdr:rowOff>
              </to>
            </anchor>
          </controlPr>
        </control>
      </mc:Choice>
      <mc:Fallback>
        <control shapeId="64662" r:id="rId8" name="CheckBox19"/>
      </mc:Fallback>
    </mc:AlternateContent>
    <mc:AlternateContent xmlns:mc="http://schemas.openxmlformats.org/markup-compatibility/2006">
      <mc:Choice Requires="x14">
        <control shapeId="64664" r:id="rId9" name="CheckBox21">
          <controlPr defaultSize="0" autoFill="0" autoLine="0" r:id="rId5">
            <anchor moveWithCells="1">
              <from>
                <xdr:col>1</xdr:col>
                <xdr:colOff>38100</xdr:colOff>
                <xdr:row>4</xdr:row>
                <xdr:rowOff>76200</xdr:rowOff>
              </from>
              <to>
                <xdr:col>1</xdr:col>
                <xdr:colOff>276225</xdr:colOff>
                <xdr:row>5</xdr:row>
                <xdr:rowOff>0</xdr:rowOff>
              </to>
            </anchor>
          </controlPr>
        </control>
      </mc:Choice>
      <mc:Fallback>
        <control shapeId="64664" r:id="rId9" name="CheckBox21"/>
      </mc:Fallback>
    </mc:AlternateContent>
    <mc:AlternateContent xmlns:mc="http://schemas.openxmlformats.org/markup-compatibility/2006">
      <mc:Choice Requires="x14">
        <control shapeId="64665" r:id="rId10" name="CheckBox22">
          <controlPr defaultSize="0" autoFill="0" autoLine="0" r:id="rId5">
            <anchor moveWithCells="1">
              <from>
                <xdr:col>1</xdr:col>
                <xdr:colOff>38100</xdr:colOff>
                <xdr:row>5</xdr:row>
                <xdr:rowOff>76200</xdr:rowOff>
              </from>
              <to>
                <xdr:col>1</xdr:col>
                <xdr:colOff>276225</xdr:colOff>
                <xdr:row>6</xdr:row>
                <xdr:rowOff>0</xdr:rowOff>
              </to>
            </anchor>
          </controlPr>
        </control>
      </mc:Choice>
      <mc:Fallback>
        <control shapeId="64665" r:id="rId10" name="CheckBox22"/>
      </mc:Fallback>
    </mc:AlternateContent>
    <mc:AlternateContent xmlns:mc="http://schemas.openxmlformats.org/markup-compatibility/2006">
      <mc:Choice Requires="x14">
        <control shapeId="64666" r:id="rId11" name="CheckBox23">
          <controlPr defaultSize="0" autoFill="0" autoLine="0" autoPict="0" r:id="rId5">
            <anchor moveWithCells="1">
              <from>
                <xdr:col>1</xdr:col>
                <xdr:colOff>38100</xdr:colOff>
                <xdr:row>6</xdr:row>
                <xdr:rowOff>76200</xdr:rowOff>
              </from>
              <to>
                <xdr:col>1</xdr:col>
                <xdr:colOff>276225</xdr:colOff>
                <xdr:row>7</xdr:row>
                <xdr:rowOff>0</xdr:rowOff>
              </to>
            </anchor>
          </controlPr>
        </control>
      </mc:Choice>
      <mc:Fallback>
        <control shapeId="64666" r:id="rId11" name="CheckBox23"/>
      </mc:Fallback>
    </mc:AlternateContent>
    <mc:AlternateContent xmlns:mc="http://schemas.openxmlformats.org/markup-compatibility/2006">
      <mc:Choice Requires="x14">
        <control shapeId="64667" r:id="rId12" name="CheckBox25">
          <controlPr defaultSize="0" autoFill="0" autoLine="0" r:id="rId5">
            <anchor moveWithCells="1">
              <from>
                <xdr:col>1</xdr:col>
                <xdr:colOff>28575</xdr:colOff>
                <xdr:row>7</xdr:row>
                <xdr:rowOff>57150</xdr:rowOff>
              </from>
              <to>
                <xdr:col>1</xdr:col>
                <xdr:colOff>266700</xdr:colOff>
                <xdr:row>7</xdr:row>
                <xdr:rowOff>200025</xdr:rowOff>
              </to>
            </anchor>
          </controlPr>
        </control>
      </mc:Choice>
      <mc:Fallback>
        <control shapeId="64667" r:id="rId12" name="CheckBox25"/>
      </mc:Fallback>
    </mc:AlternateContent>
    <mc:AlternateContent xmlns:mc="http://schemas.openxmlformats.org/markup-compatibility/2006">
      <mc:Choice Requires="x14">
        <control shapeId="64679" r:id="rId13" name="CheckBox4">
          <controlPr defaultSize="0" autoFill="0" autoLine="0" r:id="rId5">
            <anchor moveWithCells="1">
              <from>
                <xdr:col>1</xdr:col>
                <xdr:colOff>28575</xdr:colOff>
                <xdr:row>13</xdr:row>
                <xdr:rowOff>38100</xdr:rowOff>
              </from>
              <to>
                <xdr:col>1</xdr:col>
                <xdr:colOff>266700</xdr:colOff>
                <xdr:row>13</xdr:row>
                <xdr:rowOff>180975</xdr:rowOff>
              </to>
            </anchor>
          </controlPr>
        </control>
      </mc:Choice>
      <mc:Fallback>
        <control shapeId="64679" r:id="rId13" name="CheckBox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1000000}">
          <x14:formula1>
            <xm:f>'List Selections'!$A$1:$A$6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  <pageSetUpPr fitToPage="1"/>
  </sheetPr>
  <dimension ref="B2:B57"/>
  <sheetViews>
    <sheetView showGridLines="0" topLeftCell="A10" zoomScale="80" zoomScaleNormal="80" workbookViewId="0">
      <selection activeCell="G20" sqref="G20"/>
    </sheetView>
  </sheetViews>
  <sheetFormatPr defaultRowHeight="15" x14ac:dyDescent="0.2"/>
  <cols>
    <col min="1" max="1" width="9.140625" style="77"/>
    <col min="2" max="2" width="105.140625" style="77" customWidth="1"/>
    <col min="3" max="16384" width="9.140625" style="77"/>
  </cols>
  <sheetData>
    <row r="2" spans="2:2" x14ac:dyDescent="0.2">
      <c r="B2" s="11"/>
    </row>
    <row r="3" spans="2:2" ht="36" x14ac:dyDescent="0.25">
      <c r="B3" s="78" t="s">
        <v>95</v>
      </c>
    </row>
    <row r="4" spans="2:2" ht="15.75" x14ac:dyDescent="0.25">
      <c r="B4" s="79"/>
    </row>
    <row r="5" spans="2:2" ht="18" x14ac:dyDescent="0.25">
      <c r="B5" s="80" t="s">
        <v>73</v>
      </c>
    </row>
    <row r="6" spans="2:2" x14ac:dyDescent="0.2">
      <c r="B6" s="76"/>
    </row>
    <row r="7" spans="2:2" ht="30" x14ac:dyDescent="0.2">
      <c r="B7" s="81" t="s">
        <v>93</v>
      </c>
    </row>
    <row r="8" spans="2:2" x14ac:dyDescent="0.2">
      <c r="B8" s="81"/>
    </row>
    <row r="9" spans="2:2" ht="30" x14ac:dyDescent="0.2">
      <c r="B9" s="81" t="s">
        <v>94</v>
      </c>
    </row>
    <row r="10" spans="2:2" x14ac:dyDescent="0.2">
      <c r="B10" s="81"/>
    </row>
    <row r="11" spans="2:2" ht="18" x14ac:dyDescent="0.25">
      <c r="B11" s="80" t="s">
        <v>75</v>
      </c>
    </row>
    <row r="12" spans="2:2" ht="15.75" x14ac:dyDescent="0.25">
      <c r="B12" s="75"/>
    </row>
    <row r="13" spans="2:2" x14ac:dyDescent="0.2">
      <c r="B13" s="76" t="s">
        <v>77</v>
      </c>
    </row>
    <row r="14" spans="2:2" x14ac:dyDescent="0.2">
      <c r="B14" s="76" t="s">
        <v>98</v>
      </c>
    </row>
    <row r="15" spans="2:2" ht="15.75" x14ac:dyDescent="0.25">
      <c r="B15" s="75"/>
    </row>
    <row r="16" spans="2:2" ht="18" x14ac:dyDescent="0.25">
      <c r="B16" s="80" t="s">
        <v>78</v>
      </c>
    </row>
    <row r="17" spans="2:2" ht="18" x14ac:dyDescent="0.25">
      <c r="B17" s="80"/>
    </row>
    <row r="18" spans="2:2" x14ac:dyDescent="0.2">
      <c r="B18" s="76" t="s">
        <v>79</v>
      </c>
    </row>
    <row r="19" spans="2:2" x14ac:dyDescent="0.2">
      <c r="B19" s="76" t="s">
        <v>80</v>
      </c>
    </row>
    <row r="20" spans="2:2" x14ac:dyDescent="0.2">
      <c r="B20" s="76"/>
    </row>
    <row r="21" spans="2:2" ht="18" x14ac:dyDescent="0.25">
      <c r="B21" s="80" t="s">
        <v>76</v>
      </c>
    </row>
    <row r="22" spans="2:2" ht="18" x14ac:dyDescent="0.25">
      <c r="B22" s="80"/>
    </row>
    <row r="23" spans="2:2" x14ac:dyDescent="0.2">
      <c r="B23" s="76" t="s">
        <v>83</v>
      </c>
    </row>
    <row r="24" spans="2:2" x14ac:dyDescent="0.2">
      <c r="B24" s="76" t="s">
        <v>81</v>
      </c>
    </row>
    <row r="25" spans="2:2" x14ac:dyDescent="0.2">
      <c r="B25" s="76" t="s">
        <v>82</v>
      </c>
    </row>
    <row r="26" spans="2:2" x14ac:dyDescent="0.2">
      <c r="B26" s="76" t="s">
        <v>92</v>
      </c>
    </row>
    <row r="27" spans="2:2" x14ac:dyDescent="0.2">
      <c r="B27" s="11" t="s">
        <v>99</v>
      </c>
    </row>
    <row r="28" spans="2:2" x14ac:dyDescent="0.2">
      <c r="B28" s="11"/>
    </row>
    <row r="29" spans="2:2" x14ac:dyDescent="0.2">
      <c r="B29" s="11" t="s">
        <v>5</v>
      </c>
    </row>
    <row r="30" spans="2:2" x14ac:dyDescent="0.2">
      <c r="B30" s="11" t="s">
        <v>5</v>
      </c>
    </row>
    <row r="31" spans="2:2" x14ac:dyDescent="0.2">
      <c r="B31" s="11"/>
    </row>
    <row r="32" spans="2:2" x14ac:dyDescent="0.2">
      <c r="B32" s="11" t="s">
        <v>5</v>
      </c>
    </row>
    <row r="33" spans="2:2" x14ac:dyDescent="0.2">
      <c r="B33" s="11" t="s">
        <v>5</v>
      </c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 t="s">
        <v>5</v>
      </c>
    </row>
    <row r="48" spans="2:2" x14ac:dyDescent="0.2">
      <c r="B48" s="11" t="s">
        <v>5</v>
      </c>
    </row>
    <row r="49" spans="2:2" x14ac:dyDescent="0.2">
      <c r="B49" s="11" t="s">
        <v>5</v>
      </c>
    </row>
    <row r="50" spans="2:2" x14ac:dyDescent="0.2">
      <c r="B50" s="11" t="s">
        <v>5</v>
      </c>
    </row>
    <row r="51" spans="2:2" x14ac:dyDescent="0.2">
      <c r="B51" s="11" t="s">
        <v>5</v>
      </c>
    </row>
    <row r="52" spans="2:2" x14ac:dyDescent="0.2">
      <c r="B52" s="11" t="s">
        <v>5</v>
      </c>
    </row>
    <row r="53" spans="2:2" x14ac:dyDescent="0.2">
      <c r="B53" s="11" t="s">
        <v>5</v>
      </c>
    </row>
    <row r="54" spans="2:2" x14ac:dyDescent="0.2">
      <c r="B54" s="11" t="s">
        <v>5</v>
      </c>
    </row>
    <row r="55" spans="2:2" x14ac:dyDescent="0.2">
      <c r="B55" s="11" t="s">
        <v>5</v>
      </c>
    </row>
    <row r="56" spans="2:2" x14ac:dyDescent="0.2">
      <c r="B56" s="11" t="s">
        <v>5</v>
      </c>
    </row>
    <row r="57" spans="2:2" x14ac:dyDescent="0.2">
      <c r="B57" s="11" t="s">
        <v>5</v>
      </c>
    </row>
  </sheetData>
  <pageMargins left="0.7" right="0.7" top="0.75" bottom="0.75" header="0.3" footer="0.3"/>
  <pageSetup scale="6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0070C0"/>
    <pageSetUpPr fitToPage="1"/>
  </sheetPr>
  <dimension ref="A1:L26"/>
  <sheetViews>
    <sheetView showGridLines="0" showZeros="0" zoomScale="90" zoomScaleNormal="90" zoomScaleSheetLayoutView="100" workbookViewId="0">
      <selection activeCell="C2" sqref="C2:J2"/>
    </sheetView>
  </sheetViews>
  <sheetFormatPr defaultColWidth="9.140625" defaultRowHeight="12.75" customHeight="1" x14ac:dyDescent="0.2"/>
  <cols>
    <col min="1" max="2" width="2.85546875" style="2" customWidth="1"/>
    <col min="3" max="3" width="26.140625" style="2" customWidth="1"/>
    <col min="4" max="5" width="15.7109375" style="2" customWidth="1"/>
    <col min="6" max="6" width="12.140625" style="2" customWidth="1"/>
    <col min="7" max="7" width="8.140625" style="2" customWidth="1"/>
    <col min="8" max="8" width="7.7109375" style="2" customWidth="1"/>
    <col min="9" max="9" width="5.42578125" style="2" customWidth="1"/>
    <col min="10" max="10" width="16.5703125" style="2" customWidth="1"/>
    <col min="11" max="11" width="2.85546875" style="2" customWidth="1"/>
    <col min="12" max="16384" width="9.140625" style="2"/>
  </cols>
  <sheetData>
    <row r="1" spans="1:12" ht="9.75" customHeight="1" x14ac:dyDescent="0.2">
      <c r="A1" s="5"/>
      <c r="B1" s="6"/>
      <c r="K1" s="6"/>
      <c r="L1" s="6"/>
    </row>
    <row r="2" spans="1:12" ht="25.5" customHeight="1" thickBot="1" x14ac:dyDescent="0.3">
      <c r="C2" s="131" t="s">
        <v>96</v>
      </c>
      <c r="D2" s="131"/>
      <c r="E2" s="131"/>
      <c r="F2" s="131"/>
      <c r="G2" s="131"/>
      <c r="H2" s="131"/>
      <c r="I2" s="131"/>
      <c r="J2" s="131"/>
    </row>
    <row r="3" spans="1:12" ht="12.75" customHeight="1" x14ac:dyDescent="0.2">
      <c r="C3" s="135" t="s">
        <v>5</v>
      </c>
      <c r="D3" s="136"/>
      <c r="E3" s="136"/>
      <c r="F3" s="136"/>
      <c r="G3" s="136"/>
      <c r="H3" s="136"/>
      <c r="I3" s="136"/>
      <c r="J3" s="137"/>
    </row>
    <row r="4" spans="1:12" ht="21" customHeight="1" thickBot="1" x14ac:dyDescent="0.25">
      <c r="C4" s="132" t="s">
        <v>34</v>
      </c>
      <c r="D4" s="133"/>
      <c r="E4" s="133"/>
      <c r="F4" s="133"/>
      <c r="G4" s="133"/>
      <c r="H4" s="133"/>
      <c r="I4" s="133"/>
      <c r="J4" s="134"/>
    </row>
    <row r="5" spans="1:12" ht="15" customHeight="1" x14ac:dyDescent="0.2">
      <c r="C5" s="149" t="s">
        <v>16</v>
      </c>
      <c r="D5" s="150"/>
      <c r="E5" s="150"/>
      <c r="F5" s="151"/>
      <c r="G5" s="144"/>
      <c r="H5" s="145"/>
      <c r="I5" s="140"/>
      <c r="J5" s="141"/>
    </row>
    <row r="6" spans="1:12" ht="15" customHeight="1" thickBot="1" x14ac:dyDescent="0.25">
      <c r="C6" s="152">
        <f>'FILL OUT FIRST - TOC'!$F$5</f>
        <v>0</v>
      </c>
      <c r="D6" s="153"/>
      <c r="E6" s="153"/>
      <c r="F6" s="154"/>
      <c r="G6" s="142"/>
      <c r="H6" s="143"/>
      <c r="I6" s="147"/>
      <c r="J6" s="148"/>
    </row>
    <row r="7" spans="1:12" ht="36.75" customHeight="1" x14ac:dyDescent="0.2">
      <c r="C7" s="35" t="s">
        <v>17</v>
      </c>
      <c r="D7" s="36" t="s">
        <v>6</v>
      </c>
      <c r="E7" s="138" t="s">
        <v>68</v>
      </c>
      <c r="F7" s="139"/>
      <c r="G7" s="139"/>
      <c r="H7" s="139"/>
      <c r="I7" s="139"/>
      <c r="J7" s="37" t="s">
        <v>7</v>
      </c>
    </row>
    <row r="8" spans="1:12" ht="70.5" customHeight="1" x14ac:dyDescent="0.2">
      <c r="C8" s="38" t="s">
        <v>90</v>
      </c>
      <c r="D8" s="111">
        <f>LABOR!AE7</f>
        <v>0</v>
      </c>
      <c r="E8" s="146"/>
      <c r="F8" s="146"/>
      <c r="G8" s="146"/>
      <c r="H8" s="146"/>
      <c r="I8" s="146"/>
      <c r="J8" s="110">
        <f>LABOR!AE7</f>
        <v>0</v>
      </c>
    </row>
    <row r="9" spans="1:12" ht="70.5" customHeight="1" x14ac:dyDescent="0.2">
      <c r="C9" s="38"/>
      <c r="D9" s="39"/>
      <c r="E9" s="125"/>
      <c r="F9" s="126"/>
      <c r="G9" s="126"/>
      <c r="H9" s="126"/>
      <c r="I9" s="127"/>
      <c r="J9" s="39"/>
    </row>
    <row r="10" spans="1:12" ht="78.75" customHeight="1" x14ac:dyDescent="0.2">
      <c r="C10" s="128" t="s">
        <v>4</v>
      </c>
      <c r="D10" s="129"/>
      <c r="E10" s="129"/>
      <c r="F10" s="129"/>
      <c r="G10" s="129"/>
      <c r="H10" s="129"/>
      <c r="I10" s="130"/>
      <c r="J10" s="40">
        <f>J8</f>
        <v>0</v>
      </c>
    </row>
    <row r="11" spans="1:12" ht="12.75" customHeight="1" x14ac:dyDescent="0.2">
      <c r="C11" s="161" t="s">
        <v>9</v>
      </c>
      <c r="D11" s="161"/>
      <c r="E11" s="161"/>
      <c r="F11" s="161"/>
      <c r="G11" s="161"/>
      <c r="H11" s="161"/>
      <c r="I11" s="161"/>
      <c r="J11" s="161"/>
    </row>
    <row r="12" spans="1:12" ht="12.75" customHeight="1" x14ac:dyDescent="0.2">
      <c r="C12" s="158"/>
      <c r="D12" s="158"/>
      <c r="E12" s="158"/>
      <c r="F12" s="158"/>
      <c r="G12" s="158"/>
      <c r="H12" s="158"/>
      <c r="I12" s="158"/>
      <c r="J12" s="158"/>
    </row>
    <row r="13" spans="1:12" ht="12.75" customHeight="1" x14ac:dyDescent="0.2">
      <c r="C13" s="162" t="s">
        <v>8</v>
      </c>
      <c r="D13" s="162"/>
      <c r="E13" s="162"/>
      <c r="F13" s="162"/>
      <c r="G13" s="162"/>
      <c r="H13" s="162"/>
      <c r="I13" s="158" t="s">
        <v>15</v>
      </c>
      <c r="J13" s="158"/>
    </row>
    <row r="14" spans="1:12" ht="12.75" customHeight="1" x14ac:dyDescent="0.2">
      <c r="C14" s="155" t="str">
        <f>'FILL OUT FIRST - TOC'!F16</f>
        <v xml:space="preserve"> </v>
      </c>
      <c r="D14" s="156"/>
      <c r="E14" s="156"/>
      <c r="F14" s="156"/>
      <c r="G14" s="156"/>
      <c r="H14" s="156"/>
      <c r="I14" s="159" t="s">
        <v>5</v>
      </c>
      <c r="J14" s="160"/>
    </row>
    <row r="15" spans="1:12" ht="12.75" customHeight="1" x14ac:dyDescent="0.2">
      <c r="C15" s="156"/>
      <c r="D15" s="156"/>
      <c r="E15" s="156"/>
      <c r="F15" s="156"/>
      <c r="G15" s="156"/>
      <c r="H15" s="156"/>
      <c r="I15" s="160"/>
      <c r="J15" s="160"/>
    </row>
    <row r="16" spans="1:12" ht="12.75" customHeight="1" x14ac:dyDescent="0.2">
      <c r="C16" s="158" t="s">
        <v>10</v>
      </c>
      <c r="D16" s="158"/>
      <c r="E16" s="158"/>
      <c r="F16" s="158"/>
      <c r="G16" s="158"/>
      <c r="H16" s="158"/>
      <c r="I16" s="158"/>
      <c r="J16" s="158"/>
    </row>
    <row r="17" spans="3:10" ht="12.75" customHeight="1" x14ac:dyDescent="0.2">
      <c r="C17" s="157"/>
      <c r="D17" s="157"/>
      <c r="E17" s="157"/>
      <c r="F17" s="157"/>
      <c r="G17" s="157"/>
      <c r="H17" s="157"/>
      <c r="I17" s="157"/>
      <c r="J17" s="157"/>
    </row>
    <row r="18" spans="3:10" ht="12.75" customHeight="1" x14ac:dyDescent="0.2">
      <c r="C18" s="157"/>
      <c r="D18" s="157"/>
      <c r="E18" s="157"/>
      <c r="F18" s="157"/>
      <c r="G18" s="157"/>
      <c r="H18" s="157"/>
      <c r="I18" s="157"/>
      <c r="J18" s="157"/>
    </row>
    <row r="19" spans="3:10" ht="12.75" customHeight="1" x14ac:dyDescent="0.2">
      <c r="C19" s="157"/>
      <c r="D19" s="157"/>
      <c r="E19" s="157"/>
      <c r="F19" s="157"/>
      <c r="G19" s="157"/>
      <c r="H19" s="157"/>
      <c r="I19" s="157"/>
      <c r="J19" s="157"/>
    </row>
    <row r="20" spans="3:10" ht="12.75" customHeight="1" x14ac:dyDescent="0.2">
      <c r="C20" s="157"/>
      <c r="D20" s="157"/>
      <c r="E20" s="157"/>
      <c r="F20" s="157"/>
      <c r="G20" s="157"/>
      <c r="H20" s="157"/>
      <c r="I20" s="157"/>
      <c r="J20" s="157"/>
    </row>
    <row r="21" spans="3:10" ht="12.75" customHeight="1" x14ac:dyDescent="0.2">
      <c r="C21" s="157"/>
      <c r="D21" s="157"/>
      <c r="E21" s="157"/>
      <c r="F21" s="157"/>
      <c r="G21" s="157"/>
      <c r="H21" s="157"/>
      <c r="I21" s="157"/>
      <c r="J21" s="157"/>
    </row>
    <row r="22" spans="3:10" ht="12.75" customHeight="1" x14ac:dyDescent="0.2">
      <c r="C22" s="157"/>
      <c r="D22" s="157"/>
      <c r="E22" s="157"/>
      <c r="F22" s="157"/>
      <c r="G22" s="157"/>
      <c r="H22" s="157"/>
      <c r="I22" s="157"/>
      <c r="J22" s="157"/>
    </row>
    <row r="23" spans="3:10" ht="12.75" customHeight="1" x14ac:dyDescent="0.2">
      <c r="C23" s="157"/>
      <c r="D23" s="157"/>
      <c r="E23" s="157"/>
      <c r="F23" s="157"/>
      <c r="G23" s="157"/>
      <c r="H23" s="157"/>
      <c r="I23" s="157"/>
      <c r="J23" s="157"/>
    </row>
    <row r="24" spans="3:10" ht="12.75" customHeight="1" x14ac:dyDescent="0.2">
      <c r="C24" s="157"/>
      <c r="D24" s="157"/>
      <c r="E24" s="157"/>
      <c r="F24" s="157"/>
      <c r="G24" s="157"/>
      <c r="H24" s="157"/>
      <c r="I24" s="157"/>
      <c r="J24" s="157"/>
    </row>
    <row r="25" spans="3:10" ht="12.75" customHeight="1" x14ac:dyDescent="0.2">
      <c r="C25" s="157"/>
      <c r="D25" s="157"/>
      <c r="E25" s="157"/>
      <c r="F25" s="157"/>
      <c r="G25" s="157"/>
      <c r="H25" s="157"/>
      <c r="I25" s="157"/>
      <c r="J25" s="157"/>
    </row>
    <row r="26" spans="3:10" ht="12.75" customHeight="1" x14ac:dyDescent="0.2">
      <c r="C26" s="4"/>
    </row>
  </sheetData>
  <sheetProtection selectLockedCells="1"/>
  <mergeCells count="20">
    <mergeCell ref="C14:H15"/>
    <mergeCell ref="C17:J25"/>
    <mergeCell ref="C16:J16"/>
    <mergeCell ref="I14:J15"/>
    <mergeCell ref="C11:J12"/>
    <mergeCell ref="C13:H13"/>
    <mergeCell ref="I13:J13"/>
    <mergeCell ref="E9:I9"/>
    <mergeCell ref="C10:I10"/>
    <mergeCell ref="C2:J2"/>
    <mergeCell ref="C4:J4"/>
    <mergeCell ref="C3:J3"/>
    <mergeCell ref="E7:I7"/>
    <mergeCell ref="I5:J5"/>
    <mergeCell ref="G6:H6"/>
    <mergeCell ref="G5:H5"/>
    <mergeCell ref="E8:I8"/>
    <mergeCell ref="I6:J6"/>
    <mergeCell ref="C5:F5"/>
    <mergeCell ref="C6:F6"/>
  </mergeCells>
  <phoneticPr fontId="0" type="noConversion"/>
  <printOptions horizontalCentered="1" verticalCentered="1"/>
  <pageMargins left="0.25" right="0.25" top="0.25" bottom="0.25" header="0.25" footer="0.49"/>
  <pageSetup scale="88" orientation="portrait" blackAndWhite="1" r:id="rId1"/>
  <headerFooter alignWithMargins="0"/>
  <rowBreaks count="1" manualBreakCount="1">
    <brk id="2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3">
    <tabColor rgb="FF0070C0"/>
    <pageSetUpPr fitToPage="1"/>
  </sheetPr>
  <dimension ref="B1:BB41"/>
  <sheetViews>
    <sheetView showGridLines="0" showZeros="0" topLeftCell="A4" zoomScale="80" zoomScaleNormal="80" zoomScaleSheetLayoutView="85" workbookViewId="0">
      <selection activeCell="AA14" sqref="AA14"/>
    </sheetView>
  </sheetViews>
  <sheetFormatPr defaultColWidth="9.140625" defaultRowHeight="12.75" x14ac:dyDescent="0.2"/>
  <cols>
    <col min="1" max="1" width="2.7109375" style="53" customWidth="1"/>
    <col min="2" max="2" width="8.140625" style="53" customWidth="1"/>
    <col min="3" max="3" width="28" style="53" customWidth="1"/>
    <col min="4" max="4" width="5.5703125" style="60" customWidth="1"/>
    <col min="5" max="6" width="5.5703125" style="53" customWidth="1"/>
    <col min="7" max="7" width="6.140625" style="53" bestFit="1" customWidth="1"/>
    <col min="8" max="8" width="7" style="53" bestFit="1" customWidth="1"/>
    <col min="9" max="9" width="6.85546875" style="53" bestFit="1" customWidth="1"/>
    <col min="10" max="11" width="7" style="53" bestFit="1" customWidth="1"/>
    <col min="12" max="12" width="7" style="53" customWidth="1"/>
    <col min="13" max="17" width="7" style="53" bestFit="1" customWidth="1"/>
    <col min="18" max="18" width="7.28515625" style="53" bestFit="1" customWidth="1"/>
    <col min="19" max="19" width="7" style="53" bestFit="1" customWidth="1"/>
    <col min="20" max="26" width="7.28515625" style="53" bestFit="1" customWidth="1"/>
    <col min="27" max="27" width="11" style="53" customWidth="1"/>
    <col min="28" max="28" width="9.7109375" style="53" customWidth="1"/>
    <col min="29" max="29" width="10.28515625" style="53" customWidth="1"/>
    <col min="30" max="30" width="15.5703125" style="53" bestFit="1" customWidth="1"/>
    <col min="31" max="31" width="17.7109375" style="53" customWidth="1"/>
    <col min="32" max="32" width="8.5703125" style="53" customWidth="1"/>
    <col min="33" max="33" width="10.140625" style="53" customWidth="1"/>
    <col min="34" max="34" width="9.28515625" style="53" hidden="1" customWidth="1"/>
    <col min="35" max="35" width="8" style="53" hidden="1" customWidth="1"/>
    <col min="36" max="36" width="9.5703125" style="53" customWidth="1"/>
    <col min="37" max="37" width="9.140625" style="53"/>
    <col min="38" max="45" width="9" style="53" customWidth="1"/>
    <col min="46" max="52" width="9.140625" style="53"/>
    <col min="53" max="53" width="9" style="53" customWidth="1"/>
    <col min="54" max="54" width="9.140625" style="53" hidden="1" customWidth="1"/>
    <col min="55" max="16384" width="9.140625" style="53"/>
  </cols>
  <sheetData>
    <row r="1" spans="2:54" ht="13.5" thickBot="1" x14ac:dyDescent="0.25">
      <c r="B1" s="7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2:54" ht="21" customHeight="1" x14ac:dyDescent="0.2">
      <c r="B2" s="193" t="s">
        <v>96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5"/>
    </row>
    <row r="3" spans="2:54" ht="21" customHeight="1" thickBot="1" x14ac:dyDescent="0.25">
      <c r="B3" s="163" t="s">
        <v>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5"/>
      <c r="AH3" s="54" t="s">
        <v>12</v>
      </c>
      <c r="AI3" s="54" t="s">
        <v>29</v>
      </c>
    </row>
    <row r="4" spans="2:54" s="5" customFormat="1" ht="32.25" customHeight="1" x14ac:dyDescent="0.2">
      <c r="B4" s="176" t="s">
        <v>16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5"/>
      <c r="Q4" s="169"/>
      <c r="R4" s="170"/>
      <c r="S4" s="175"/>
      <c r="T4" s="169"/>
      <c r="U4" s="170"/>
      <c r="V4" s="170"/>
      <c r="W4" s="170"/>
      <c r="X4" s="170"/>
      <c r="Y4" s="170"/>
      <c r="Z4" s="171"/>
      <c r="AA4" s="203" t="s">
        <v>31</v>
      </c>
      <c r="AB4" s="203"/>
      <c r="AC4" s="203"/>
      <c r="AD4" s="204"/>
      <c r="AE4" s="22" t="s">
        <v>30</v>
      </c>
      <c r="AH4" s="5" t="s">
        <v>14</v>
      </c>
      <c r="AI4" s="5" t="s">
        <v>30</v>
      </c>
      <c r="BB4" s="1"/>
    </row>
    <row r="5" spans="2:54" s="5" customFormat="1" ht="21" customHeight="1" thickBot="1" x14ac:dyDescent="0.25">
      <c r="B5" s="177">
        <f>'FILL OUT FIRST - TOC'!$F$5</f>
        <v>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9"/>
      <c r="Q5" s="172"/>
      <c r="R5" s="173"/>
      <c r="S5" s="174"/>
      <c r="T5" s="166"/>
      <c r="U5" s="167"/>
      <c r="V5" s="167"/>
      <c r="W5" s="167"/>
      <c r="X5" s="167"/>
      <c r="Y5" s="167"/>
      <c r="Z5" s="168"/>
      <c r="AA5" s="182" t="s">
        <v>38</v>
      </c>
      <c r="AB5" s="182"/>
      <c r="AC5" s="182"/>
      <c r="AD5" s="183"/>
      <c r="AE5" s="13">
        <v>1.5</v>
      </c>
      <c r="AH5" s="5" t="s">
        <v>13</v>
      </c>
      <c r="BB5" s="55" t="str">
        <f>IF(ISBLANK(BB4),"",VLOOKUP(BB4,#REF!,2,0))</f>
        <v/>
      </c>
    </row>
    <row r="6" spans="2:54" s="5" customFormat="1" ht="26.25" customHeight="1" x14ac:dyDescent="0.2">
      <c r="B6" s="197" t="s">
        <v>28</v>
      </c>
      <c r="C6" s="198"/>
      <c r="D6" s="218" t="s">
        <v>11</v>
      </c>
      <c r="E6" s="214"/>
      <c r="F6" s="205" t="s">
        <v>18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7"/>
      <c r="AA6" s="29">
        <f>SUM($AA$12,$AA$14,$AA$16,$AA$18,$AA$20,$AA$22,$AA$24,$AA$26,$AA$28,$AA$30,$AA$32,$AA$42,$AA$44,$AA$46,$AA$48,$AA$50,$AA$52,$AA$54,$AA$56,$AA$58,$AA$60,$AA$62,$AA$64,$AA$66,$AA$68,$AA$70,$AA$72,$AA$74,$AA$76,$AA$78,$AA$80,$AA$82,$AA$84,$AA$86,$AA$88,$AA$90,$AA$92,$AA$94,$AA$96,$AA$98,$AA$100,$AA$102,$AA$104,$AA$106,$AA$108,$AA$110,$AA$112,$AA$114,$AA$116,$AA$118,$AA$120,$AA$122,$AA$124,$AA$126,$AA$128,$AA$130,$AA$132,$AA$134,$AA$136,$AA$138,$AA$140,$AA$142,$AA$144,$AA$146,$AA$148,$AA$150,$AA$152,$AA$154,$AA$156,$AA$158,$AA$160,$AA$162,$AA$164,$AA$166,$AA$168,$AA$170,$AA$172,$AA$174,$AA$176,$AA$178,$AA$180,$AA$182,$AA$184,$AA$186,$AA$188,$AA$190,$AA$192,$AA$194,$AA$196,$AA$198,$AA$200,$AA$202,$AA$204,$AA$206,$AA$208,$AA$210,$AA$212,$AA$214,$AA$216,$AA$218,$AA$220,$AA$222,$AA$224,$AA$226,$AA$228,$AA$230,$AA$232,$AA$234,$AA$236,$AA$238,$AA$240,$AA$242,$AA$244,$AA$246,$AA$248,$AA$250,$AA$252,$AA$254,$AA$256,$AA$258,$AA$260,$AA$262,$AA$264,$AA$266,$AA$268,$AA$270,$AA$272,$AA$274,$AA$276,$AA$278,$AA$280,$AA$282,$AA$284,$AA$286,$AA$288,$AA$290,$AA$292,$AA$294,$AA$296,$AA$298,$AA$300,$AA$302,$AA$304,$AA$306,$AA$308,$AA$310,$AA$312,$AA$314,$AA$316,$AA$318,$AA$320,$AA$322,$AA$324,$AA$326,$AA$328,$AA$330,$AA$332,$AA$334,$AA$336,$AA$338,$AA$340,$AA$342,$AA$344,$AA$346,$AA$348,$AA$350,$AA$352,$AA$354,$AA$356,$AA$358,$AA$360,$AA$362,$AA$364,$AA$366,$AA$368,$AA$370,$AA$372,$AA$374,$AA$376,$AA$378,$AA$380,$AA$382,$AA$384,$AA$386,$AA$388,$AA$390,$AA$392,$AA$394,$AA$396,$AA$398,$AA$400,$AA$402,$AA$404,$AA$406,$AA$408,$AA$410,$AA$412,$AA$414,$AA$416,$AA$418,$AA$420,$AA$422,$AA$424,$AA$426,$AA$428,$AA$430,$AA$432,$AA$434,$AA$436,$AA$438,$AA$440,$AA$442,$AA$444,$AA$446,$AA$448,$AA$450,$AA$452,$AA$454,$AA$456,$AA$458,$AA$460,$AA$462,$AA$464,$AA$466,$AA$468,$AA$470,$AA$472,$AA$474,$AA$476,$AA$478,$AA$480,$AA$482,$AA$484,$AA$486,$AA$488,$AA$490,$AA$492,$AA$494,$AA$496,$AA$498,$AA$500,$AA$502,$AA$504,$AA$506,$AA$508,$AA$510,$AA$512,$AA$514,$AA$516,$AA$518,$AA$520)</f>
        <v>0</v>
      </c>
      <c r="AB6" s="26"/>
      <c r="AC6" s="27"/>
      <c r="AD6" s="28"/>
      <c r="AE6" s="32">
        <f>SUM($AE$12,$AE$14,$AE$16,$AE$18,$AE$20,$AE$22,$AE$24,$AE$26,$AE$28,$AE$30,$AE$32,,$AE$42,$AE$44,$AE$46,$AE$48,$AE$50,$AE$52,$AE$54,$AE$56,$AE$58,$AE$60,$AE$62,$AE$64,$AE$66,$AE$68,$AE$70,$AE$72,$AE$74,$AE$76,$AE$78,$AE$80,$AE$82,$AE$84,$AE$86,$AE$88,$AE$90,$AE$92,$AE$94,$AE$96,$AE$98,$AE$100,$AE$102,$AE$104,$AE$106,$AE$108,$AE$110,$AE$112,$AE$114,$AE$116,$AE$118,$AE$120,$AE$122,$AE$124,$AE$126,$AE$128,$AE$130,$AE$132,$AE$134,$AE$136,$AE$138,$AE$140,$AE$142,$AE$144,$AE$146,$AE$148,$AE$150,$AE$152,$AE$154,$AE$156,$AE$158,$AE$160,$AE$162,$AE$164,$AE$166,$AE$168,$AE$170,$AE$172,$AE$174,$AE$176,$AE$178,$AE$180,$AE$182,$AE$184,$AE$186,$AE$188,$AE$190,$AE$192,$AE$194,$AE$196,$AE$198,$AE$200,$AE$202,$AE$204,$AE$206,$AE$208,$AE$210,$AE$212,$AE$214,$AE$216,$AE$218,$AE$220,$AE$222,$AE$224,$AE$226,$AE$228,$AE$230,$AE$232,$AE$234,$AE$236,$AE$238,$AE$240,$AE$242,$AE$244,$AE$246,$AE$248,$AE$250,$AE$252,$AE$254,$AE$256,$AE$258,$AE$260,$AE$262,$AE$264,$AE$266,$AE$268,$AE$270,$AE$272,$AE$274,$AE$276,$AE$278,$AE$280,$AE$282,$AE$284,$AE$286,$AE$288,$AE$290,$AE$292,$AE$294,$AE$296,$AE$298,$AE$300,$AE$302,$AE$304,$AE$306,$AE$308,$AE$310,$AE$312,$AE$314,$AE$316,$AE$318,$AE$320,$AE$322,$AE$324,$AE$326,$AE$328,$AE$330,$AE$332,$AE$334,$AE$336,$AE$338,$AE$340,$AE$342,$AE$344,$AE$346,$AE$348,$AE$350,$AE$352,$AE$354,$AE$356,$AE$358,$AE$360,$AE$362,$AE$364,$AE$366,$AE$368,$AE$370,$AE$372,$AE$374,$AE$376,$AE$378,$AE$380,$AE$382,$AE$384,$AE$386,$AE$388,$AE$390,$AE$392,$AE$394,$AE$396,$AE$398,$AE$400,$AE$402,$AE$404,$AE$406,$AE$408,$AE$410,$AE$412,$AE$414,$AE$416,$AE$418,$AE$420,$AE$422,$AE$424,$AE$426,$AE$428,$AE$430,$AE$432,$AE$434,$AE$436,$AE$438,$AE$440,$AE$442,$AE$444,$AE$446,$AE$448,$AE$450,$AE$452,$AE$454,$AE$456,$AE$458,$AE$460,$AE$462,$AE$464,$AE$466,$AE$468,$AE$470,$AE$472,$AE$474,$AE$476,$AE$478,$AE$480,$AE$482,$AE$484,$AE$486,$AE$488,$AE$490,$AE$492,$AE$494,$AE$496,$AE$498,$AE$500,$AE$502,$AE$504,$AE$506,$AE$508,$AE$510,$AE$512,$AE$514,$AE$516,$AE$518,$AE$520)</f>
        <v>0</v>
      </c>
      <c r="BB6" s="1"/>
    </row>
    <row r="7" spans="2:54" s="5" customFormat="1" ht="26.25" customHeight="1" x14ac:dyDescent="0.2">
      <c r="B7" s="199"/>
      <c r="C7" s="200"/>
      <c r="D7" s="219"/>
      <c r="E7" s="215"/>
      <c r="F7" s="208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10"/>
      <c r="AA7" s="30">
        <f>SUM($AA$13,$AA$15,$AA$17,$AA$19,$AA$21,$AA$23,$AA$25,$AA$27,$AA$29,$AA$31,$AA$33,$AA$43,$AA$45,$AA$47,$AA$49,$AA$51,$AA$53,$AA$55,$AA$57,$AA$59,$AA$61,$AA$63,$AA$65,$AA$67,$AA$69,$AA$71,$AA$73,$AA$75,$AA$77,$AA$79,$AA$81,$AA$83,$AA$85,$AA$87,$AA$89,$AA$91,$AA$93,$AA$95,$AA$97,$AA$99,$AA$101,$AA$103,$AA$105,$AA$107,$AA$109,$AA$111,$AA$113,$AA$115,$AA$117,$AA$119,$AA$121,$AA$123,$AA$125,$AA$127,$AA$129,$AA$131,$AA$133,$AA$135,$AA$137,$AA$139,$AA$141,$AA$143,$AA$145,$AA$147,$AA$149,$AA$151,$AA$153,$AA$155,$AA$157,$AA$159,$AA$161,$AA$163,$AA$165,$AA$167,$AA$169,$AA$171,$AA$173,$AA$175,$AA$177,$AA$179,$AA$181,$AA$183,$AA$185,$AA$187,$AA$189,$AA$191,$AA$193,$AA$195,$AA$197,$AA$199,$AA$201,$AA$203,$AA$205,$AA$207,$AA$209,$AA$211,$AA$213,$AA$215,$AA$217,$AA$219,$AA$221,$AA$223,$AA$225,$AA$227,$AA$229,$AA$231,$AA$233,$AA$235,$AA$237,$AA$239,$AA$241,$AA$243,$AA$245,$AA$247,$AA$249,$AA$251,$AA$253,$AA$255,$AA$257,$AA$259,$AA$261,$AA$263,$AA$265,$AA$267,$AA$269,$AA$271,$AA$273,$AA$275,$AA$277,$AA$279,$AA$281,$AA$283,$AA$285,$AA$287,$AA$289,$AA$291,$AA$293,$AA$295,$AA$297,$AA$299,$AA$301,$AA$303,$AA$305,$AA$307,$AA$309,$AA$311,$AA$313,$AA$315,$AA$317,$AA$319,$AA$321,$AA$323,$AA$325,$AA$327,$AA$329,$AA$331,$AA$333,$AA$335,$AA$337,$AA$339,$AA$341,$AA$343,$AA$345,$AA$347,$AA$349,$AA$351,$AA$353,$AA$355,$AA$357,$AA$359,$AA$361,$AA$363,$AA$365,$AA$367,$AA$369,$AA$371,$AA$373,$AA$375,$AA$377,$AA$379,$AA$381,$AA$383,$AA$385,$AA$387,$AA$389,$AA$391,$AA$393,$AA$395,$AA$397,$AA$399,$AA$401,$AA$403,$AA$405,$AA$407,$AA$409,$AA$411,$AA$413,$AA$415,$AA$417,$AA$419,$AA$421,$AA$423,$AA$425,$AA$427,$AA$429,$AA$431,$AA$433,$AA$435,$AA$437,$AA$439,$AA$441,$AA$443,$AA$445,$AA$447,$AA$449,$AA$451,$AA$453,$AA$455,$AA$457,$AA$459,$AA$461,$AA$463,$AA$465,$AA$467,$AA$469,$AA$471,$AA$473,$AA$475,$AA$477,$AA$479,$AA$481,$AA$483,$AA$485,$AA$487,$AA$489,$AA$491,$AA$493,$AA$495,$AA$497,$AA$499,$AA$501,$AA$503,$AA$505,$AA$507,$AA$509,$AA$511,$AA$513,$AA$515,$AA$517,$AA$519,$AA$521,$AA$523,$AA$525)</f>
        <v>0</v>
      </c>
      <c r="AB7" s="24" t="s">
        <v>32</v>
      </c>
      <c r="AC7" s="25"/>
      <c r="AD7" s="23" t="s">
        <v>33</v>
      </c>
      <c r="AE7" s="33">
        <f>SUM($AE$13,$AE$15,$AE$17,$AE$19,$AE$21,$AE$23,$AE$25,$AE$27,$AE$29,$AE$31,$AE$33,$AE$43,$AE$45,$AE$47,$AE$49,$AE$51,$AE$53,$AE$55,$AE$57,$AE$59,$AE$61,$AE$63,$AE$65,$AE$67,$AE$69,$AE$71,$AE$73,$AE$75,$AE$77,$AE$79,$AE$81,$AE$83,$AE$85,$AE$87,$AE$89,$AE$91,$AE$93,$AE$95,$AE$97,$AE$99,$AE$101,$AE$103,$AE$105,$AE$107,$AE$109,$AE$111,$AE$113,$AE$115,$AE$117,$AE$119,$AE$121,$AE$123,$AE$125,$AE$127,$AE$129,$AE$131,$AE$133,$AE$135,$AE$137,$AE$139,$AE$141,$AE$143,$AE$145,$AE$147,$AE$149,$AE$151,$AE$153,$AE$155,$AE$157,$AE$159,$AE$161,$AE$163,$AE$165,$AE$167,$AE$169,$AE$171,$AE$173,$AE$175,$AE$177,$AE$179,$AE$181,$AE$183,$AE$185,$AE$187,$AE$189,$AE$191,$AE$193,$AE$195,$AE$197,$AE$199,$AE$201,$AE$203,$AE$205,$AE$207,$AE$209,$AE$211,$AE$213,$AE$215,$AE$217,$AE$219,$AE$221,$AE$223,$AE$225,$AE$227,$AE$229,$AE$231,$AE$233,$AE$235,$AE$237,$AE$239,$AE$241,$AE$243,$AE$245,$AE$247,$AE$249,$AE$251,$AE$253,$AE$255,$AE$257,$AE$259,$AE$261,$AE$263,$AE$265,$AE$267,$AE$269,$AE$271,$AE$273,$AE$275,$AE$277,$AE$279,$AE$281,$AE$283,$AE$285,$AE$287,$AE$289,$AE$291,$AE$293,$AE$295,$AE$297,$AE$299,$AE$301,$AE$303,$AE$305,$AE$307,$AE$309,$AE$311,$AE$313,$AE$315,$AE$317,$AE$319,$AE$321,$AE$323,$AE$325,$AE$327,$AE$329,$AE$331,$AE$333,$AE$335,$AE$337,$AE$339,$AE$341,$AE$343,$AE$345,$AE$347,$AE$349,$AE$351,$AE$353,$AE$355,$AE$357,$AE$359,$AE$361,$AE$363,$AE$365,$AE$367,$AE$369,$AE$371,$AE$373,$AE$375,$AE$377,$AE$379,$AE$381,$AE$383,$AE$385,$AE$387,$AE$389,$AE$391,$AE$393,$AE$395,$AE$397,$AE$399,$AE$401,$AE$403,$AE$405,$AE$407,$AE$409,$AE$411,$AE$413,$AE$415,$AE$417,$AE$419,$AE$421,$AE$423,$AE$425,$AE$427,$AE$429,$AE$431,$AE$433,$AE$435,$AE$437,$AE$439,$AE$441,$AE$443,$AE$445,$AE$447,$AE$449,$AE$451,$AE$453,$AE$455,$AE$457,$AE$459,$AE$461,$AE$463,$AE$465,$AE$467,$AE$469,$AE$471,$AE$473,$AE$475,$AE$477,$AE$479,$AE$481,$AE$483,$AE$485,$AE$487,$AE$489,$AE$491,$AE$493,$AE$495,$AE$497,$AE$499,$AE$501,$AE$503,$AE$505,$AE$507,$AE$509,$AE$511,$AE$513,$AE$515,$AE$517,$AE$519,$AE$521,$AE$523,$AE$525)</f>
        <v>0</v>
      </c>
      <c r="BB7" s="1"/>
    </row>
    <row r="8" spans="2:54" s="5" customFormat="1" ht="40.5" customHeight="1" thickBot="1" x14ac:dyDescent="0.25">
      <c r="B8" s="199"/>
      <c r="C8" s="200"/>
      <c r="D8" s="219"/>
      <c r="E8" s="215"/>
      <c r="F8" s="211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3"/>
      <c r="AA8" s="31">
        <f>SUM(AA12:AA989)</f>
        <v>0</v>
      </c>
      <c r="AB8" s="19" t="s">
        <v>39</v>
      </c>
      <c r="AC8" s="20"/>
      <c r="AD8" s="21" t="s">
        <v>22</v>
      </c>
      <c r="AE8" s="34">
        <f>SUM(AE12:AE41)</f>
        <v>0</v>
      </c>
      <c r="BB8" s="1"/>
    </row>
    <row r="9" spans="2:54" s="5" customFormat="1" ht="16.5" customHeight="1" x14ac:dyDescent="0.2">
      <c r="B9" s="199"/>
      <c r="C9" s="200"/>
      <c r="D9" s="219"/>
      <c r="E9" s="216"/>
      <c r="F9" s="221"/>
      <c r="G9" s="184" t="s">
        <v>5</v>
      </c>
      <c r="H9" s="184" t="s">
        <v>5</v>
      </c>
      <c r="I9" s="184" t="s">
        <v>5</v>
      </c>
      <c r="J9" s="184" t="s">
        <v>5</v>
      </c>
      <c r="K9" s="184" t="s">
        <v>5</v>
      </c>
      <c r="L9" s="184" t="s">
        <v>5</v>
      </c>
      <c r="M9" s="184" t="s">
        <v>5</v>
      </c>
      <c r="N9" s="184" t="s">
        <v>5</v>
      </c>
      <c r="O9" s="184" t="s">
        <v>5</v>
      </c>
      <c r="P9" s="184" t="s">
        <v>5</v>
      </c>
      <c r="Q9" s="184" t="s">
        <v>5</v>
      </c>
      <c r="R9" s="184" t="s">
        <v>5</v>
      </c>
      <c r="S9" s="184" t="s">
        <v>5</v>
      </c>
      <c r="T9" s="184" t="s">
        <v>5</v>
      </c>
      <c r="U9" s="184" t="s">
        <v>5</v>
      </c>
      <c r="V9" s="184" t="s">
        <v>5</v>
      </c>
      <c r="W9" s="184" t="s">
        <v>5</v>
      </c>
      <c r="X9" s="184" t="s">
        <v>5</v>
      </c>
      <c r="Y9" s="184" t="s">
        <v>5</v>
      </c>
      <c r="Z9" s="186" t="s">
        <v>5</v>
      </c>
      <c r="AA9" s="188" t="s">
        <v>1</v>
      </c>
      <c r="AB9" s="189"/>
      <c r="AC9" s="189"/>
      <c r="AD9" s="189"/>
      <c r="AE9" s="190"/>
      <c r="BB9" s="55" t="str">
        <f>IF(ISBLANK(BB8),"",VLOOKUP(BB8,#REF!,2,0))</f>
        <v/>
      </c>
    </row>
    <row r="10" spans="2:54" s="5" customFormat="1" ht="12.75" customHeight="1" x14ac:dyDescent="0.2">
      <c r="B10" s="199"/>
      <c r="C10" s="200"/>
      <c r="D10" s="219"/>
      <c r="E10" s="216"/>
      <c r="F10" s="221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6"/>
      <c r="AA10" s="191" t="s">
        <v>19</v>
      </c>
      <c r="AB10" s="191" t="s">
        <v>20</v>
      </c>
      <c r="AC10" s="191"/>
      <c r="AD10" s="191" t="s">
        <v>21</v>
      </c>
      <c r="AE10" s="180" t="s">
        <v>22</v>
      </c>
      <c r="BB10" s="1"/>
    </row>
    <row r="11" spans="2:54" s="5" customFormat="1" ht="15" thickBot="1" x14ac:dyDescent="0.25">
      <c r="B11" s="201"/>
      <c r="C11" s="202"/>
      <c r="D11" s="220"/>
      <c r="E11" s="217"/>
      <c r="F11" s="222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7"/>
      <c r="AA11" s="192"/>
      <c r="AB11" s="196"/>
      <c r="AC11" s="196"/>
      <c r="AD11" s="196"/>
      <c r="AE11" s="181"/>
      <c r="BB11" s="55" t="str">
        <f>IF(ISBLANK(BB10),"",VLOOKUP(BB10,#REF!,2,0))</f>
        <v/>
      </c>
    </row>
    <row r="12" spans="2:54" s="5" customFormat="1" ht="26.25" customHeight="1" x14ac:dyDescent="0.2">
      <c r="B12" s="56" t="s">
        <v>23</v>
      </c>
      <c r="C12" s="41"/>
      <c r="D12" s="42" t="s">
        <v>12</v>
      </c>
      <c r="E12" s="43" t="s">
        <v>24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14"/>
      <c r="AB12" s="59"/>
      <c r="AC12" s="16"/>
      <c r="AD12" s="18">
        <f t="shared" ref="AD12:AD33" si="0">(AB12+AC12*AB12)</f>
        <v>0</v>
      </c>
      <c r="AE12" s="10">
        <f>PRODUCT(AA12*AD12)</f>
        <v>0</v>
      </c>
      <c r="BB12" s="1"/>
    </row>
    <row r="13" spans="2:54" s="5" customFormat="1" ht="26.25" customHeight="1" x14ac:dyDescent="0.2">
      <c r="B13" s="57" t="s">
        <v>3</v>
      </c>
      <c r="C13" s="45"/>
      <c r="D13" s="46" t="s">
        <v>12</v>
      </c>
      <c r="E13" s="47" t="s">
        <v>67</v>
      </c>
      <c r="F13" s="48"/>
      <c r="G13" s="48"/>
      <c r="H13" s="48"/>
      <c r="I13" s="48"/>
      <c r="J13" s="48"/>
      <c r="K13" s="48"/>
      <c r="L13" s="48"/>
      <c r="M13" s="48"/>
      <c r="N13" s="48" t="s">
        <v>5</v>
      </c>
      <c r="O13" s="48" t="s">
        <v>5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14"/>
      <c r="AB13" s="58">
        <f>1.5*(AB12)</f>
        <v>0</v>
      </c>
      <c r="AC13" s="17"/>
      <c r="AD13" s="12">
        <f t="shared" si="0"/>
        <v>0</v>
      </c>
      <c r="AE13" s="10">
        <f>PRODUCT(AA13*AD13)</f>
        <v>0</v>
      </c>
      <c r="BB13" s="55" t="str">
        <f>IF(ISBLANK(BB10),"",VLOOKUP(BB10,#REF!,2,0))</f>
        <v/>
      </c>
    </row>
    <row r="14" spans="2:54" s="5" customFormat="1" ht="26.25" customHeight="1" x14ac:dyDescent="0.2">
      <c r="B14" s="57" t="s">
        <v>23</v>
      </c>
      <c r="C14" s="49" t="s">
        <v>5</v>
      </c>
      <c r="D14" s="46" t="s">
        <v>12</v>
      </c>
      <c r="E14" s="43" t="s">
        <v>24</v>
      </c>
      <c r="F14" s="44"/>
      <c r="G14" s="50"/>
      <c r="H14" s="44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44"/>
      <c r="U14" s="50"/>
      <c r="V14" s="50"/>
      <c r="W14" s="50"/>
      <c r="X14" s="50"/>
      <c r="Y14" s="50"/>
      <c r="Z14" s="50"/>
      <c r="AA14" s="14">
        <f t="shared" ref="AA14:AA15" si="1">SUM(F14:Z14)</f>
        <v>0</v>
      </c>
      <c r="AB14" s="59"/>
      <c r="AC14" s="16"/>
      <c r="AD14" s="18">
        <f t="shared" si="0"/>
        <v>0</v>
      </c>
      <c r="AE14" s="10">
        <f>PRODUCT(AA14*AD14)</f>
        <v>0</v>
      </c>
      <c r="BB14" s="55" t="e">
        <f>IF(ISBLANK(BB11),"",VLOOKUP(BB11,#REF!,2,0))</f>
        <v>#REF!</v>
      </c>
    </row>
    <row r="15" spans="2:54" s="5" customFormat="1" ht="26.25" customHeight="1" x14ac:dyDescent="0.2">
      <c r="B15" s="57" t="s">
        <v>3</v>
      </c>
      <c r="C15" s="45" t="s">
        <v>5</v>
      </c>
      <c r="D15" s="46" t="s">
        <v>12</v>
      </c>
      <c r="E15" s="47" t="s">
        <v>67</v>
      </c>
      <c r="F15" s="48"/>
      <c r="G15" s="48"/>
      <c r="H15" s="48"/>
      <c r="I15" s="48"/>
      <c r="J15" s="48"/>
      <c r="K15" s="48"/>
      <c r="L15" s="48"/>
      <c r="M15" s="48"/>
      <c r="N15" s="48"/>
      <c r="O15" s="48" t="s">
        <v>5</v>
      </c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14">
        <f t="shared" si="1"/>
        <v>0</v>
      </c>
      <c r="AB15" s="58">
        <f>1.5*(AB14)</f>
        <v>0</v>
      </c>
      <c r="AC15" s="17"/>
      <c r="AD15" s="12">
        <f t="shared" si="0"/>
        <v>0</v>
      </c>
      <c r="AE15" s="10">
        <f>PRODUCT(AA15*AD15)</f>
        <v>0</v>
      </c>
      <c r="BB15" s="55" t="str">
        <f>IF(ISBLANK(BB12),"",VLOOKUP(BB12,#REF!,2,0))</f>
        <v/>
      </c>
    </row>
    <row r="16" spans="2:54" s="5" customFormat="1" ht="26.25" customHeight="1" x14ac:dyDescent="0.2">
      <c r="B16" s="57" t="s">
        <v>23</v>
      </c>
      <c r="C16" s="49" t="s">
        <v>5</v>
      </c>
      <c r="D16" s="46" t="s">
        <v>12</v>
      </c>
      <c r="E16" s="43" t="s">
        <v>24</v>
      </c>
      <c r="F16" s="44"/>
      <c r="G16" s="50"/>
      <c r="H16" s="44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14">
        <f t="shared" ref="AA16" si="2">SUM(F16:Z16)</f>
        <v>0</v>
      </c>
      <c r="AB16" s="59"/>
      <c r="AC16" s="16"/>
      <c r="AD16" s="18">
        <f t="shared" ref="AD16" si="3">(AB16+AC16*AB16)</f>
        <v>0</v>
      </c>
      <c r="AE16" s="10">
        <f>PRODUCT(AA16*AD16)</f>
        <v>0</v>
      </c>
      <c r="AI16" s="5" t="s">
        <v>37</v>
      </c>
      <c r="BB16" s="1"/>
    </row>
    <row r="17" spans="2:54" s="5" customFormat="1" ht="26.25" customHeight="1" x14ac:dyDescent="0.2">
      <c r="B17" s="57" t="s">
        <v>3</v>
      </c>
      <c r="C17" s="45"/>
      <c r="D17" s="46" t="s">
        <v>12</v>
      </c>
      <c r="E17" s="47" t="s">
        <v>67</v>
      </c>
      <c r="F17" s="48"/>
      <c r="G17" s="48"/>
      <c r="H17" s="48"/>
      <c r="I17" s="48"/>
      <c r="J17" s="48"/>
      <c r="K17" s="48"/>
      <c r="L17" s="48"/>
      <c r="M17" s="48"/>
      <c r="N17" s="48" t="s">
        <v>5</v>
      </c>
      <c r="O17" s="48" t="s">
        <v>5</v>
      </c>
      <c r="P17" s="48" t="s">
        <v>5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15">
        <f t="shared" ref="AA17:AA33" si="4">SUM(F17:Z17)</f>
        <v>0</v>
      </c>
      <c r="AB17" s="58">
        <f>1.5*(AB16)</f>
        <v>0</v>
      </c>
      <c r="AC17" s="17"/>
      <c r="AD17" s="12">
        <f t="shared" si="0"/>
        <v>0</v>
      </c>
      <c r="AE17" s="10">
        <f t="shared" ref="AE17:AE33" si="5">PRODUCT(AA17*AD17)</f>
        <v>0</v>
      </c>
      <c r="BB17" s="55" t="e">
        <f>IF(ISBLANK(BB14),"",VLOOKUP(BB14,#REF!,2,0))</f>
        <v>#REF!</v>
      </c>
    </row>
    <row r="18" spans="2:54" s="5" customFormat="1" ht="26.25" customHeight="1" x14ac:dyDescent="0.2">
      <c r="B18" s="57" t="s">
        <v>23</v>
      </c>
      <c r="C18" s="49" t="s">
        <v>5</v>
      </c>
      <c r="D18" s="46" t="s">
        <v>12</v>
      </c>
      <c r="E18" s="43" t="s">
        <v>24</v>
      </c>
      <c r="F18" s="44"/>
      <c r="G18" s="50"/>
      <c r="H18" s="44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15">
        <f t="shared" si="4"/>
        <v>0</v>
      </c>
      <c r="AB18" s="59"/>
      <c r="AC18" s="16"/>
      <c r="AD18" s="12">
        <f t="shared" si="0"/>
        <v>0</v>
      </c>
      <c r="AE18" s="10">
        <f t="shared" si="5"/>
        <v>0</v>
      </c>
      <c r="BB18" s="55" t="e">
        <f>IF(ISBLANK(BB15),"",VLOOKUP(BB15,#REF!,2,0))</f>
        <v>#REF!</v>
      </c>
    </row>
    <row r="19" spans="2:54" s="5" customFormat="1" ht="26.25" customHeight="1" x14ac:dyDescent="0.2">
      <c r="B19" s="57" t="s">
        <v>3</v>
      </c>
      <c r="C19" s="45"/>
      <c r="D19" s="46" t="s">
        <v>12</v>
      </c>
      <c r="E19" s="47" t="s">
        <v>67</v>
      </c>
      <c r="F19" s="48"/>
      <c r="G19" s="48"/>
      <c r="H19" s="48"/>
      <c r="I19" s="48"/>
      <c r="J19" s="48"/>
      <c r="K19" s="48"/>
      <c r="L19" s="48"/>
      <c r="M19" s="48"/>
      <c r="N19" s="48" t="s">
        <v>5</v>
      </c>
      <c r="O19" s="48" t="s">
        <v>5</v>
      </c>
      <c r="P19" s="48" t="s">
        <v>5</v>
      </c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15">
        <f t="shared" si="4"/>
        <v>0</v>
      </c>
      <c r="AB19" s="58">
        <f>1.5*(AB18)</f>
        <v>0</v>
      </c>
      <c r="AC19" s="17"/>
      <c r="AD19" s="12">
        <f t="shared" si="0"/>
        <v>0</v>
      </c>
      <c r="AE19" s="10">
        <f t="shared" si="5"/>
        <v>0</v>
      </c>
      <c r="BB19" s="55" t="str">
        <f>IF(ISBLANK(BB16),"",VLOOKUP(BB16,#REF!,2,0))</f>
        <v/>
      </c>
    </row>
    <row r="20" spans="2:54" s="5" customFormat="1" ht="26.25" customHeight="1" x14ac:dyDescent="0.2">
      <c r="B20" s="57" t="s">
        <v>23</v>
      </c>
      <c r="C20" s="49"/>
      <c r="D20" s="46" t="s">
        <v>12</v>
      </c>
      <c r="E20" s="43" t="s">
        <v>24</v>
      </c>
      <c r="F20" s="44"/>
      <c r="G20" s="50"/>
      <c r="H20" s="44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>
        <f t="shared" si="4"/>
        <v>0</v>
      </c>
      <c r="AB20" s="59"/>
      <c r="AC20" s="16">
        <f>IF(ISBLANK(C20),0,#REF!)</f>
        <v>0</v>
      </c>
      <c r="AD20" s="12">
        <f t="shared" si="0"/>
        <v>0</v>
      </c>
      <c r="AE20" s="10">
        <f t="shared" si="5"/>
        <v>0</v>
      </c>
      <c r="BB20" s="1"/>
    </row>
    <row r="21" spans="2:54" s="5" customFormat="1" ht="26.25" customHeight="1" x14ac:dyDescent="0.2">
      <c r="B21" s="57" t="s">
        <v>3</v>
      </c>
      <c r="C21" s="45"/>
      <c r="D21" s="46" t="s">
        <v>12</v>
      </c>
      <c r="E21" s="47" t="s">
        <v>67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15">
        <f t="shared" si="4"/>
        <v>0</v>
      </c>
      <c r="AB21" s="58">
        <f>1.5*(AB20)</f>
        <v>0</v>
      </c>
      <c r="AC21" s="17">
        <f>IF(ISBLANK(C20),0,IF(OR(D20="FT",D20="PT",D20="T"),#REF!,IF(AND(D20="E",$AE$5="Yes"),#REF!,0)))</f>
        <v>0</v>
      </c>
      <c r="AD21" s="12">
        <f t="shared" si="0"/>
        <v>0</v>
      </c>
      <c r="AE21" s="10">
        <f t="shared" si="5"/>
        <v>0</v>
      </c>
      <c r="BB21" s="55" t="e">
        <f>IF(ISBLANK(BB18),"",VLOOKUP(BB18,#REF!,2,0))</f>
        <v>#REF!</v>
      </c>
    </row>
    <row r="22" spans="2:54" s="5" customFormat="1" ht="26.25" customHeight="1" x14ac:dyDescent="0.2">
      <c r="B22" s="57" t="s">
        <v>23</v>
      </c>
      <c r="C22" s="49"/>
      <c r="D22" s="46" t="s">
        <v>12</v>
      </c>
      <c r="E22" s="43" t="s">
        <v>24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15">
        <f t="shared" si="4"/>
        <v>0</v>
      </c>
      <c r="AB22" s="59"/>
      <c r="AC22" s="16">
        <f>IF(ISBLANK(C22),0,#REF!)</f>
        <v>0</v>
      </c>
      <c r="AD22" s="12">
        <f t="shared" si="0"/>
        <v>0</v>
      </c>
      <c r="AE22" s="10">
        <f t="shared" si="5"/>
        <v>0</v>
      </c>
      <c r="BB22" s="55" t="e">
        <f>IF(ISBLANK(BB19),"",VLOOKUP(BB19,#REF!,2,0))</f>
        <v>#REF!</v>
      </c>
    </row>
    <row r="23" spans="2:54" s="5" customFormat="1" ht="26.25" customHeight="1" x14ac:dyDescent="0.2">
      <c r="B23" s="57" t="s">
        <v>3</v>
      </c>
      <c r="C23" s="45"/>
      <c r="D23" s="46" t="s">
        <v>12</v>
      </c>
      <c r="E23" s="47" t="s">
        <v>67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15">
        <f t="shared" si="4"/>
        <v>0</v>
      </c>
      <c r="AB23" s="58">
        <f>1.5*(AB22)</f>
        <v>0</v>
      </c>
      <c r="AC23" s="17">
        <f>IF(ISBLANK(C22),0,IF(OR(D22="FT",D22="PT",D22="T"),#REF!,IF(AND(D22="E",$AE$5="Yes"),#REF!,0)))</f>
        <v>0</v>
      </c>
      <c r="AD23" s="12">
        <f t="shared" si="0"/>
        <v>0</v>
      </c>
      <c r="AE23" s="10">
        <f t="shared" si="5"/>
        <v>0</v>
      </c>
      <c r="BB23" s="55" t="str">
        <f>IF(ISBLANK(BB20),"",VLOOKUP(BB20,#REF!,2,0))</f>
        <v/>
      </c>
    </row>
    <row r="24" spans="2:54" s="5" customFormat="1" ht="26.25" customHeight="1" x14ac:dyDescent="0.2">
      <c r="B24" s="57" t="s">
        <v>23</v>
      </c>
      <c r="C24" s="49"/>
      <c r="D24" s="46" t="s">
        <v>12</v>
      </c>
      <c r="E24" s="43" t="s">
        <v>24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15">
        <f t="shared" si="4"/>
        <v>0</v>
      </c>
      <c r="AB24" s="59"/>
      <c r="AC24" s="16">
        <f>IF(ISBLANK(C24),0,#REF!)</f>
        <v>0</v>
      </c>
      <c r="AD24" s="12">
        <f t="shared" si="0"/>
        <v>0</v>
      </c>
      <c r="AE24" s="10">
        <f t="shared" si="5"/>
        <v>0</v>
      </c>
      <c r="BB24" s="1"/>
    </row>
    <row r="25" spans="2:54" s="5" customFormat="1" ht="26.25" customHeight="1" x14ac:dyDescent="0.2">
      <c r="B25" s="57" t="s">
        <v>3</v>
      </c>
      <c r="C25" s="45"/>
      <c r="D25" s="46" t="s">
        <v>12</v>
      </c>
      <c r="E25" s="47" t="s">
        <v>67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15">
        <f t="shared" si="4"/>
        <v>0</v>
      </c>
      <c r="AB25" s="58">
        <f>1.5*(AB24)</f>
        <v>0</v>
      </c>
      <c r="AC25" s="17">
        <f>IF(ISBLANK(C24),0,IF(OR(D24="FT",D24="PT",D24="T"),#REF!,IF(AND(D24="E",$AE$5="Yes"),#REF!,0)))</f>
        <v>0</v>
      </c>
      <c r="AD25" s="12">
        <f t="shared" si="0"/>
        <v>0</v>
      </c>
      <c r="AE25" s="10">
        <f t="shared" si="5"/>
        <v>0</v>
      </c>
      <c r="BB25" s="55" t="e">
        <f>IF(ISBLANK(BB22),"",VLOOKUP(BB22,#REF!,2,0))</f>
        <v>#REF!</v>
      </c>
    </row>
    <row r="26" spans="2:54" s="5" customFormat="1" ht="26.25" customHeight="1" x14ac:dyDescent="0.2">
      <c r="B26" s="57" t="s">
        <v>23</v>
      </c>
      <c r="C26" s="49"/>
      <c r="D26" s="46" t="s">
        <v>12</v>
      </c>
      <c r="E26" s="43" t="s">
        <v>24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15">
        <f t="shared" si="4"/>
        <v>0</v>
      </c>
      <c r="AB26" s="59"/>
      <c r="AC26" s="16">
        <f>IF(ISBLANK(C26),0,#REF!)</f>
        <v>0</v>
      </c>
      <c r="AD26" s="12">
        <f t="shared" si="0"/>
        <v>0</v>
      </c>
      <c r="AE26" s="10">
        <f t="shared" si="5"/>
        <v>0</v>
      </c>
      <c r="BB26" s="55" t="e">
        <f>IF(ISBLANK(BB23),"",VLOOKUP(BB23,#REF!,2,0))</f>
        <v>#REF!</v>
      </c>
    </row>
    <row r="27" spans="2:54" s="5" customFormat="1" ht="26.25" customHeight="1" x14ac:dyDescent="0.2">
      <c r="B27" s="57" t="s">
        <v>3</v>
      </c>
      <c r="C27" s="45"/>
      <c r="D27" s="46" t="s">
        <v>12</v>
      </c>
      <c r="E27" s="47" t="s">
        <v>67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15">
        <f t="shared" si="4"/>
        <v>0</v>
      </c>
      <c r="AB27" s="58">
        <f>1.5*(AB26)</f>
        <v>0</v>
      </c>
      <c r="AC27" s="17">
        <f>IF(ISBLANK(C26),0,IF(OR(D26="FT",D26="PT",D26="T"),#REF!,IF(AND(D26="E",$AE$5="Yes"),#REF!,0)))</f>
        <v>0</v>
      </c>
      <c r="AD27" s="12">
        <f t="shared" si="0"/>
        <v>0</v>
      </c>
      <c r="AE27" s="10">
        <f t="shared" si="5"/>
        <v>0</v>
      </c>
      <c r="BB27" s="55" t="str">
        <f>IF(ISBLANK(BB24),"",VLOOKUP(BB24,#REF!,2,0))</f>
        <v/>
      </c>
    </row>
    <row r="28" spans="2:54" s="5" customFormat="1" ht="26.25" customHeight="1" x14ac:dyDescent="0.2">
      <c r="B28" s="57" t="s">
        <v>23</v>
      </c>
      <c r="C28" s="49"/>
      <c r="D28" s="46" t="s">
        <v>12</v>
      </c>
      <c r="E28" s="43" t="s">
        <v>24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15">
        <f t="shared" si="4"/>
        <v>0</v>
      </c>
      <c r="AB28" s="59"/>
      <c r="AC28" s="16">
        <f>IF(ISBLANK(C28),0,#REF!)</f>
        <v>0</v>
      </c>
      <c r="AD28" s="12">
        <f t="shared" si="0"/>
        <v>0</v>
      </c>
      <c r="AE28" s="10">
        <f t="shared" si="5"/>
        <v>0</v>
      </c>
      <c r="BB28" s="1"/>
    </row>
    <row r="29" spans="2:54" s="5" customFormat="1" ht="26.25" customHeight="1" x14ac:dyDescent="0.2">
      <c r="B29" s="57" t="s">
        <v>3</v>
      </c>
      <c r="C29" s="45"/>
      <c r="D29" s="46" t="s">
        <v>12</v>
      </c>
      <c r="E29" s="47" t="s">
        <v>67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15">
        <f t="shared" si="4"/>
        <v>0</v>
      </c>
      <c r="AB29" s="58">
        <f>1.5*(AB28)</f>
        <v>0</v>
      </c>
      <c r="AC29" s="17">
        <f>IF(ISBLANK(C28),0,IF(OR(D28="FT",D28="PT",D28="T"),#REF!,IF(AND(D28="E",$AE$5="Yes"),#REF!,0)))</f>
        <v>0</v>
      </c>
      <c r="AD29" s="12">
        <f t="shared" si="0"/>
        <v>0</v>
      </c>
      <c r="AE29" s="10">
        <f t="shared" si="5"/>
        <v>0</v>
      </c>
      <c r="BB29" s="55" t="e">
        <f>IF(ISBLANK(BB26),"",VLOOKUP(BB26,#REF!,2,0))</f>
        <v>#REF!</v>
      </c>
    </row>
    <row r="30" spans="2:54" s="5" customFormat="1" ht="26.25" customHeight="1" x14ac:dyDescent="0.2">
      <c r="B30" s="57" t="s">
        <v>23</v>
      </c>
      <c r="C30" s="49"/>
      <c r="D30" s="46" t="s">
        <v>12</v>
      </c>
      <c r="E30" s="43" t="s">
        <v>24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15">
        <f t="shared" ref="AA30:AA31" si="6">SUM(F30:Z30)</f>
        <v>0</v>
      </c>
      <c r="AB30" s="59"/>
      <c r="AC30" s="16">
        <f>IF(ISBLANK(C30),0,#REF!)</f>
        <v>0</v>
      </c>
      <c r="AD30" s="12">
        <f t="shared" si="0"/>
        <v>0</v>
      </c>
      <c r="AE30" s="10">
        <f t="shared" si="5"/>
        <v>0</v>
      </c>
      <c r="BB30" s="55" t="e">
        <f>IF(ISBLANK(BB25),"",VLOOKUP(BB25,#REF!,2,0))</f>
        <v>#REF!</v>
      </c>
    </row>
    <row r="31" spans="2:54" s="5" customFormat="1" ht="26.25" customHeight="1" x14ac:dyDescent="0.2">
      <c r="B31" s="57" t="s">
        <v>3</v>
      </c>
      <c r="C31" s="45"/>
      <c r="D31" s="46" t="s">
        <v>12</v>
      </c>
      <c r="E31" s="47" t="s">
        <v>67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15">
        <f t="shared" si="6"/>
        <v>0</v>
      </c>
      <c r="AB31" s="58">
        <f>1.5*(AB30)</f>
        <v>0</v>
      </c>
      <c r="AC31" s="17">
        <f>IF(ISBLANK(C30),0,IF(OR(D30="FT",D30="PT",D30="T"),#REF!,IF(AND(D30="E",$AE$5="Yes"),#REF!,0)))</f>
        <v>0</v>
      </c>
      <c r="AD31" s="12">
        <f t="shared" si="0"/>
        <v>0</v>
      </c>
      <c r="AE31" s="10">
        <f t="shared" si="5"/>
        <v>0</v>
      </c>
      <c r="BB31" s="55" t="e">
        <f>IF(ISBLANK(BB26),"",VLOOKUP(BB26,#REF!,2,0))</f>
        <v>#REF!</v>
      </c>
    </row>
    <row r="32" spans="2:54" s="5" customFormat="1" ht="26.25" customHeight="1" x14ac:dyDescent="0.2">
      <c r="B32" s="57" t="s">
        <v>23</v>
      </c>
      <c r="C32" s="49"/>
      <c r="D32" s="46" t="s">
        <v>12</v>
      </c>
      <c r="E32" s="43" t="s">
        <v>24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15">
        <f t="shared" si="4"/>
        <v>0</v>
      </c>
      <c r="AB32" s="59"/>
      <c r="AC32" s="16">
        <f>IF(ISBLANK(C32),0,#REF!)</f>
        <v>0</v>
      </c>
      <c r="AD32" s="12">
        <f t="shared" si="0"/>
        <v>0</v>
      </c>
      <c r="AE32" s="10">
        <f t="shared" si="5"/>
        <v>0</v>
      </c>
      <c r="BB32" s="55" t="e">
        <f>IF(ISBLANK(BB27),"",VLOOKUP(BB27,#REF!,2,0))</f>
        <v>#REF!</v>
      </c>
    </row>
    <row r="33" spans="2:54" s="5" customFormat="1" ht="26.25" customHeight="1" x14ac:dyDescent="0.2">
      <c r="B33" s="57" t="s">
        <v>3</v>
      </c>
      <c r="C33" s="45"/>
      <c r="D33" s="46" t="s">
        <v>12</v>
      </c>
      <c r="E33" s="47" t="s">
        <v>67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15">
        <f t="shared" si="4"/>
        <v>0</v>
      </c>
      <c r="AB33" s="58">
        <f>1.5*(AB32)</f>
        <v>0</v>
      </c>
      <c r="AC33" s="17">
        <f>IF(ISBLANK(C32),0,IF(OR(D32="FT",D32="PT",D32="T"),#REF!,IF(AND(D32="E",$AE$5="Yes"),#REF!,0)))</f>
        <v>0</v>
      </c>
      <c r="AD33" s="12">
        <f t="shared" si="0"/>
        <v>0</v>
      </c>
      <c r="AE33" s="10">
        <f t="shared" si="5"/>
        <v>0</v>
      </c>
      <c r="BB33" s="55" t="str">
        <f>IF(ISBLANK(BB28),"",VLOOKUP(BB28,#REF!,2,0))</f>
        <v/>
      </c>
    </row>
    <row r="34" spans="2:54" s="5" customFormat="1" ht="26.25" customHeight="1" x14ac:dyDescent="0.2">
      <c r="B34" s="57" t="s">
        <v>23</v>
      </c>
      <c r="C34" s="49"/>
      <c r="D34" s="46" t="s">
        <v>12</v>
      </c>
      <c r="E34" s="43" t="s">
        <v>24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15">
        <f t="shared" ref="AA34:AA35" si="7">SUM(F34:Z34)</f>
        <v>0</v>
      </c>
      <c r="AB34" s="59"/>
      <c r="AC34" s="16">
        <f>IF(ISBLANK(C34),0,#REF!)</f>
        <v>0</v>
      </c>
      <c r="AD34" s="12">
        <f t="shared" ref="AD34:AD35" si="8">(AB34+AC34*AB34)</f>
        <v>0</v>
      </c>
      <c r="AE34" s="10">
        <f t="shared" ref="AE34:AE35" si="9">PRODUCT(AA34*AD34)</f>
        <v>0</v>
      </c>
      <c r="BB34" s="55" t="e">
        <f>IF(ISBLANK(BB29),"",VLOOKUP(BB29,#REF!,2,0))</f>
        <v>#REF!</v>
      </c>
    </row>
    <row r="35" spans="2:54" s="5" customFormat="1" ht="26.25" customHeight="1" x14ac:dyDescent="0.2">
      <c r="B35" s="57" t="s">
        <v>3</v>
      </c>
      <c r="C35" s="45"/>
      <c r="D35" s="46" t="s">
        <v>12</v>
      </c>
      <c r="E35" s="47" t="s">
        <v>67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15">
        <f t="shared" si="7"/>
        <v>0</v>
      </c>
      <c r="AB35" s="58">
        <f>1.5*(AB34)</f>
        <v>0</v>
      </c>
      <c r="AC35" s="17">
        <f>IF(ISBLANK(C34),0,IF(OR(D34="FT",D34="PT",D34="T"),#REF!,IF(AND(D34="E",$AE$5="Yes"),#REF!,0)))</f>
        <v>0</v>
      </c>
      <c r="AD35" s="12">
        <f t="shared" si="8"/>
        <v>0</v>
      </c>
      <c r="AE35" s="10">
        <f t="shared" si="9"/>
        <v>0</v>
      </c>
      <c r="BB35" s="55" t="e">
        <f>IF(ISBLANK(BB30),"",VLOOKUP(BB30,#REF!,2,0))</f>
        <v>#REF!</v>
      </c>
    </row>
    <row r="36" spans="2:54" s="5" customFormat="1" ht="26.25" customHeight="1" x14ac:dyDescent="0.2">
      <c r="B36" s="57" t="s">
        <v>23</v>
      </c>
      <c r="C36" s="49"/>
      <c r="D36" s="46" t="s">
        <v>12</v>
      </c>
      <c r="E36" s="43" t="s">
        <v>24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15">
        <f t="shared" ref="AA36:AA37" si="10">SUM(F36:Z36)</f>
        <v>0</v>
      </c>
      <c r="AB36" s="59"/>
      <c r="AC36" s="16">
        <f>IF(ISBLANK(C36),0,#REF!)</f>
        <v>0</v>
      </c>
      <c r="AD36" s="12">
        <f t="shared" ref="AD36:AD37" si="11">(AB36+AC36*AB36)</f>
        <v>0</v>
      </c>
      <c r="AE36" s="10">
        <f t="shared" ref="AE36:AE37" si="12">PRODUCT(AA36*AD36)</f>
        <v>0</v>
      </c>
      <c r="BB36" s="55" t="e">
        <f>IF(ISBLANK(BB31),"",VLOOKUP(BB31,#REF!,2,0))</f>
        <v>#REF!</v>
      </c>
    </row>
    <row r="37" spans="2:54" s="5" customFormat="1" ht="26.25" customHeight="1" x14ac:dyDescent="0.2">
      <c r="B37" s="57" t="s">
        <v>3</v>
      </c>
      <c r="C37" s="45"/>
      <c r="D37" s="46" t="s">
        <v>12</v>
      </c>
      <c r="E37" s="47" t="s">
        <v>67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15">
        <f t="shared" si="10"/>
        <v>0</v>
      </c>
      <c r="AB37" s="58">
        <f>1.5*(AB36)</f>
        <v>0</v>
      </c>
      <c r="AC37" s="17">
        <f>IF(ISBLANK(C36),0,IF(OR(D36="FT",D36="PT",D36="T"),#REF!,IF(AND(D36="E",$AE$5="Yes"),#REF!,0)))</f>
        <v>0</v>
      </c>
      <c r="AD37" s="12">
        <f t="shared" si="11"/>
        <v>0</v>
      </c>
      <c r="AE37" s="10">
        <f t="shared" si="12"/>
        <v>0</v>
      </c>
      <c r="BB37" s="55" t="e">
        <f>IF(ISBLANK(BB32),"",VLOOKUP(BB32,#REF!,2,0))</f>
        <v>#REF!</v>
      </c>
    </row>
    <row r="38" spans="2:54" s="5" customFormat="1" ht="26.25" customHeight="1" x14ac:dyDescent="0.2">
      <c r="B38" s="57" t="s">
        <v>23</v>
      </c>
      <c r="C38" s="49"/>
      <c r="D38" s="46" t="s">
        <v>12</v>
      </c>
      <c r="E38" s="43" t="s">
        <v>24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15">
        <f t="shared" ref="AA38:AA39" si="13">SUM(F38:Z38)</f>
        <v>0</v>
      </c>
      <c r="AB38" s="59"/>
      <c r="AC38" s="16">
        <f>IF(ISBLANK(C38),0,#REF!)</f>
        <v>0</v>
      </c>
      <c r="AD38" s="12">
        <f t="shared" ref="AD38:AD39" si="14">(AB38+AC38*AB38)</f>
        <v>0</v>
      </c>
      <c r="AE38" s="10">
        <f t="shared" ref="AE38:AE39" si="15">PRODUCT(AA38*AD38)</f>
        <v>0</v>
      </c>
      <c r="BB38" s="55" t="e">
        <f>IF(ISBLANK(BB33),"",VLOOKUP(BB33,#REF!,2,0))</f>
        <v>#REF!</v>
      </c>
    </row>
    <row r="39" spans="2:54" s="5" customFormat="1" ht="26.25" customHeight="1" x14ac:dyDescent="0.2">
      <c r="B39" s="57" t="s">
        <v>3</v>
      </c>
      <c r="C39" s="45"/>
      <c r="D39" s="46" t="s">
        <v>12</v>
      </c>
      <c r="E39" s="47" t="s">
        <v>67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15">
        <f t="shared" si="13"/>
        <v>0</v>
      </c>
      <c r="AB39" s="58">
        <f>1.5*(AB38)</f>
        <v>0</v>
      </c>
      <c r="AC39" s="17">
        <f>IF(ISBLANK(C38),0,IF(OR(D38="FT",D38="PT",D38="T"),#REF!,IF(AND(D38="E",$AE$5="Yes"),#REF!,0)))</f>
        <v>0</v>
      </c>
      <c r="AD39" s="12">
        <f t="shared" si="14"/>
        <v>0</v>
      </c>
      <c r="AE39" s="10">
        <f t="shared" si="15"/>
        <v>0</v>
      </c>
      <c r="BB39" s="55" t="e">
        <f>IF(ISBLANK(BB34),"",VLOOKUP(BB34,#REF!,2,0))</f>
        <v>#REF!</v>
      </c>
    </row>
    <row r="40" spans="2:54" s="5" customFormat="1" ht="26.25" customHeight="1" x14ac:dyDescent="0.2">
      <c r="B40" s="57" t="s">
        <v>23</v>
      </c>
      <c r="C40" s="49"/>
      <c r="D40" s="46" t="s">
        <v>12</v>
      </c>
      <c r="E40" s="43" t="s">
        <v>24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15">
        <f t="shared" ref="AA40:AA41" si="16">SUM(F40:Z40)</f>
        <v>0</v>
      </c>
      <c r="AB40" s="59"/>
      <c r="AC40" s="16">
        <f>IF(ISBLANK(C40),0,#REF!)</f>
        <v>0</v>
      </c>
      <c r="AD40" s="12">
        <f t="shared" ref="AD40:AD41" si="17">(AB40+AC40*AB40)</f>
        <v>0</v>
      </c>
      <c r="AE40" s="10">
        <f t="shared" ref="AE40:AE41" si="18">PRODUCT(AA40*AD40)</f>
        <v>0</v>
      </c>
      <c r="BB40" s="55" t="e">
        <f>IF(ISBLANK(BB35),"",VLOOKUP(BB35,#REF!,2,0))</f>
        <v>#REF!</v>
      </c>
    </row>
    <row r="41" spans="2:54" s="5" customFormat="1" ht="26.25" customHeight="1" x14ac:dyDescent="0.2">
      <c r="B41" s="57" t="s">
        <v>3</v>
      </c>
      <c r="C41" s="45"/>
      <c r="D41" s="46" t="s">
        <v>12</v>
      </c>
      <c r="E41" s="47" t="s">
        <v>67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15">
        <f t="shared" si="16"/>
        <v>0</v>
      </c>
      <c r="AB41" s="58">
        <f>1.5*(AB40)</f>
        <v>0</v>
      </c>
      <c r="AC41" s="17">
        <f>IF(ISBLANK(C40),0,IF(OR(D40="FT",D40="PT",D40="T"),#REF!,IF(AND(D40="E",$AE$5="Yes"),#REF!,0)))</f>
        <v>0</v>
      </c>
      <c r="AD41" s="12">
        <f t="shared" si="17"/>
        <v>0</v>
      </c>
      <c r="AE41" s="10">
        <f t="shared" si="18"/>
        <v>0</v>
      </c>
      <c r="BB41" s="55" t="e">
        <f>IF(ISBLANK(BB36),"",VLOOKUP(BB36,#REF!,2,0))</f>
        <v>#REF!</v>
      </c>
    </row>
  </sheetData>
  <protectedRanges>
    <protectedRange sqref="B4:Z41" name="Range1"/>
  </protectedRanges>
  <mergeCells count="41">
    <mergeCell ref="K9:K11"/>
    <mergeCell ref="T9:T11"/>
    <mergeCell ref="U9:U11"/>
    <mergeCell ref="Q9:Q11"/>
    <mergeCell ref="F9:F11"/>
    <mergeCell ref="M9:M11"/>
    <mergeCell ref="N9:N11"/>
    <mergeCell ref="O9:O11"/>
    <mergeCell ref="P9:P11"/>
    <mergeCell ref="G9:G11"/>
    <mergeCell ref="I9:I11"/>
    <mergeCell ref="B2:AE2"/>
    <mergeCell ref="AD10:AD11"/>
    <mergeCell ref="V9:V11"/>
    <mergeCell ref="W9:W11"/>
    <mergeCell ref="AB10:AB11"/>
    <mergeCell ref="J9:J11"/>
    <mergeCell ref="H9:H11"/>
    <mergeCell ref="L9:L11"/>
    <mergeCell ref="B6:C11"/>
    <mergeCell ref="AC10:AC11"/>
    <mergeCell ref="R9:R11"/>
    <mergeCell ref="S9:S11"/>
    <mergeCell ref="AA4:AD4"/>
    <mergeCell ref="F6:Z8"/>
    <mergeCell ref="E6:E11"/>
    <mergeCell ref="D6:D11"/>
    <mergeCell ref="AE10:AE11"/>
    <mergeCell ref="AA5:AD5"/>
    <mergeCell ref="X9:X11"/>
    <mergeCell ref="Y9:Y11"/>
    <mergeCell ref="Z9:Z11"/>
    <mergeCell ref="AA9:AE9"/>
    <mergeCell ref="AA10:AA11"/>
    <mergeCell ref="B3:AE3"/>
    <mergeCell ref="T5:Z5"/>
    <mergeCell ref="T4:Z4"/>
    <mergeCell ref="Q5:S5"/>
    <mergeCell ref="Q4:S4"/>
    <mergeCell ref="B4:P4"/>
    <mergeCell ref="B5:P5"/>
  </mergeCells>
  <phoneticPr fontId="0" type="noConversion"/>
  <dataValidations count="3">
    <dataValidation type="list" allowBlank="1" showInputMessage="1" showErrorMessage="1" sqref="BB16 BB28 BB24 BB6:BB8 BB20 BB4 BB10 BB12" xr:uid="{00000000-0002-0000-0500-000000000000}">
      <formula1>PAYROLLDATA</formula1>
    </dataValidation>
    <dataValidation type="list" allowBlank="1" showInputMessage="1" showErrorMessage="1" sqref="D12:D41" xr:uid="{00000000-0002-0000-0500-000001000000}">
      <formula1>$AH$3:$AH$8</formula1>
    </dataValidation>
    <dataValidation type="list" allowBlank="1" showInputMessage="1" showErrorMessage="1" sqref="AE4" xr:uid="{00000000-0002-0000-0500-000002000000}">
      <formula1>$AI$3:$AI$4</formula1>
    </dataValidation>
  </dataValidations>
  <printOptions horizontalCentered="1" verticalCentered="1"/>
  <pageMargins left="0.25" right="0.25" top="0.55000000000000004" bottom="0.36" header="0.25" footer="0.19"/>
  <pageSetup scale="52" fitToHeight="0" orientation="landscape" blackAndWhite="1" r:id="rId1"/>
  <headerFooter alignWithMargins="0">
    <oddFooter>&amp;CFORCE ACCOUNT LABOR PAGE &amp;P OF &amp;N</oddFooter>
  </headerFooter>
  <ignoredErrors>
    <ignoredError sqref="AC21 AC23 AC25 AC27 AC29 AC31 AC33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>
    <tabColor theme="5"/>
    <pageSetUpPr fitToPage="1"/>
  </sheetPr>
  <dimension ref="B1:E25"/>
  <sheetViews>
    <sheetView showGridLines="0" zoomScale="80" zoomScaleNormal="80" workbookViewId="0">
      <selection activeCell="B2" sqref="B2"/>
    </sheetView>
  </sheetViews>
  <sheetFormatPr defaultColWidth="8.7109375" defaultRowHeight="30" customHeight="1" x14ac:dyDescent="0.2"/>
  <cols>
    <col min="1" max="1" width="2.7109375" style="82" customWidth="1"/>
    <col min="2" max="2" width="55.85546875" style="87" customWidth="1"/>
    <col min="3" max="3" width="41.140625" style="87" bestFit="1" customWidth="1"/>
    <col min="4" max="4" width="23" style="87" bestFit="1" customWidth="1"/>
    <col min="5" max="5" width="21.7109375" style="87" customWidth="1"/>
    <col min="6" max="6" width="2.7109375" style="82" customWidth="1"/>
    <col min="7" max="16384" width="8.7109375" style="82"/>
  </cols>
  <sheetData>
    <row r="1" spans="2:5" ht="90" customHeight="1" x14ac:dyDescent="0.2">
      <c r="B1" s="83"/>
      <c r="C1" s="84"/>
      <c r="D1" s="225" t="s">
        <v>44</v>
      </c>
      <c r="E1" s="225"/>
    </row>
    <row r="2" spans="2:5" ht="33" customHeight="1" x14ac:dyDescent="0.25">
      <c r="B2" s="85"/>
      <c r="C2" s="82"/>
      <c r="D2" s="82"/>
      <c r="E2" s="82"/>
    </row>
    <row r="3" spans="2:5" ht="20.25" customHeight="1" x14ac:dyDescent="0.25">
      <c r="B3" s="85">
        <f>'FILL OUT FIRST - TOC'!F11</f>
        <v>0</v>
      </c>
      <c r="C3" s="82"/>
      <c r="D3" s="82"/>
      <c r="E3" s="82"/>
    </row>
    <row r="4" spans="2:5" ht="15.75" x14ac:dyDescent="0.25">
      <c r="B4" s="86">
        <f>'FILL OUT FIRST - TOC'!F12</f>
        <v>0</v>
      </c>
      <c r="D4" s="88" t="s">
        <v>45</v>
      </c>
      <c r="E4" s="89" t="s">
        <v>5</v>
      </c>
    </row>
    <row r="5" spans="2:5" ht="15.75" x14ac:dyDescent="0.25">
      <c r="B5" s="86">
        <f>'FILL OUT FIRST - TOC'!F13</f>
        <v>0</v>
      </c>
      <c r="D5" s="88" t="s">
        <v>46</v>
      </c>
      <c r="E5" s="90" t="s">
        <v>5</v>
      </c>
    </row>
    <row r="6" spans="2:5" ht="15.75" x14ac:dyDescent="0.25">
      <c r="B6" s="91"/>
      <c r="D6" s="88" t="s">
        <v>70</v>
      </c>
      <c r="E6" s="92"/>
    </row>
    <row r="7" spans="2:5" ht="15" x14ac:dyDescent="0.2">
      <c r="B7" s="86" t="str">
        <f>'FILL OUT FIRST - TOC'!F15</f>
        <v xml:space="preserve"> </v>
      </c>
      <c r="C7" s="82"/>
      <c r="D7" s="82"/>
      <c r="E7" s="82"/>
    </row>
    <row r="8" spans="2:5" ht="30" customHeight="1" x14ac:dyDescent="0.25">
      <c r="B8" s="88" t="s">
        <v>85</v>
      </c>
      <c r="C8" s="82"/>
      <c r="D8" s="226"/>
      <c r="E8" s="226"/>
    </row>
    <row r="9" spans="2:5" ht="15" x14ac:dyDescent="0.2">
      <c r="B9" s="93" t="s">
        <v>71</v>
      </c>
      <c r="C9" s="82"/>
      <c r="D9" s="82"/>
      <c r="E9" s="89"/>
    </row>
    <row r="10" spans="2:5" ht="15" x14ac:dyDescent="0.2">
      <c r="B10" s="93" t="s">
        <v>72</v>
      </c>
      <c r="C10" s="82"/>
      <c r="D10" s="82"/>
      <c r="E10" s="89"/>
    </row>
    <row r="11" spans="2:5" ht="15" x14ac:dyDescent="0.2">
      <c r="B11" s="230" t="s">
        <v>86</v>
      </c>
      <c r="C11" s="230"/>
      <c r="D11" s="82"/>
      <c r="E11" s="89"/>
    </row>
    <row r="12" spans="2:5" ht="15" x14ac:dyDescent="0.2">
      <c r="B12" s="93"/>
      <c r="C12" s="82"/>
      <c r="D12" s="82"/>
      <c r="E12" s="89"/>
    </row>
    <row r="13" spans="2:5" ht="33" customHeight="1" x14ac:dyDescent="0.2">
      <c r="B13" s="94" t="s">
        <v>97</v>
      </c>
      <c r="C13" s="82"/>
      <c r="D13" s="95"/>
      <c r="E13" s="96"/>
    </row>
    <row r="14" spans="2:5" ht="30" customHeight="1" thickBot="1" x14ac:dyDescent="0.3">
      <c r="B14" s="227"/>
      <c r="C14" s="227"/>
      <c r="D14" s="97" t="s">
        <v>47</v>
      </c>
      <c r="E14" s="97"/>
    </row>
    <row r="15" spans="2:5" ht="30" customHeight="1" thickBot="1" x14ac:dyDescent="0.3">
      <c r="B15" s="228" t="s">
        <v>96</v>
      </c>
      <c r="C15" s="229"/>
      <c r="D15" s="98" t="s">
        <v>48</v>
      </c>
      <c r="E15" s="82"/>
    </row>
    <row r="16" spans="2:5" ht="45" customHeight="1" x14ac:dyDescent="0.2">
      <c r="B16" s="99" t="s">
        <v>49</v>
      </c>
      <c r="C16" s="99" t="s">
        <v>50</v>
      </c>
      <c r="D16" s="99" t="s">
        <v>4</v>
      </c>
      <c r="E16" s="82"/>
    </row>
    <row r="17" spans="2:5" ht="44.45" customHeight="1" x14ac:dyDescent="0.2">
      <c r="B17" s="100" t="s">
        <v>51</v>
      </c>
      <c r="C17" s="101">
        <f>LABOR!AA7</f>
        <v>0</v>
      </c>
      <c r="D17" s="102">
        <f>LABOR!AE7</f>
        <v>0</v>
      </c>
      <c r="E17" s="82"/>
    </row>
    <row r="18" spans="2:5" ht="30" customHeight="1" x14ac:dyDescent="0.2">
      <c r="B18" s="100"/>
      <c r="C18" s="101"/>
      <c r="D18" s="103"/>
      <c r="E18" s="82"/>
    </row>
    <row r="19" spans="2:5" ht="30" customHeight="1" x14ac:dyDescent="0.2">
      <c r="B19" s="100"/>
      <c r="C19" s="101"/>
      <c r="D19" s="103"/>
      <c r="E19" s="82"/>
    </row>
    <row r="20" spans="2:5" ht="30" customHeight="1" x14ac:dyDescent="0.2">
      <c r="B20" s="100"/>
      <c r="C20" s="101"/>
      <c r="D20" s="104"/>
      <c r="E20" s="82"/>
    </row>
    <row r="21" spans="2:5" ht="30" customHeight="1" x14ac:dyDescent="0.2">
      <c r="B21" s="100"/>
      <c r="C21" s="101"/>
      <c r="D21" s="104"/>
      <c r="E21" s="82"/>
    </row>
    <row r="22" spans="2:5" ht="27" customHeight="1" x14ac:dyDescent="0.2">
      <c r="B22" s="105"/>
      <c r="C22" s="106">
        <f>SUM(C17:C21)</f>
        <v>0</v>
      </c>
      <c r="D22" s="107">
        <f>SUBTOTAL(109,Data[TOTAL])</f>
        <v>0</v>
      </c>
      <c r="E22" s="82"/>
    </row>
    <row r="23" spans="2:5" ht="30" customHeight="1" x14ac:dyDescent="0.2">
      <c r="B23" s="223" t="str">
        <f>"Make all checks payable to "&amp;Company_Name&amp;"."</f>
        <v>Make all checks payable to .</v>
      </c>
      <c r="C23" s="223"/>
      <c r="D23" s="223"/>
      <c r="E23" s="223"/>
    </row>
    <row r="24" spans="2:5" ht="30" customHeight="1" x14ac:dyDescent="0.2">
      <c r="B24" s="112"/>
      <c r="C24" s="112">
        <f>'FILL OUT FIRST - TOC'!F11</f>
        <v>0</v>
      </c>
      <c r="D24" s="112"/>
      <c r="E24" s="112"/>
    </row>
    <row r="25" spans="2:5" ht="30" customHeight="1" x14ac:dyDescent="0.2">
      <c r="B25" s="224" t="s">
        <v>52</v>
      </c>
      <c r="C25" s="224"/>
      <c r="D25" s="224"/>
      <c r="E25" s="224"/>
    </row>
  </sheetData>
  <mergeCells count="7">
    <mergeCell ref="B23:E23"/>
    <mergeCell ref="B25:E25"/>
    <mergeCell ref="D1:E1"/>
    <mergeCell ref="D8:E8"/>
    <mergeCell ref="B14:C14"/>
    <mergeCell ref="B15:C15"/>
    <mergeCell ref="B11:C11"/>
  </mergeCells>
  <dataValidations xWindow="193" yWindow="422" count="34">
    <dataValidation allowBlank="1" showInputMessage="1" showErrorMessage="1" prompt="Enter Customer ID in this cell" sqref="E6" xr:uid="{00000000-0002-0000-0F00-000000000000}"/>
    <dataValidation allowBlank="1" showInputMessage="1" showErrorMessage="1" prompt="Enter Customer ID in cell at right" sqref="D6" xr:uid="{00000000-0002-0000-0F00-000001000000}"/>
    <dataValidation allowBlank="1" showInputMessage="1" showErrorMessage="1" prompt="Enter invoice Date in this cell" sqref="E5" xr:uid="{00000000-0002-0000-0F00-000002000000}"/>
    <dataValidation allowBlank="1" showInputMessage="1" showErrorMessage="1" prompt="Enter invoice Date in cell at right" sqref="D5" xr:uid="{00000000-0002-0000-0F00-000003000000}"/>
    <dataValidation allowBlank="1" showInputMessage="1" showErrorMessage="1" prompt="Enter Invoice Number in this cell" sqref="E4" xr:uid="{00000000-0002-0000-0F00-000004000000}"/>
    <dataValidation allowBlank="1" showInputMessage="1" showErrorMessage="1" prompt="Enter Invoice Number in cell at right" sqref="D4" xr:uid="{00000000-0002-0000-0F00-000005000000}"/>
    <dataValidation allowBlank="1" showInputMessage="1" showErrorMessage="1" prompt="Company name is automatically appended in this cell" sqref="B23:E24" xr:uid="{00000000-0002-0000-0F00-000006000000}"/>
    <dataValidation allowBlank="1" showInputMessage="1" showErrorMessage="1" prompt="Total amount is automatically calculated in this column under this heading. The last cell of the table contains the Total Due amount" sqref="D16" xr:uid="{00000000-0002-0000-0F00-000007000000}"/>
    <dataValidation allowBlank="1" showInputMessage="1" showErrorMessage="1" prompt="Enter Quantity in this column under this heading" sqref="C16" xr:uid="{00000000-0002-0000-0F00-000008000000}"/>
    <dataValidation allowBlank="1" showInputMessage="1" showErrorMessage="1" prompt="Enter invoice Description in this column under this heading. Use heading filters to find specific entries" sqref="B16" xr:uid="{00000000-0002-0000-0F00-000009000000}"/>
    <dataValidation allowBlank="1" showInputMessage="1" showErrorMessage="1" prompt="Enter Job or project title in this cell. Enter Payment Terms in cell at right" sqref="B15" xr:uid="{00000000-0002-0000-0F00-00000A000000}"/>
    <dataValidation allowBlank="1" showInputMessage="1" showErrorMessage="1" prompt="Enter Payment Terms in cell below" sqref="D14:E14" xr:uid="{00000000-0002-0000-0F00-00000B000000}"/>
    <dataValidation allowBlank="1" showInputMessage="1" showErrorMessage="1" prompt="Enter Job or project title in cell below" sqref="B14:C14" xr:uid="{00000000-0002-0000-0F00-00000C000000}"/>
    <dataValidation allowBlank="1" showInputMessage="1" showErrorMessage="1" prompt="Enter shipping Name in this cell" sqref="E9" xr:uid="{00000000-0002-0000-0F00-00000D000000}"/>
    <dataValidation allowBlank="1" showInputMessage="1" showErrorMessage="1" prompt="Enter shipping Company Name in this cell" sqref="E10" xr:uid="{00000000-0002-0000-0F00-00000E000000}"/>
    <dataValidation allowBlank="1" showInputMessage="1" showErrorMessage="1" prompt="Enter shipping Street Address in this cell" sqref="E11" xr:uid="{00000000-0002-0000-0F00-00000F000000}"/>
    <dataValidation allowBlank="1" showInputMessage="1" showErrorMessage="1" prompt="Enter shipping City, State, and Zip Code in this cell" sqref="E12" xr:uid="{00000000-0002-0000-0F00-000010000000}"/>
    <dataValidation allowBlank="1" showInputMessage="1" showErrorMessage="1" prompt="Enter shipping Phone number in this cell" sqref="E13" xr:uid="{00000000-0002-0000-0F00-000011000000}"/>
    <dataValidation allowBlank="1" showInputMessage="1" showErrorMessage="1" prompt="Enter customer Phone number in this cell" sqref="B13" xr:uid="{00000000-0002-0000-0F00-000012000000}"/>
    <dataValidation allowBlank="1" showInputMessage="1" showErrorMessage="1" prompt="Enter customer City, State, and Zip Code in this cell" sqref="B12" xr:uid="{00000000-0002-0000-0F00-000013000000}"/>
    <dataValidation allowBlank="1" showInputMessage="1" showErrorMessage="1" prompt="Enter customer Street Address in this cell" sqref="B11" xr:uid="{00000000-0002-0000-0F00-000014000000}"/>
    <dataValidation allowBlank="1" showInputMessage="1" showErrorMessage="1" prompt="Enter customer Company Name in this cell" sqref="B10" xr:uid="{00000000-0002-0000-0F00-000015000000}"/>
    <dataValidation allowBlank="1" showInputMessage="1" showErrorMessage="1" prompt="Enter customer Name in this cell" sqref="B9" xr:uid="{00000000-0002-0000-0F00-000016000000}"/>
    <dataValidation allowBlank="1" showInputMessage="1" showErrorMessage="1" prompt="Enter shipping information in cells below" sqref="D8:E8" xr:uid="{00000000-0002-0000-0F00-000017000000}"/>
    <dataValidation allowBlank="1" showInputMessage="1" showErrorMessage="1" prompt="Enter customer Name, Company Name, Street Address and Phone number in cells below and shipping details in cells E8 through E12" sqref="B8" xr:uid="{00000000-0002-0000-0F00-000018000000}"/>
    <dataValidation allowBlank="1" showInputMessage="1" showErrorMessage="1" prompt="Enter invoicing company email address in this cell" sqref="B7" xr:uid="{00000000-0002-0000-0F00-000019000000}"/>
    <dataValidation allowBlank="1" showInputMessage="1" showErrorMessage="1" prompt="Enter invoicing company Phone and Fax numbers in this cell" sqref="B6" xr:uid="{00000000-0002-0000-0F00-00001A000000}"/>
    <dataValidation allowBlank="1" showInputMessage="1" showErrorMessage="1" prompt="Enter invoicing company City, State, and Zip Code in this cell" sqref="B5" xr:uid="{00000000-0002-0000-0F00-00001B000000}"/>
    <dataValidation allowBlank="1" showInputMessage="1" showErrorMessage="1" prompt="Enter invoicing company Street Address in this cell" sqref="B4" xr:uid="{00000000-0002-0000-0F00-00001C000000}"/>
    <dataValidation allowBlank="1" showInputMessage="1" showErrorMessage="1" prompt="Enter invoice Company Name, Street Address, City, State, Zip Code, Phone &amp; Fax numbers, and email address in cells below" sqref="B2:B3" xr:uid="{00000000-0002-0000-0F00-00001D000000}"/>
    <dataValidation allowBlank="1" showInputMessage="1" showErrorMessage="1" prompt="Title of this worksheet is in this cell. Enter Invoice details in cells D3 through E5" sqref="D1:E1" xr:uid="{00000000-0002-0000-0F00-00001E000000}"/>
    <dataValidation allowBlank="1" showInputMessage="1" showErrorMessage="1" prompt="Enter Company Slogan in this cell" sqref="C1" xr:uid="{00000000-0002-0000-0F00-00001F000000}"/>
    <dataValidation allowBlank="1" showInputMessage="1" showErrorMessage="1" prompt="Add company Logo in this cell and enter invoicing Company Name in cell below" sqref="B1" xr:uid="{00000000-0002-0000-0F00-000020000000}"/>
    <dataValidation allowBlank="1" showInputMessage="1" showErrorMessage="1" prompt="Create an Invoice with Finance Charge in this worksheet. Enter customer and shipping details, descriptions, and amounts. Total due is automatically calculated" sqref="A1" xr:uid="{00000000-0002-0000-0F00-000021000000}"/>
  </dataValidations>
  <printOptions horizontalCentered="1"/>
  <pageMargins left="0.4" right="0.4" top="0.4" bottom="0.4" header="0.25" footer="0.25"/>
  <pageSetup scale="6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"/>
  <dimension ref="A2:A6"/>
  <sheetViews>
    <sheetView workbookViewId="0">
      <selection activeCell="C2" sqref="C2"/>
    </sheetView>
  </sheetViews>
  <sheetFormatPr defaultRowHeight="12.75" x14ac:dyDescent="0.2"/>
  <cols>
    <col min="1" max="1" width="30.140625" bestFit="1" customWidth="1"/>
  </cols>
  <sheetData>
    <row r="2" spans="1:1" x14ac:dyDescent="0.2">
      <c r="A2" s="9" t="s">
        <v>60</v>
      </c>
    </row>
    <row r="3" spans="1:1" x14ac:dyDescent="0.2">
      <c r="A3" s="9" t="s">
        <v>57</v>
      </c>
    </row>
    <row r="4" spans="1:1" x14ac:dyDescent="0.2">
      <c r="A4" s="9" t="s">
        <v>58</v>
      </c>
    </row>
    <row r="5" spans="1:1" x14ac:dyDescent="0.2">
      <c r="A5" s="9" t="s">
        <v>59</v>
      </c>
    </row>
    <row r="6" spans="1:1" x14ac:dyDescent="0.2">
      <c r="A6" s="9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FILL OUT FIRST - TOC</vt:lpstr>
      <vt:lpstr> Eligibilty</vt:lpstr>
      <vt:lpstr>COST SUMMARY ROLL-UP</vt:lpstr>
      <vt:lpstr>LABOR</vt:lpstr>
      <vt:lpstr>INVOICE</vt:lpstr>
      <vt:lpstr>List Selections</vt:lpstr>
      <vt:lpstr>ColumnTitle1</vt:lpstr>
      <vt:lpstr>ColumnTitleRegion1..B12.1</vt:lpstr>
      <vt:lpstr>ColumnTitleRegion2..E12.1</vt:lpstr>
      <vt:lpstr>ColumnTitleRegion3..D14</vt:lpstr>
      <vt:lpstr>Company_Name</vt:lpstr>
      <vt:lpstr>'COST SUMMARY ROLL-UP'!Print_Area</vt:lpstr>
      <vt:lpstr>'FILL OUT FIRST - TOC'!Print_Area</vt:lpstr>
      <vt:lpstr>LABOR!Print_Area</vt:lpstr>
      <vt:lpstr>INVOICE!Print_Titles</vt:lpstr>
      <vt:lpstr>LABOR!Print_Titles</vt:lpstr>
      <vt:lpstr>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PW TEMPLATE</dc:title>
  <dc:creator>Briana Schuette</dc:creator>
  <dc:description>Updated January 2010</dc:description>
  <cp:lastModifiedBy>Lopez, Jodi@CalOES</cp:lastModifiedBy>
  <cp:lastPrinted>2023-01-23T17:53:33Z</cp:lastPrinted>
  <dcterms:created xsi:type="dcterms:W3CDTF">2002-04-15T16:51:11Z</dcterms:created>
  <dcterms:modified xsi:type="dcterms:W3CDTF">2023-11-08T20:59:24Z</dcterms:modified>
</cp:coreProperties>
</file>