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C:\Users\MolinaJ\Documents\MolinaJ\ADA_Needs\From OES\23_10_18\"/>
    </mc:Choice>
  </mc:AlternateContent>
  <xr:revisionPtr revIDLastSave="0" documentId="13_ncr:1_{339EDDC9-B5D4-42B3-9135-CEFC68FDF14C}" xr6:coauthVersionLast="47" xr6:coauthVersionMax="47" xr10:uidLastSave="{00000000-0000-0000-0000-000000000000}"/>
  <bookViews>
    <workbookView xWindow="-11830" yWindow="-20750" windowWidth="24070" windowHeight="19670" tabRatio="930" firstSheet="1" activeTab="2" xr2:uid="{00000000-000D-0000-FFFF-FFFF00000000}"/>
  </bookViews>
  <sheets>
    <sheet name="Dropdown" sheetId="53" state="veryHidden" r:id="rId1"/>
    <sheet name="Instructions" sheetId="34" r:id="rId2"/>
    <sheet name="Facesheet" sheetId="48" r:id="rId3"/>
    <sheet name="AA Info" sheetId="54" r:id="rId4"/>
    <sheet name="Project Ledger" sheetId="147" r:id="rId5"/>
    <sheet name="Planning" sheetId="128" r:id="rId6"/>
    <sheet name="Organization" sheetId="38" r:id="rId7"/>
    <sheet name="Equipment" sheetId="9" r:id="rId8"/>
    <sheet name="Training" sheetId="10" r:id="rId9"/>
    <sheet name="Exercise" sheetId="11" r:id="rId10"/>
    <sheet name="M&amp;A" sheetId="12" r:id="rId11"/>
    <sheet name="Indirect Costs" sheetId="13" r:id="rId12"/>
    <sheet name="Consultant-Contractor" sheetId="14" r:id="rId13"/>
    <sheet name="Personnel" sheetId="15" r:id="rId14"/>
    <sheet name="ICR" sheetId="127" r:id="rId15"/>
    <sheet name="AA Approval" sheetId="55" r:id="rId16"/>
  </sheets>
  <definedNames>
    <definedName name="_xlnm._FilterDatabase" localSheetId="4" hidden="1">'Project Ledger'!$F$8:$F$30</definedName>
    <definedName name="AllowableIC" localSheetId="14">ICR!$C$26</definedName>
    <definedName name="_xlnm.Criteria">Dropdown!$A$211:$A$212</definedName>
    <definedName name="Date" localSheetId="15">'AA Approval'!$I$27</definedName>
    <definedName name="Date" localSheetId="4">'Project Ledger'!$P$3</definedName>
    <definedName name="DD_CC_ECon" hidden="1">Dropdown!$D$171:$D$173</definedName>
    <definedName name="DD_CC_EDes" hidden="1">Dropdown!$E$171</definedName>
    <definedName name="DD_CC_ESup" hidden="1">Dropdown!$F$171:$F$174</definedName>
    <definedName name="DD_CC_Exercise_SubCat" hidden="1">Dropdown!$A$171:$A$173</definedName>
    <definedName name="DD_CC_MA_SubCat" hidden="1">Dropdown!$A$178</definedName>
    <definedName name="DD_CC_Maintenance_SubCat" hidden="1">Dropdown!$A$185:$A$188</definedName>
    <definedName name="DD_CC_MGra" hidden="1">Dropdown!$D$178</definedName>
    <definedName name="DD_CC_OInc" hidden="1">Dropdown!$E$151</definedName>
    <definedName name="DD_CC_OInf" hidden="1">Dropdown!$D$151</definedName>
    <definedName name="DD_CC_OPub" hidden="1">Dropdown!$F$151:$F$157</definedName>
    <definedName name="DD_CC_Organization_SubCat" hidden="1">Dropdown!$A$151:$A$153</definedName>
    <definedName name="DD_CC_PCon" hidden="1">Dropdown!$D$145:$D$148</definedName>
    <definedName name="DD_CC_PDev" hidden="1">Dropdown!$E$145</definedName>
    <definedName name="DD_CC_Planning_SubCat" hidden="1">Dropdown!$A$145:$A$148</definedName>
    <definedName name="DD_CC_PLaw" hidden="1">Dropdown!$F$145</definedName>
    <definedName name="DD_CC_POut" hidden="1">Dropdown!$G$145:$G$147</definedName>
    <definedName name="DD_CC_SolutionArea" hidden="1">Dropdown!$A$138:$A$142</definedName>
    <definedName name="DD_CC_SubCat_Lookup" hidden="1">Dropdown!$A$138:$B$142</definedName>
    <definedName name="DD_CC_TDel" hidden="1">Dropdown!$E$163:$E$168</definedName>
    <definedName name="DD_CC_TDev" hidden="1">Dropdown!$D$163</definedName>
    <definedName name="DD_CC_Training_SubCat" hidden="1">Dropdown!$A$163:$A$164</definedName>
    <definedName name="DD_Discipline" hidden="1">Dropdown!$I$4:$I$17</definedName>
    <definedName name="DD_Discipline_PNP" hidden="1">Dropdown!$I$14</definedName>
    <definedName name="DD_EOC_SubCat" hidden="1">Dropdown!$A$115:$A$116</definedName>
    <definedName name="DD_Equipment_Condition" hidden="1">Dropdown!$C$59:$C$60</definedName>
    <definedName name="DD_Equipment_HoldTrigger" hidden="1">Dropdown!$B$59:$B$65</definedName>
    <definedName name="DD_Equipment_SubCat" hidden="1">Dropdown!$A$59:$A$79</definedName>
    <definedName name="DD_Exercise_Expenditure_Lookup" hidden="1">Dropdown!$A$93:$B$95</definedName>
    <definedName name="DD_Exercise_Expenditure1" hidden="1">Dropdown!$D$93:$D$97</definedName>
    <definedName name="DD_Exercise_Expenditure2" hidden="1">Dropdown!$E$93:$E$95</definedName>
    <definedName name="DD_Exercise_Expenditure3" hidden="1">Dropdown!$F$93:$F$96</definedName>
    <definedName name="DD_Exercise_SubCat" hidden="1">Dropdown!$A$93:$A$95</definedName>
    <definedName name="DD_ExerciseType" hidden="1">Dropdown!$C$93:$C$100</definedName>
    <definedName name="DD_FS" hidden="1">Dropdown!$B$212:$B$214</definedName>
    <definedName name="DD_FundSource" hidden="1">Dropdown!$K$9:$K$10</definedName>
    <definedName name="DD_IJ" hidden="1">Dropdown!$J$4:$J$14</definedName>
    <definedName name="DD_IJ.01" hidden="1">Dropdown!$D$4</definedName>
    <definedName name="DD_IJ.02" hidden="1">Dropdown!$E$4</definedName>
    <definedName name="DD_IJ.03" hidden="1">Dropdown!$F$4</definedName>
    <definedName name="DD_IJ.04" hidden="1">Dropdown!$G$4</definedName>
    <definedName name="DD_IJ.05" hidden="1">Dropdown!$D$10:$D$13</definedName>
    <definedName name="DD_IJ.06" hidden="1">Dropdown!$E$10</definedName>
    <definedName name="DD_IJ.07" hidden="1">Dropdown!$F$10</definedName>
    <definedName name="DD_IJ.08" hidden="1">Dropdown!$G$10</definedName>
    <definedName name="DD_IJ.09" hidden="1">Dropdown!$D$19:$D$22</definedName>
    <definedName name="DD_IJ.10" hidden="1">Dropdown!$E$19:$E$20</definedName>
    <definedName name="DD_IJ.11" hidden="1">Dropdown!$F$19:$F$21</definedName>
    <definedName name="DD_Indirect_Base" hidden="1">Dropdown!$B$127:$B$132</definedName>
    <definedName name="DD_Indirect_SubCat" hidden="1">Dropdown!$A$127</definedName>
    <definedName name="DD_MA_Detail" hidden="1">Dropdown!$F$104:$F$107</definedName>
    <definedName name="DD_MA_Expenditure_Lookup" hidden="1">Dropdown!$A$104:$B$104</definedName>
    <definedName name="DD_MA_Expenditure1" hidden="1">Dropdown!$D$104:$D$111</definedName>
    <definedName name="DD_MA_SubCat" hidden="1">Dropdown!$A$104</definedName>
    <definedName name="DD_Maintenance_SubCat" hidden="1">Dropdown!$A$120:$A$123</definedName>
    <definedName name="DD_Organization_Detail" hidden="1">Dropdown!$H$48:$H$52</definedName>
    <definedName name="DD_Organization_Expenditure_Lookup" hidden="1">Dropdown!$A$48:$B$52</definedName>
    <definedName name="DD_Organization_Expenditure1" hidden="1">Dropdown!$C$48:$C$51</definedName>
    <definedName name="DD_Organization_Expenditure2" hidden="1">Dropdown!$D$48:$D$49</definedName>
    <definedName name="DD_Organization_Expenditure3" hidden="1">Dropdown!$E$48:$E$49</definedName>
    <definedName name="DD_Organization_Expenditure4" hidden="1">Dropdown!$F$48:$F$53</definedName>
    <definedName name="DD_Organization_Expenditure5" hidden="1">Dropdown!$G$48:$G$55</definedName>
    <definedName name="DD_Organization_SubCat" hidden="1">Dropdown!$A$48:$A$52</definedName>
    <definedName name="DD_Personnel_Exercise_SubCat" hidden="1">Dropdown!$E$199</definedName>
    <definedName name="DD_Personnel_MA_SubCat" hidden="1">Dropdown!$F$199</definedName>
    <definedName name="DD_Personnel_Organization_SubCat" hidden="1">Dropdown!$B$199</definedName>
    <definedName name="DD_Personnel_Planning_SubCat" hidden="1">Dropdown!$A$199:$A$200</definedName>
    <definedName name="DD_Personnel_SolutionArea" hidden="1">Dropdown!$A$192:$A$196</definedName>
    <definedName name="DD_Personnel_SubCat_Lookup" hidden="1">Dropdown!$A$192:$B$196</definedName>
    <definedName name="DD_Personnel_Training_SubCat" hidden="1">Dropdown!$D$199:$D$201</definedName>
    <definedName name="DD_PL_CoreCapabilities" hidden="1">Dropdown!$C$4:$C$35</definedName>
    <definedName name="DD_PL_PreviousIJ" hidden="1">Dropdown!$H$4:$H$44</definedName>
    <definedName name="DD_PL_SolutionArea" hidden="1">Dropdown!$A$4:$A$10</definedName>
    <definedName name="DD_PL_SubCat_Lookup" hidden="1">Dropdown!$A$4:$B$10</definedName>
    <definedName name="DD_Planning_Expenditure_Lookup" hidden="1">Dropdown!$A$39:$B$42</definedName>
    <definedName name="DD_Planning_Expenditure1" hidden="1">Dropdown!$C$39:$C$44</definedName>
    <definedName name="DD_Planning_Expenditure2" hidden="1">Dropdown!$D$39:$D$43</definedName>
    <definedName name="DD_Planning_Expenditure3" hidden="1">Dropdown!$E$39:$E$43</definedName>
    <definedName name="DD_Planning_Expenditure4" hidden="1">Dropdown!$F$39:$F$43</definedName>
    <definedName name="DD_Planning_SubCat" hidden="1">Dropdown!$A$39:$A$42</definedName>
    <definedName name="DD_Training_Activity" hidden="1">Dropdown!$C$83:$C$85</definedName>
    <definedName name="DD_Training_Expenditure_Lookup" hidden="1">Dropdown!$A$83:$B$85</definedName>
    <definedName name="DD_Training_Expenditure1" hidden="1">Dropdown!$D$83:$D$86</definedName>
    <definedName name="DD_Training_Expenditure2" hidden="1">Dropdown!$E$83:$E$84</definedName>
    <definedName name="DD_Training_Expenditure3" hidden="1">Dropdown!$F$83:$F$89</definedName>
    <definedName name="DD_Training_SubCat" hidden="1">Dropdown!$A$83:$A$85</definedName>
    <definedName name="EndDate">Facesheet!$J$12</definedName>
    <definedName name="EndPOP" localSheetId="15">'AA Approval'!$L$7</definedName>
    <definedName name="EndPOP" localSheetId="12">'Consultant-Contractor'!$M$5</definedName>
    <definedName name="EndPOP" localSheetId="7">Equipment!$V$5</definedName>
    <definedName name="EndPOP" localSheetId="9">Exercise!$S$5</definedName>
    <definedName name="EndPOP" localSheetId="11">'Indirect Costs'!$K$5</definedName>
    <definedName name="EndPOP" localSheetId="10">'M&amp;A'!$L$5</definedName>
    <definedName name="EndPOP" localSheetId="6">Organization!$N$5</definedName>
    <definedName name="EndPOP" localSheetId="13">Personnel!$H$5</definedName>
    <definedName name="EndPOP" localSheetId="5">Planning!$N$5</definedName>
    <definedName name="EndPOP" localSheetId="4">'Project Ledger'!$P$6</definedName>
    <definedName name="EndPOP" localSheetId="8">Training!$S$5</definedName>
    <definedName name="_xlnm.Extract">Dropdown!$B$211</definedName>
    <definedName name="FIPS" localSheetId="15">'AA Approval'!$A$4</definedName>
    <definedName name="FIPS" localSheetId="3">'AA Info'!$A$3</definedName>
    <definedName name="FIPS" localSheetId="12">'Consultant-Contractor'!$A$3</definedName>
    <definedName name="FIPS" localSheetId="7">Equipment!$A$3</definedName>
    <definedName name="FIPS" localSheetId="9">Exercise!$A$3</definedName>
    <definedName name="FIPS" localSheetId="14">ICR!$A$3</definedName>
    <definedName name="FIPS" localSheetId="11">'Indirect Costs'!$A$3</definedName>
    <definedName name="FIPS" localSheetId="10">'M&amp;A'!$A$3</definedName>
    <definedName name="FIPS" localSheetId="6">Organization!$A$3</definedName>
    <definedName name="FIPS" localSheetId="13">Personnel!$A$3</definedName>
    <definedName name="FIPS" localSheetId="5">Planning!$A$3</definedName>
    <definedName name="FIPS" localSheetId="4">'Project Ledger'!$A$3</definedName>
    <definedName name="FIPS" localSheetId="8">Training!$A$3</definedName>
    <definedName name="FIPSNumber">Facesheet!$F$2</definedName>
    <definedName name="Initials" localSheetId="3">'AA Info'!$G$4</definedName>
    <definedName name="Initials" localSheetId="12">'Consultant-Contractor'!$M$6</definedName>
    <definedName name="Initials" localSheetId="7">Equipment!$V$6</definedName>
    <definedName name="Initials" localSheetId="9">Exercise!$S$6</definedName>
    <definedName name="Initials" localSheetId="14">ICR!$D$4</definedName>
    <definedName name="Initials" localSheetId="11">'Indirect Costs'!$K$6</definedName>
    <definedName name="Initials" localSheetId="10">'M&amp;A'!$L$6</definedName>
    <definedName name="Initials" localSheetId="6">Organization!$N$6</definedName>
    <definedName name="Initials" localSheetId="13">Personnel!$H$6</definedName>
    <definedName name="Initials" localSheetId="5">Planning!$N$6</definedName>
    <definedName name="Initials" localSheetId="4">'Project Ledger'!$P$7</definedName>
    <definedName name="Initials" localSheetId="8">Training!$S$6</definedName>
    <definedName name="LabelDate" localSheetId="15">'AA Approval'!$I$29:$N$29</definedName>
    <definedName name="LabelDate" localSheetId="4">'Project Ledger'!$O$3</definedName>
    <definedName name="LabelRequest" localSheetId="3">'AA Info'!$F$3</definedName>
    <definedName name="LabelRequest" localSheetId="12">'Consultant-Contractor'!$K$3</definedName>
    <definedName name="LabelRequest" localSheetId="7">Equipment!$T$3</definedName>
    <definedName name="LabelRequest" localSheetId="9">Exercise!$Q$3</definedName>
    <definedName name="LabelRequest" localSheetId="14">ICR!$C$3</definedName>
    <definedName name="LabelRequest" localSheetId="11">'Indirect Costs'!$I$3</definedName>
    <definedName name="LabelRequest" localSheetId="10">'M&amp;A'!$J$3</definedName>
    <definedName name="LabelRequest" localSheetId="6">Organization!$L$3</definedName>
    <definedName name="LabelRequest" localSheetId="13">Personnel!$F$3</definedName>
    <definedName name="LabelRequest" localSheetId="5">Planning!$L$3</definedName>
    <definedName name="LabelRequest" localSheetId="4">'Project Ledger'!$O$4</definedName>
    <definedName name="LabelRequest" localSheetId="8">Training!$Q$3</definedName>
    <definedName name="LedgerType" localSheetId="15">'AA Approval'!$C$7</definedName>
    <definedName name="LedgerType" localSheetId="3">'AA Info'!$G$2</definedName>
    <definedName name="LedgerType" localSheetId="12">'Consultant-Contractor'!$M$2</definedName>
    <definedName name="LedgerType" localSheetId="7">Equipment!$V$2</definedName>
    <definedName name="LedgerType" localSheetId="9">Exercise!$S$2</definedName>
    <definedName name="LedgerType" localSheetId="14">ICR!$D$2</definedName>
    <definedName name="LedgerType" localSheetId="11">'Indirect Costs'!$K$2</definedName>
    <definedName name="LedgerType" localSheetId="10">'M&amp;A'!$L$2</definedName>
    <definedName name="LedgerType" localSheetId="6">Organization!$N$2</definedName>
    <definedName name="LedgerType" localSheetId="13">Personnel!$H$2</definedName>
    <definedName name="LedgerType" localSheetId="5">Planning!$N$2</definedName>
    <definedName name="LedgerType" localSheetId="4">'Project Ledger'!$P$2</definedName>
    <definedName name="LedgerType" localSheetId="8">Training!$S$2</definedName>
    <definedName name="PayAddress">Facesheet!$D$27</definedName>
    <definedName name="PayCity">Facesheet!$G$27</definedName>
    <definedName name="PayZIP">Facesheet!$J$27</definedName>
    <definedName name="_xlnm.Print_Area" localSheetId="15">'AA Approval'!$A$1:$O$32</definedName>
    <definedName name="_xlnm.Print_Area" localSheetId="3">'AA Info'!$A$1:$H$35</definedName>
    <definedName name="_xlnm.Print_Area" localSheetId="12">'Consultant-Contractor'!$A$1:$P$30</definedName>
    <definedName name="_xlnm.Print_Area" localSheetId="7">Equipment!$A$1:$W$30</definedName>
    <definedName name="_xlnm.Print_Area" localSheetId="9">Exercise!$A$1:$T$25</definedName>
    <definedName name="_xlnm.Print_Area" localSheetId="2">Facesheet!$A$1:$J$34</definedName>
    <definedName name="_xlnm.Print_Area" localSheetId="14">ICR!$A$1:$D$28</definedName>
    <definedName name="_xlnm.Print_Area" localSheetId="11">'Indirect Costs'!$A$1:$T$20</definedName>
    <definedName name="_xlnm.Print_Area" localSheetId="1">Instructions!$A$1:$B$272</definedName>
    <definedName name="_xlnm.Print_Area" localSheetId="10">'M&amp;A'!$A$1:$M$20</definedName>
    <definedName name="_xlnm.Print_Area" localSheetId="6">Organization!$A$1:$Y$25</definedName>
    <definedName name="_xlnm.Print_Area" localSheetId="13">Personnel!$A$1:$L$35</definedName>
    <definedName name="_xlnm.Print_Area" localSheetId="5">Planning!$A$1:$R$25</definedName>
    <definedName name="_xlnm.Print_Area" localSheetId="4">'Project Ledger'!$A$1:$S$30</definedName>
    <definedName name="_xlnm.Print_Area" localSheetId="8">Training!$A$1:$T$25</definedName>
    <definedName name="_xlnm.Print_Titles" localSheetId="12">'Consultant-Contractor'!$1:$8</definedName>
    <definedName name="_xlnm.Print_Titles" localSheetId="7">Equipment!$1:$8</definedName>
    <definedName name="_xlnm.Print_Titles" localSheetId="9">Exercise!$1:$8</definedName>
    <definedName name="_xlnm.Print_Titles" localSheetId="11">'Indirect Costs'!$1:$8</definedName>
    <definedName name="_xlnm.Print_Titles" localSheetId="10">'M&amp;A'!$1:$8</definedName>
    <definedName name="_xlnm.Print_Titles" localSheetId="6">Organization!$1:$8</definedName>
    <definedName name="_xlnm.Print_Titles" localSheetId="13">Personnel!$1:$8</definedName>
    <definedName name="_xlnm.Print_Titles" localSheetId="5">Planning!$7:$8</definedName>
    <definedName name="_xlnm.Print_Titles" localSheetId="4">'Project Ledger'!$8:$9</definedName>
    <definedName name="_xlnm.Print_Titles" localSheetId="8">Training!$1:$8</definedName>
    <definedName name="RangeApproved" localSheetId="7">Equipment!$V$10:$V$30</definedName>
    <definedName name="RangeApproved" localSheetId="9">Exercise!$S$10:$S$25</definedName>
    <definedName name="RangeApproved" localSheetId="11">'Indirect Costs'!$K$10:$K$20</definedName>
    <definedName name="RangeApproved" localSheetId="10">'M&amp;A'!$L$10:$L$20</definedName>
    <definedName name="RangeApproved" localSheetId="6">Organization!$N$10:$N$25</definedName>
    <definedName name="RangeApproved" localSheetId="5">Planning!$N$10:$N$25</definedName>
    <definedName name="RangeApproved" localSheetId="4">'Project Ledger'!$O$11:$O$30</definedName>
    <definedName name="RangeApproved" localSheetId="8">Training!$S$10:$S$25</definedName>
    <definedName name="RangeBalance" localSheetId="7">Equipment!$W$10:$W$30</definedName>
    <definedName name="RangeBalance" localSheetId="9">Exercise!$T$10:$T$25</definedName>
    <definedName name="RangeBalance" localSheetId="11">'Indirect Costs'!$L$10:$L$20</definedName>
    <definedName name="RangeBalance" localSheetId="10">'M&amp;A'!$M$10:$M$20</definedName>
    <definedName name="RangeBalance" localSheetId="6">Organization!$O$10:$O$25</definedName>
    <definedName name="RangeBalance" localSheetId="5">Planning!$O$10:$O$25</definedName>
    <definedName name="RangeBalance" localSheetId="4">'Project Ledger'!$P$11:$P$30</definedName>
    <definedName name="RangeBalance" localSheetId="8">Training!$T$10:$T$25</definedName>
    <definedName name="RangeBody" localSheetId="3">'AA Info'!$A$8:$H$60</definedName>
    <definedName name="RangeBody" localSheetId="12">'Consultant-Contractor'!$A$10:$W$30</definedName>
    <definedName name="RangeBody" localSheetId="7">Equipment!$A$10:$AG$30</definedName>
    <definedName name="RangeBody" localSheetId="9">Exercise!$A$10:$AD$25</definedName>
    <definedName name="RangeBody" localSheetId="14">ICR!$A$6:$N$29</definedName>
    <definedName name="RangeBody" localSheetId="11">'Indirect Costs'!$A$10:$V$20</definedName>
    <definedName name="RangeBody" localSheetId="10">'M&amp;A'!$A$10:$W$20</definedName>
    <definedName name="RangeBody" localSheetId="6">Organization!$A$10:$Y$25</definedName>
    <definedName name="RangeBody" localSheetId="13">Personnel!$A$10:$S$30</definedName>
    <definedName name="RangeBody" localSheetId="5">Planning!$A$10:$Y$25</definedName>
    <definedName name="RangeBody" localSheetId="4">'Project Ledger'!$A$11:$AA$30</definedName>
    <definedName name="RangeBody" localSheetId="8">Training!$A$10:$AD$25</definedName>
    <definedName name="RangeCost" localSheetId="12">'Consultant-Contractor'!$N$10:$N$30</definedName>
    <definedName name="RangeCost" localSheetId="7">Equipment!$R$10:$R$30</definedName>
    <definedName name="RangeCost" localSheetId="9">Exercise!$O$10:$O$25</definedName>
    <definedName name="RangeCost" localSheetId="11">'Indirect Costs'!$G$10:$G$20</definedName>
    <definedName name="RangeCost" localSheetId="10">'M&amp;A'!$H$10:$H$20</definedName>
    <definedName name="RangeCost" localSheetId="6">Organization!$J$10:$J$25</definedName>
    <definedName name="RangeCost" localSheetId="13">Personnel!$I$10:$I$30</definedName>
    <definedName name="RangeCost" localSheetId="5">Planning!$J$10:$J$25</definedName>
    <definedName name="RangeCost" localSheetId="4">'Project Ledger'!$L$11:$L$30</definedName>
    <definedName name="RangeCost" localSheetId="8">Training!$O$10:$O$25</definedName>
    <definedName name="RangeCR" localSheetId="12">'Consultant-Contractor'!$M$10:$M$30</definedName>
    <definedName name="RangeCR" localSheetId="7">Equipment!$U$10:$U$30</definedName>
    <definedName name="RangeCR" localSheetId="9">Exercise!$R$10:$R$25</definedName>
    <definedName name="RangeCR" localSheetId="11">'Indirect Costs'!$J$10:$J$20</definedName>
    <definedName name="RangeCR" localSheetId="10">'M&amp;A'!$K$10:$K$20</definedName>
    <definedName name="RangeCR" localSheetId="6">Organization!$M$10:$M$25</definedName>
    <definedName name="RangeCR" localSheetId="5">Planning!$M$10:$M$25</definedName>
    <definedName name="RangeCR" localSheetId="8">Training!$R$10:$R$25</definedName>
    <definedName name="RangeDollars" localSheetId="12">'Consultant-Contractor'!$I$10:$N$30</definedName>
    <definedName name="RangeDollars" localSheetId="7">Equipment!$R$10:$W$30</definedName>
    <definedName name="RangeDollars" localSheetId="9">Exercise!$O$10:$T$25</definedName>
    <definedName name="RangeDollars" localSheetId="14">ICR!$B$10:$D$23</definedName>
    <definedName name="RangeDollars" localSheetId="11">'Indirect Costs'!$G$10:$L$20</definedName>
    <definedName name="RangeDollars" localSheetId="10">'M&amp;A'!$H$10:$M$20</definedName>
    <definedName name="RangeDollars" localSheetId="6">Organization!$J$10:$O$25</definedName>
    <definedName name="RangeDollars" localSheetId="13">Personnel!$G$10:$I$30</definedName>
    <definedName name="RangeDollars" localSheetId="5">Planning!$J$10:$O$25</definedName>
    <definedName name="RangeDollars" localSheetId="4">'Project Ledger'!$L$11:$P$30</definedName>
    <definedName name="RangeDollars" localSheetId="8">Training!$O$10:$T$25</definedName>
    <definedName name="RangeFee" localSheetId="12">'Consultant-Contractor'!$I$10:$I$30</definedName>
    <definedName name="RangeHours" localSheetId="12">'Consultant-Contractor'!$L$10:$L$30</definedName>
    <definedName name="RangeHours" localSheetId="13">Personnel!$H$10:$H$30</definedName>
    <definedName name="RangeIndirect" localSheetId="14">ICR!$B$27:$C$29</definedName>
    <definedName name="RangePercent" localSheetId="4">'Project Ledger'!$Q$11:$Q$30</definedName>
    <definedName name="RangePeriod" localSheetId="13">Personnel!$F$10:$F$30</definedName>
    <definedName name="RangePrevious" localSheetId="7">Equipment!$S$10:$S$30</definedName>
    <definedName name="RangePrevious" localSheetId="9">Exercise!$P$10:$P$25</definedName>
    <definedName name="RangePrevious" localSheetId="11">'Indirect Costs'!$H$10:$H$20</definedName>
    <definedName name="RangePrevious" localSheetId="10">'M&amp;A'!$I$10:$I$20</definedName>
    <definedName name="RangePrevious" localSheetId="6">Organization!$K$10:$K$25</definedName>
    <definedName name="RangePrevious" localSheetId="5">Planning!$K$10:$K$25</definedName>
    <definedName name="RangePrevious" localSheetId="4">'Project Ledger'!$M$11:$M$30</definedName>
    <definedName name="RangePrevious" localSheetId="8">Training!$P$10:$P$25</definedName>
    <definedName name="RangeSalary" localSheetId="12">'Consultant-Contractor'!$J$10:$J$30</definedName>
    <definedName name="RangeSalary" localSheetId="13">Personnel!$G$10:$G$30</definedName>
    <definedName name="RangeSolutionArea" localSheetId="4">'Project Ledger'!$H$11:$H$30</definedName>
    <definedName name="RangeSource" localSheetId="4">'Project Ledger'!$F$11:$F$30</definedName>
    <definedName name="RangeThisRequest" localSheetId="7">Equipment!$T$10:$T$30</definedName>
    <definedName name="RangeThisRequest" localSheetId="9">Exercise!$Q$10:$Q$25</definedName>
    <definedName name="RangeThisRequest" localSheetId="11">'Indirect Costs'!$I$10:$I$20</definedName>
    <definedName name="RangeThisRequest" localSheetId="10">'M&amp;A'!$J$10:$J$20</definedName>
    <definedName name="RangeThisRequest" localSheetId="6">Organization!$L$10:$L$25</definedName>
    <definedName name="RangeThisRequest" localSheetId="5">Planning!$L$10:$L$25</definedName>
    <definedName name="RangeThisRequest" localSheetId="4">'Project Ledger'!$N$11:$N$30</definedName>
    <definedName name="RangeThisRequest" localSheetId="8">Training!$Q$10:$Q$25</definedName>
    <definedName name="RangeUnlocked" localSheetId="12">'Consultant-Contractor'!$A$10:$N$30,Table_CC[[#All],[Column1]:[Column10]]</definedName>
    <definedName name="RangeUnlocked" localSheetId="7">Equipment!$A$10:$R$30,Equipment!$T$10:$U$30,Equipment!$X$7:$AG$30</definedName>
    <definedName name="RangeUnlocked" localSheetId="9">Exercise!$A$10:$O$25,Exercise!$Q$10:$R$25,Table_Exercise[[#All],[Column1]:[Column10]]</definedName>
    <definedName name="RangeUnlocked" localSheetId="14">ICR!$A$11:$A$15,ICR!$A$19:$A$22</definedName>
    <definedName name="RangeUnlocked" localSheetId="11">'Indirect Costs'!$A$10:$G$20,'Indirect Costs'!$I$10:$J$20,'Indirect Costs'!$M$7:$V$20</definedName>
    <definedName name="RangeUnlocked" localSheetId="10">'M&amp;A'!$A$10:$H$20,'M&amp;A'!$J$10:$K$20,Table_MA[[#All],[Column1]:[Column10]]</definedName>
    <definedName name="RangeUnlocked" localSheetId="6">Organization!$A$10:$J$25,Organization!$L$10:$M$25,Table_Organization[[#All],[Column1]:[Column10]]</definedName>
    <definedName name="RangeUnlocked" localSheetId="13">Personnel!$A$10:$I$30,Personnel!$J$7:$S$30</definedName>
    <definedName name="RangeUnlocked" localSheetId="5">Planning!$A$10:$J$25,Planning!$L$10:$M$25,Table_Planning[[#All],[Column1]:[Column10]]</definedName>
    <definedName name="RangeUnlocked" localSheetId="4">'Project Ledger'!$A$11:$L$30,'Project Ledger'!$N$11:$N$30,'Project Ledger'!$R$8:$AA$30</definedName>
    <definedName name="RangeUnlocked" localSheetId="8">Training!$A$10:$O$25,Training!$Q$10:$R$25,Training!$U$7:$AD$25</definedName>
    <definedName name="RequestNumber" localSheetId="15">'AA Approval'!$H$10</definedName>
    <definedName name="RequestNumber" localSheetId="3">'AA Info'!$G$3</definedName>
    <definedName name="RequestNumber" localSheetId="12">'Consultant-Contractor'!$M$3</definedName>
    <definedName name="RequestNumber" localSheetId="7">Equipment!$V$3</definedName>
    <definedName name="RequestNumber" localSheetId="9">Exercise!$S$3</definedName>
    <definedName name="RequestNumber" localSheetId="14">ICR!$D$3</definedName>
    <definedName name="RequestNumber" localSheetId="11">'Indirect Costs'!$K$3</definedName>
    <definedName name="RequestNumber" localSheetId="10">'M&amp;A'!$L$3</definedName>
    <definedName name="RequestNumber" localSheetId="6">Organization!$N$3</definedName>
    <definedName name="RequestNumber" localSheetId="13">Personnel!$H$3</definedName>
    <definedName name="RequestNumber" localSheetId="5">Planning!$N$3</definedName>
    <definedName name="RequestNumber" localSheetId="4">'Project Ledger'!$P$4</definedName>
    <definedName name="RequestNumber" localSheetId="8">Training!$S$3</definedName>
    <definedName name="StartDate">Facesheet!$H$12</definedName>
    <definedName name="StartPOP" localSheetId="15">'AA Approval'!$H$7</definedName>
    <definedName name="StartPOP" localSheetId="12">'Consultant-Contractor'!$M$4</definedName>
    <definedName name="StartPOP" localSheetId="7">Equipment!$V$4</definedName>
    <definedName name="StartPOP" localSheetId="9">Exercise!$S$4</definedName>
    <definedName name="StartPOP" localSheetId="11">'Indirect Costs'!$K$4</definedName>
    <definedName name="StartPOP" localSheetId="10">'M&amp;A'!$L$4</definedName>
    <definedName name="StartPOP" localSheetId="6">Organization!$N$4</definedName>
    <definedName name="StartPOP" localSheetId="13">Personnel!$H$4</definedName>
    <definedName name="StartPOP" localSheetId="5">Planning!$N$4</definedName>
    <definedName name="StartPOP" localSheetId="4">'Project Ledger'!$P$5</definedName>
    <definedName name="StartPOP" localSheetId="8">Training!$S$4</definedName>
    <definedName name="Subaward" localSheetId="15">'AA Approval'!$A$5</definedName>
    <definedName name="Subaward" localSheetId="3">'AA Info'!$A$4</definedName>
    <definedName name="Subaward" localSheetId="12">'Consultant-Contractor'!$A$4</definedName>
    <definedName name="Subaward" localSheetId="7">Equipment!$A$4</definedName>
    <definedName name="Subaward" localSheetId="9">Exercise!$A$4</definedName>
    <definedName name="Subaward" localSheetId="14">ICR!$A$4</definedName>
    <definedName name="Subaward" localSheetId="11">'Indirect Costs'!$A$4</definedName>
    <definedName name="Subaward" localSheetId="10">'M&amp;A'!$A$4</definedName>
    <definedName name="Subaward" localSheetId="6">Organization!$A$4</definedName>
    <definedName name="Subaward" localSheetId="13">Personnel!$A$4</definedName>
    <definedName name="Subaward" localSheetId="5">Planning!$A$4</definedName>
    <definedName name="Subaward" localSheetId="4">'Project Ledger'!$A$4</definedName>
    <definedName name="Subaward" localSheetId="8">Training!$A$4</definedName>
    <definedName name="SubawardNumber">Facesheet!$J$2</definedName>
    <definedName name="Subrecipient" localSheetId="15">'AA Approval'!$A$3</definedName>
    <definedName name="Subrecipient" localSheetId="3">'AA Info'!$A$2</definedName>
    <definedName name="Subrecipient" localSheetId="12">'Consultant-Contractor'!$A$2</definedName>
    <definedName name="Subrecipient" localSheetId="7">Equipment!$A$2</definedName>
    <definedName name="Subrecipient" localSheetId="9">Exercise!$A$2</definedName>
    <definedName name="Subrecipient" localSheetId="14">ICR!$A$2</definedName>
    <definedName name="Subrecipient" localSheetId="11">'Indirect Costs'!$A$2</definedName>
    <definedName name="Subrecipient" localSheetId="10">'M&amp;A'!$A$2</definedName>
    <definedName name="Subrecipient" localSheetId="6">Organization!$A$2</definedName>
    <definedName name="Subrecipient" localSheetId="13">Personnel!$A$2</definedName>
    <definedName name="Subrecipient" localSheetId="5">Planning!$A$2</definedName>
    <definedName name="Subrecipient" localSheetId="4">'Project Ledger'!$A$2</definedName>
    <definedName name="Subrecipient" localSheetId="8">Training!$A$2</definedName>
    <definedName name="SubrecipientName">Facesheet!$C$6</definedName>
    <definedName name="TotalApproved" localSheetId="7">Equipment!$V$8</definedName>
    <definedName name="TotalApproved" localSheetId="9">Exercise!$S$8</definedName>
    <definedName name="TotalApproved" localSheetId="11">'Indirect Costs'!$K$8</definedName>
    <definedName name="TotalApproved" localSheetId="10">'M&amp;A'!$L$8</definedName>
    <definedName name="TotalApproved" localSheetId="6">Organization!$N$8</definedName>
    <definedName name="TotalApproved" localSheetId="5">Planning!$N$8</definedName>
    <definedName name="TotalApproved" localSheetId="4">'Project Ledger'!$O$9</definedName>
    <definedName name="TotalApproved" localSheetId="8">Training!$S$8</definedName>
    <definedName name="TotalBalance" localSheetId="7">Equipment!$W$8</definedName>
    <definedName name="TotalBalance" localSheetId="9">Exercise!$T$8</definedName>
    <definedName name="TotalBalance" localSheetId="11">'Indirect Costs'!$L$8</definedName>
    <definedName name="TotalBalance" localSheetId="10">'M&amp;A'!$M$8</definedName>
    <definedName name="TotalBalance" localSheetId="6">Organization!$O$8</definedName>
    <definedName name="TotalBalance" localSheetId="5">Planning!$O$8</definedName>
    <definedName name="TotalBalance" localSheetId="4">'Project Ledger'!$P$9</definedName>
    <definedName name="TotalBalance" localSheetId="8">Training!$T$8</definedName>
    <definedName name="TotalCost" localSheetId="12">'Consultant-Contractor'!$N$8</definedName>
    <definedName name="TotalCost" localSheetId="7">Equipment!$R$8</definedName>
    <definedName name="TotalCost" localSheetId="9">Exercise!$O$8</definedName>
    <definedName name="TotalCost" localSheetId="11">'Indirect Costs'!$G$8</definedName>
    <definedName name="TotalCost" localSheetId="10">'M&amp;A'!$H$8</definedName>
    <definedName name="TotalCost" localSheetId="6">Organization!$J$8</definedName>
    <definedName name="TotalCost" localSheetId="13">Personnel!$I$8</definedName>
    <definedName name="TotalCost" localSheetId="5">Planning!$J$8</definedName>
    <definedName name="TotalCost" localSheetId="4">'Project Ledger'!$L$9</definedName>
    <definedName name="TotalCost" localSheetId="8">Training!$O$8</definedName>
    <definedName name="TotalDirectCost" localSheetId="14">ICR!$C$25</definedName>
    <definedName name="TotalFee" localSheetId="12">'Consultant-Contractor'!$I$8</definedName>
    <definedName name="TotalHours" localSheetId="12">'Consultant-Contractor'!$L$8</definedName>
    <definedName name="TotalHours" localSheetId="13">Personnel!$H$8</definedName>
    <definedName name="TotalPercentExpended" localSheetId="4">'Project Ledger'!$Q$9</definedName>
    <definedName name="TotalPrevious" localSheetId="7">Equipment!$S$8</definedName>
    <definedName name="TotalPrevious" localSheetId="9">Exercise!$P$8</definedName>
    <definedName name="TotalPrevious" localSheetId="11">'Indirect Costs'!$H$8</definedName>
    <definedName name="TotalPrevious" localSheetId="10">'M&amp;A'!$I$8</definedName>
    <definedName name="TotalPrevious" localSheetId="6">Organization!$K$8</definedName>
    <definedName name="TotalPrevious" localSheetId="5">Planning!$K$8</definedName>
    <definedName name="TotalPrevious" localSheetId="4">'Project Ledger'!$M$9</definedName>
    <definedName name="TotalPrevious" localSheetId="8">Training!$P$8</definedName>
    <definedName name="TotalSalary" localSheetId="12">'Consultant-Contractor'!$J$8</definedName>
    <definedName name="TotalSalary" localSheetId="13">Personnel!$G$8</definedName>
    <definedName name="TotalThisRequest" localSheetId="7">Equipment!$T$8</definedName>
    <definedName name="TotalThisRequest" localSheetId="9">Exercise!$Q$8</definedName>
    <definedName name="TotalThisRequest" localSheetId="11">'Indirect Costs'!$I$8</definedName>
    <definedName name="TotalThisRequest" localSheetId="10">'M&amp;A'!$J$8</definedName>
    <definedName name="TotalThisRequest" localSheetId="6">Organization!$L$8</definedName>
    <definedName name="TotalThisRequest" localSheetId="5">Planning!$L$8</definedName>
    <definedName name="TotalThisRequest" localSheetId="4">'Project Ledger'!$N$9</definedName>
    <definedName name="TotalThisRequest" localSheetId="8">Training!$Q$8</definedName>
  </definedNames>
  <calcPr calcId="191029" iterateDelta="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128" l="1"/>
  <c r="N4" i="128"/>
  <c r="A4" i="128"/>
  <c r="A3" i="128"/>
  <c r="A2" i="128"/>
  <c r="N10" i="128"/>
  <c r="O10" i="128" s="1"/>
  <c r="N11" i="128"/>
  <c r="O11" i="128" s="1"/>
  <c r="N12" i="128"/>
  <c r="O12" i="128" s="1"/>
  <c r="N13" i="128"/>
  <c r="O13" i="128" s="1"/>
  <c r="N14" i="128"/>
  <c r="N15" i="128"/>
  <c r="O15" i="128" s="1"/>
  <c r="N16" i="128"/>
  <c r="O16" i="128" s="1"/>
  <c r="N17" i="128"/>
  <c r="O17" i="128" s="1"/>
  <c r="N18" i="128"/>
  <c r="O18" i="128" s="1"/>
  <c r="N19" i="128"/>
  <c r="O19" i="128" s="1"/>
  <c r="N20" i="128"/>
  <c r="O20" i="128" s="1"/>
  <c r="N21" i="128"/>
  <c r="O21" i="128" s="1"/>
  <c r="N22" i="128"/>
  <c r="O22" i="128" s="1"/>
  <c r="N23" i="128"/>
  <c r="O23" i="128" s="1"/>
  <c r="N24" i="128"/>
  <c r="O24" i="128" s="1"/>
  <c r="N25" i="128"/>
  <c r="O25" i="128" s="1"/>
  <c r="L8" i="128"/>
  <c r="K8" i="128"/>
  <c r="J8" i="128"/>
  <c r="P6" i="147"/>
  <c r="P5" i="147"/>
  <c r="A4" i="147"/>
  <c r="A3" i="147"/>
  <c r="A2" i="147"/>
  <c r="O11" i="147"/>
  <c r="Q11" i="147" s="1"/>
  <c r="O12" i="147"/>
  <c r="Q12" i="147" s="1"/>
  <c r="O13" i="147"/>
  <c r="Q13" i="147" s="1"/>
  <c r="O14" i="147"/>
  <c r="Q14" i="147" s="1"/>
  <c r="O15" i="147"/>
  <c r="Q15" i="147" s="1"/>
  <c r="O16" i="147"/>
  <c r="Q16" i="147" s="1"/>
  <c r="O17" i="147"/>
  <c r="Q17" i="147" s="1"/>
  <c r="O18" i="147"/>
  <c r="Q18" i="147" s="1"/>
  <c r="O19" i="147"/>
  <c r="Q19" i="147" s="1"/>
  <c r="O20" i="147"/>
  <c r="P20" i="147" s="1"/>
  <c r="O21" i="147"/>
  <c r="Q21" i="147" s="1"/>
  <c r="O22" i="147"/>
  <c r="Q22" i="147" s="1"/>
  <c r="O23" i="147"/>
  <c r="Q23" i="147" s="1"/>
  <c r="O24" i="147"/>
  <c r="P24" i="147" s="1"/>
  <c r="O25" i="147"/>
  <c r="Q25" i="147" s="1"/>
  <c r="O26" i="147"/>
  <c r="Q26" i="147" s="1"/>
  <c r="O27" i="147"/>
  <c r="Q27" i="147" s="1"/>
  <c r="O28" i="147"/>
  <c r="Q28" i="147" s="1"/>
  <c r="O29" i="147"/>
  <c r="Q29" i="147" s="1"/>
  <c r="O30" i="147"/>
  <c r="Q30" i="147" s="1"/>
  <c r="N9" i="147"/>
  <c r="M9" i="147"/>
  <c r="L9" i="147"/>
  <c r="L6" i="147"/>
  <c r="M5" i="14"/>
  <c r="M4" i="14"/>
  <c r="A4" i="14"/>
  <c r="A3" i="14"/>
  <c r="A2" i="14"/>
  <c r="L8" i="14"/>
  <c r="J8" i="14"/>
  <c r="I8" i="14"/>
  <c r="N8" i="14"/>
  <c r="K5" i="13"/>
  <c r="K4" i="13"/>
  <c r="A4" i="13"/>
  <c r="A3" i="13"/>
  <c r="A2" i="13"/>
  <c r="K10" i="13"/>
  <c r="K11" i="13"/>
  <c r="L11" i="13" s="1"/>
  <c r="K12" i="13"/>
  <c r="L12" i="13" s="1"/>
  <c r="K13" i="13"/>
  <c r="L13" i="13" s="1"/>
  <c r="K14" i="13"/>
  <c r="L14" i="13" s="1"/>
  <c r="K15" i="13"/>
  <c r="L15" i="13" s="1"/>
  <c r="K16" i="13"/>
  <c r="L16" i="13" s="1"/>
  <c r="K17" i="13"/>
  <c r="L17" i="13" s="1"/>
  <c r="K18" i="13"/>
  <c r="L18" i="13" s="1"/>
  <c r="K19" i="13"/>
  <c r="L19" i="13" s="1"/>
  <c r="K20" i="13"/>
  <c r="L20" i="13" s="1"/>
  <c r="I8" i="13"/>
  <c r="H8" i="13"/>
  <c r="G8" i="13"/>
  <c r="L5" i="12"/>
  <c r="L4" i="12"/>
  <c r="A4" i="12"/>
  <c r="A3" i="12"/>
  <c r="A2" i="12"/>
  <c r="M16" i="12"/>
  <c r="L10" i="12"/>
  <c r="L11" i="12"/>
  <c r="M11" i="12" s="1"/>
  <c r="L12" i="12"/>
  <c r="M12" i="12" s="1"/>
  <c r="L13" i="12"/>
  <c r="M13" i="12" s="1"/>
  <c r="L14" i="12"/>
  <c r="M14" i="12" s="1"/>
  <c r="L15" i="12"/>
  <c r="M15" i="12" s="1"/>
  <c r="L16" i="12"/>
  <c r="L17" i="12"/>
  <c r="M17" i="12" s="1"/>
  <c r="L18" i="12"/>
  <c r="M18" i="12" s="1"/>
  <c r="L19" i="12"/>
  <c r="M19" i="12" s="1"/>
  <c r="L20" i="12"/>
  <c r="M20" i="12" s="1"/>
  <c r="J8" i="12"/>
  <c r="I8" i="12"/>
  <c r="H8" i="12"/>
  <c r="S5" i="11"/>
  <c r="S4" i="11"/>
  <c r="A4" i="11"/>
  <c r="A3" i="11"/>
  <c r="A2" i="11"/>
  <c r="S10" i="11"/>
  <c r="T10" i="11" s="1"/>
  <c r="S11" i="11"/>
  <c r="T11" i="11" s="1"/>
  <c r="S12" i="11"/>
  <c r="T12" i="11" s="1"/>
  <c r="S13" i="11"/>
  <c r="T13" i="11" s="1"/>
  <c r="S14" i="11"/>
  <c r="T14" i="11" s="1"/>
  <c r="S15" i="11"/>
  <c r="S16" i="11"/>
  <c r="T16" i="11" s="1"/>
  <c r="S17" i="11"/>
  <c r="T17" i="11" s="1"/>
  <c r="S18" i="11"/>
  <c r="T18" i="11" s="1"/>
  <c r="S19" i="11"/>
  <c r="T19" i="11" s="1"/>
  <c r="S20" i="11"/>
  <c r="T20" i="11" s="1"/>
  <c r="S21" i="11"/>
  <c r="T21" i="11" s="1"/>
  <c r="S22" i="11"/>
  <c r="T22" i="11" s="1"/>
  <c r="S23" i="11"/>
  <c r="T23" i="11" s="1"/>
  <c r="S24" i="11"/>
  <c r="T24" i="11" s="1"/>
  <c r="S25" i="11"/>
  <c r="T25" i="11" s="1"/>
  <c r="Q8" i="11"/>
  <c r="P8" i="11"/>
  <c r="O8" i="11"/>
  <c r="S5" i="10"/>
  <c r="S4" i="10"/>
  <c r="A4" i="10"/>
  <c r="A3" i="10"/>
  <c r="A2" i="10"/>
  <c r="S10" i="10"/>
  <c r="T10" i="10" s="1"/>
  <c r="S11" i="10"/>
  <c r="T11" i="10" s="1"/>
  <c r="S12" i="10"/>
  <c r="S13" i="10"/>
  <c r="T13" i="10" s="1"/>
  <c r="S14" i="10"/>
  <c r="T14" i="10" s="1"/>
  <c r="S15" i="10"/>
  <c r="T15" i="10" s="1"/>
  <c r="S16" i="10"/>
  <c r="T16" i="10" s="1"/>
  <c r="S17" i="10"/>
  <c r="T17" i="10" s="1"/>
  <c r="S18" i="10"/>
  <c r="T18" i="10" s="1"/>
  <c r="S19" i="10"/>
  <c r="T19" i="10" s="1"/>
  <c r="S20" i="10"/>
  <c r="T20" i="10" s="1"/>
  <c r="S21" i="10"/>
  <c r="T21" i="10" s="1"/>
  <c r="S22" i="10"/>
  <c r="T22" i="10" s="1"/>
  <c r="S23" i="10"/>
  <c r="T23" i="10" s="1"/>
  <c r="S24" i="10"/>
  <c r="T24" i="10" s="1"/>
  <c r="S25" i="10"/>
  <c r="T25" i="10" s="1"/>
  <c r="Q8" i="10"/>
  <c r="P8" i="10"/>
  <c r="O8" i="10"/>
  <c r="V5" i="9"/>
  <c r="V4" i="9"/>
  <c r="A4" i="9"/>
  <c r="A3" i="9"/>
  <c r="A2" i="9"/>
  <c r="W15" i="9"/>
  <c r="W30" i="9"/>
  <c r="V10" i="9"/>
  <c r="W10" i="9" s="1"/>
  <c r="V11" i="9"/>
  <c r="W11" i="9" s="1"/>
  <c r="V12" i="9"/>
  <c r="W12" i="9" s="1"/>
  <c r="V13" i="9"/>
  <c r="W13" i="9" s="1"/>
  <c r="V14" i="9"/>
  <c r="W14" i="9" s="1"/>
  <c r="V15" i="9"/>
  <c r="V16" i="9"/>
  <c r="W16" i="9" s="1"/>
  <c r="V17" i="9"/>
  <c r="W17" i="9" s="1"/>
  <c r="V18" i="9"/>
  <c r="W18" i="9" s="1"/>
  <c r="V19" i="9"/>
  <c r="W19" i="9" s="1"/>
  <c r="V20" i="9"/>
  <c r="W20" i="9" s="1"/>
  <c r="V21" i="9"/>
  <c r="W21" i="9" s="1"/>
  <c r="V22" i="9"/>
  <c r="W22" i="9" s="1"/>
  <c r="V23" i="9"/>
  <c r="W23" i="9" s="1"/>
  <c r="V24" i="9"/>
  <c r="W24" i="9" s="1"/>
  <c r="V25" i="9"/>
  <c r="W25" i="9" s="1"/>
  <c r="V26" i="9"/>
  <c r="W26" i="9" s="1"/>
  <c r="V27" i="9"/>
  <c r="W27" i="9" s="1"/>
  <c r="V28" i="9"/>
  <c r="W28" i="9" s="1"/>
  <c r="V29" i="9"/>
  <c r="W29" i="9" s="1"/>
  <c r="V30" i="9"/>
  <c r="T8" i="9"/>
  <c r="S8" i="9"/>
  <c r="R8" i="9"/>
  <c r="N5" i="38"/>
  <c r="N4" i="38"/>
  <c r="A4" i="38"/>
  <c r="A3" i="38"/>
  <c r="A2" i="38"/>
  <c r="N10" i="38"/>
  <c r="O10" i="38" s="1"/>
  <c r="N11" i="38"/>
  <c r="O11" i="38" s="1"/>
  <c r="N12" i="38"/>
  <c r="O12" i="38" s="1"/>
  <c r="N13" i="38"/>
  <c r="O13" i="38" s="1"/>
  <c r="N14" i="38"/>
  <c r="N15" i="38"/>
  <c r="O15" i="38" s="1"/>
  <c r="N16" i="38"/>
  <c r="O16" i="38" s="1"/>
  <c r="N17" i="38"/>
  <c r="O17" i="38" s="1"/>
  <c r="N18" i="38"/>
  <c r="O18" i="38" s="1"/>
  <c r="N19" i="38"/>
  <c r="O19" i="38" s="1"/>
  <c r="N20" i="38"/>
  <c r="O20" i="38" s="1"/>
  <c r="N21" i="38"/>
  <c r="O21" i="38" s="1"/>
  <c r="N22" i="38"/>
  <c r="O22" i="38" s="1"/>
  <c r="N23" i="38"/>
  <c r="O23" i="38" s="1"/>
  <c r="N24" i="38"/>
  <c r="O24" i="38" s="1"/>
  <c r="N25" i="38"/>
  <c r="O25" i="38" s="1"/>
  <c r="L8" i="38"/>
  <c r="K8" i="38"/>
  <c r="J8" i="38"/>
  <c r="N8" i="38" l="1"/>
  <c r="N8" i="128"/>
  <c r="K8" i="13"/>
  <c r="L8" i="12"/>
  <c r="S8" i="11"/>
  <c r="S8" i="10"/>
  <c r="P13" i="147"/>
  <c r="Q20" i="147"/>
  <c r="P28" i="147"/>
  <c r="P27" i="147"/>
  <c r="P29" i="147"/>
  <c r="P26" i="147"/>
  <c r="P21" i="147"/>
  <c r="P19" i="147"/>
  <c r="P18" i="147"/>
  <c r="O14" i="128"/>
  <c r="O8" i="128" s="1"/>
  <c r="P12" i="147"/>
  <c r="P11" i="147"/>
  <c r="O9" i="147"/>
  <c r="Q9" i="147" s="1"/>
  <c r="P25" i="147"/>
  <c r="P17" i="147"/>
  <c r="Q24" i="147"/>
  <c r="P16" i="147"/>
  <c r="P23" i="147"/>
  <c r="P15" i="147"/>
  <c r="P30" i="147"/>
  <c r="P22" i="147"/>
  <c r="P14" i="147"/>
  <c r="L10" i="13"/>
  <c r="L8" i="13" s="1"/>
  <c r="M10" i="12"/>
  <c r="M8" i="12" s="1"/>
  <c r="T15" i="11"/>
  <c r="T8" i="11" s="1"/>
  <c r="T12" i="10"/>
  <c r="T8" i="10" s="1"/>
  <c r="W8" i="9"/>
  <c r="V8" i="9"/>
  <c r="O14" i="38"/>
  <c r="O8" i="38" s="1"/>
  <c r="I23" i="55"/>
  <c r="I19" i="55"/>
  <c r="H7" i="55"/>
  <c r="P9" i="147" l="1"/>
  <c r="H5" i="15"/>
  <c r="H4" i="15"/>
  <c r="A4" i="15"/>
  <c r="A3" i="15"/>
  <c r="A2" i="15"/>
  <c r="H8" i="15"/>
  <c r="G8" i="15"/>
  <c r="I8" i="15"/>
  <c r="C19" i="127" l="1"/>
  <c r="D19" i="127" s="1"/>
  <c r="C20" i="127"/>
  <c r="D20" i="127" s="1"/>
  <c r="C21" i="127"/>
  <c r="D21" i="127" s="1"/>
  <c r="C22" i="127"/>
  <c r="D22" i="127" s="1"/>
  <c r="D11" i="127"/>
  <c r="D12" i="127"/>
  <c r="D13" i="127"/>
  <c r="D14" i="127"/>
  <c r="D15" i="127"/>
  <c r="C16" i="127" l="1"/>
  <c r="E22" i="48" l="1"/>
  <c r="K6" i="147" s="1"/>
  <c r="M6" i="147" s="1"/>
  <c r="L7" i="55" l="1"/>
  <c r="A5" i="55"/>
  <c r="A4" i="55"/>
  <c r="A3" i="55"/>
  <c r="A4" i="127"/>
  <c r="A3" i="127"/>
  <c r="A2" i="127"/>
  <c r="A4" i="54"/>
  <c r="A3" i="54"/>
  <c r="A2" i="54"/>
  <c r="D22" i="48" l="1"/>
  <c r="G22" i="48"/>
  <c r="H22" i="48"/>
  <c r="I18" i="48"/>
  <c r="I19" i="48"/>
  <c r="I20" i="48"/>
  <c r="I21" i="48"/>
  <c r="I17" i="48"/>
  <c r="F18" i="48"/>
  <c r="F19" i="48"/>
  <c r="F20" i="48"/>
  <c r="F21" i="48"/>
  <c r="F17" i="48"/>
  <c r="J21" i="48" l="1"/>
  <c r="J20" i="48"/>
  <c r="J19" i="48"/>
  <c r="J18" i="48"/>
  <c r="I22" i="48"/>
  <c r="F22" i="48"/>
  <c r="J17" i="48"/>
  <c r="F15" i="54" l="1"/>
  <c r="B23" i="127" l="1"/>
  <c r="B16" i="127"/>
  <c r="D16" i="127" l="1"/>
  <c r="C23" i="127"/>
  <c r="D23" i="127"/>
  <c r="C25" i="127" l="1"/>
  <c r="C26" i="127"/>
  <c r="J22" i="48" l="1"/>
</calcChain>
</file>

<file path=xl/sharedStrings.xml><?xml version="1.0" encoding="utf-8"?>
<sst xmlns="http://schemas.openxmlformats.org/spreadsheetml/2006/main" count="1509" uniqueCount="818">
  <si>
    <t>PROJECT LEDGER</t>
  </si>
  <si>
    <t>Enter the planning activity.</t>
  </si>
  <si>
    <t>Equipment</t>
  </si>
  <si>
    <t>Enter the name of vendor from whom the equipment was purchased.</t>
  </si>
  <si>
    <t>AEL Number &amp; Title</t>
  </si>
  <si>
    <t>Ledger Type</t>
  </si>
  <si>
    <t>Enter the name of the project.</t>
  </si>
  <si>
    <t>Vendor</t>
  </si>
  <si>
    <t>Project Description</t>
  </si>
  <si>
    <t>Enter course name.</t>
  </si>
  <si>
    <t>Final Product</t>
  </si>
  <si>
    <t>Condition and Disposition</t>
  </si>
  <si>
    <t>Initial Application</t>
  </si>
  <si>
    <t>Modification</t>
  </si>
  <si>
    <t>Grant Year</t>
  </si>
  <si>
    <t>Other Authorized Equipment</t>
  </si>
  <si>
    <t>Invoice Number</t>
  </si>
  <si>
    <t>Title</t>
  </si>
  <si>
    <t>Grant Administration</t>
  </si>
  <si>
    <t>Training</t>
  </si>
  <si>
    <t>Exercise</t>
  </si>
  <si>
    <t>Date:</t>
  </si>
  <si>
    <t>Organization</t>
  </si>
  <si>
    <t>Amount This Request</t>
  </si>
  <si>
    <t>Total Approved</t>
  </si>
  <si>
    <t>Project</t>
  </si>
  <si>
    <t>Funding Source</t>
  </si>
  <si>
    <t>Remaining Balance</t>
  </si>
  <si>
    <t>Deployed Location</t>
  </si>
  <si>
    <t>Course Name</t>
  </si>
  <si>
    <t>Enter the equipment's current location.</t>
  </si>
  <si>
    <t>Travel</t>
  </si>
  <si>
    <t>ID Tag Number</t>
  </si>
  <si>
    <t>Enter the date that this equipment was acquired from vendor.</t>
  </si>
  <si>
    <t>Feedback Number</t>
  </si>
  <si>
    <t>Planning Activity</t>
  </si>
  <si>
    <t>Planning</t>
  </si>
  <si>
    <t>Solution Area</t>
  </si>
  <si>
    <t>Solution Area Sub-Category</t>
  </si>
  <si>
    <t>AEL#</t>
  </si>
  <si>
    <t>Hold Trigger</t>
  </si>
  <si>
    <t>Approval Date</t>
  </si>
  <si>
    <t>Identified Host</t>
  </si>
  <si>
    <t>If you are not the host, please identify who is the host. For further guidance, please refer to your Program Representative.</t>
  </si>
  <si>
    <t>Training Activity</t>
  </si>
  <si>
    <t xml:space="preserve">Please identify your training activity from the drop-down list. </t>
  </si>
  <si>
    <t>Fund Source</t>
  </si>
  <si>
    <t>Name:</t>
  </si>
  <si>
    <t>Title:</t>
  </si>
  <si>
    <t>Payment Mailing Address:</t>
  </si>
  <si>
    <t>City:</t>
  </si>
  <si>
    <t>Signature:</t>
  </si>
  <si>
    <t xml:space="preserve">I hereby certify upon my personal knowledge that budgeted funds are available for the period and purposes of this expenditure stated above. </t>
  </si>
  <si>
    <t>Please review the Certification Paragraph.</t>
  </si>
  <si>
    <t>Phone</t>
  </si>
  <si>
    <t>Email</t>
  </si>
  <si>
    <t>MATCH</t>
  </si>
  <si>
    <t>Detail</t>
  </si>
  <si>
    <t>Select YES or NO from the drop-down list.</t>
  </si>
  <si>
    <t>Select a Detail option from the drop-down list.</t>
  </si>
  <si>
    <t>Total # Trainee(s)</t>
  </si>
  <si>
    <t>Type of Match</t>
  </si>
  <si>
    <t>Total Match Expended</t>
  </si>
  <si>
    <t>M&amp;A</t>
  </si>
  <si>
    <t>EXERCISE</t>
  </si>
  <si>
    <t>Dates of Payroll Period</t>
  </si>
  <si>
    <t>PERSONNEL</t>
  </si>
  <si>
    <t>Total Project Hours</t>
  </si>
  <si>
    <t>Total Cost Charged to Grant</t>
  </si>
  <si>
    <t>Project &amp; Description of Services</t>
  </si>
  <si>
    <t>Expenditure Category</t>
  </si>
  <si>
    <t>Period of Expenditure</t>
  </si>
  <si>
    <t>Activity</t>
  </si>
  <si>
    <t>Conferences</t>
  </si>
  <si>
    <t>Staff Expenses</t>
  </si>
  <si>
    <t>Supplies</t>
  </si>
  <si>
    <t>Staff Salaries</t>
  </si>
  <si>
    <t>Employee Name</t>
  </si>
  <si>
    <t>Provide detailed information on M&amp;A activity.</t>
  </si>
  <si>
    <t>Provide detailed information on the project and description of services.</t>
  </si>
  <si>
    <t>Provide the name of the employee.</t>
  </si>
  <si>
    <t>Select a Solution Area from the drop-down list.</t>
  </si>
  <si>
    <t>Enter the total number of trainee(s).</t>
  </si>
  <si>
    <t>2.  Implementing Agency:</t>
  </si>
  <si>
    <t>Community Outreach</t>
  </si>
  <si>
    <t>Materials</t>
  </si>
  <si>
    <t>Tuition</t>
  </si>
  <si>
    <t>Project/Deliverable</t>
  </si>
  <si>
    <t>Deliverable</t>
  </si>
  <si>
    <t>Fee for Deliverable</t>
  </si>
  <si>
    <t>Provide the Total Salary and Benefits Charged for the Reporting Period.</t>
  </si>
  <si>
    <t>Provide the Dates of the Payroll Period.</t>
  </si>
  <si>
    <t>Enter the Period of Expenditure in this column.</t>
  </si>
  <si>
    <t>Enter the Total Cost Charged to the Grant in this column.</t>
  </si>
  <si>
    <t>Enter the Total Project Hours in this column.</t>
  </si>
  <si>
    <t>13.  Certification Paragraph</t>
  </si>
  <si>
    <t>Provide the name of the Consulting Firm and Consultant Name.</t>
  </si>
  <si>
    <t>Public Information and Warning</t>
  </si>
  <si>
    <t>Operational Coordination</t>
  </si>
  <si>
    <t>Forensics and Attribution</t>
  </si>
  <si>
    <t>Community Resilience</t>
  </si>
  <si>
    <t>Critical Transportation</t>
  </si>
  <si>
    <t>Economic Recovery</t>
  </si>
  <si>
    <t>Intelligence and Information Sharing</t>
  </si>
  <si>
    <t>Cybersecurity</t>
  </si>
  <si>
    <t>Long-term Vulnerability Reduction</t>
  </si>
  <si>
    <t>Health and Social Services</t>
  </si>
  <si>
    <t>Interdiction and Disruption</t>
  </si>
  <si>
    <t>Risk and Disaster Resilience Assessment</t>
  </si>
  <si>
    <t>Fatality Management Services</t>
  </si>
  <si>
    <t>Housing</t>
  </si>
  <si>
    <t>Screening, Search, and Detection</t>
  </si>
  <si>
    <t>Infrastructure Systems</t>
  </si>
  <si>
    <t>Physical Protective Measures</t>
  </si>
  <si>
    <t>Mass Care Services</t>
  </si>
  <si>
    <t>Natural and Cultural Resources</t>
  </si>
  <si>
    <t>Risk Management for Protection Programs and Activities</t>
  </si>
  <si>
    <t>Supply Chain Integrity and Security</t>
  </si>
  <si>
    <t>Operational Communications</t>
  </si>
  <si>
    <t>Situational Assessment</t>
  </si>
  <si>
    <t>FIPS #</t>
  </si>
  <si>
    <t>4.  Location of Project:</t>
  </si>
  <si>
    <t>AUTHORIZED AGENT AND CONTACT INFORMATION</t>
  </si>
  <si>
    <t>Reimbursement Request</t>
  </si>
  <si>
    <t>Staffing</t>
  </si>
  <si>
    <t>EOC Construction</t>
  </si>
  <si>
    <t>EOC Renovation</t>
  </si>
  <si>
    <t>Maintenance Contracts &amp; Warranties</t>
  </si>
  <si>
    <t>Repair &amp; Replacement Costs</t>
  </si>
  <si>
    <t>Upgrades</t>
  </si>
  <si>
    <t>User fees</t>
  </si>
  <si>
    <t>Request #</t>
  </si>
  <si>
    <t>CALIFORNIA GOVERNOR'S OFFICE OF EMERGENCY SERVICES</t>
  </si>
  <si>
    <t>(Cal OES Use Only)</t>
  </si>
  <si>
    <t xml:space="preserve">Cal OES # </t>
  </si>
  <si>
    <t>(FOR Cal OES USE ONLY)</t>
  </si>
  <si>
    <t>Subaward #</t>
  </si>
  <si>
    <t>GRANT SUBAWARD FACE SHEET</t>
  </si>
  <si>
    <t>The California Governor's Office of Emergency Services (Cal OES) hereby makes a Grant Subaward of funds to the following:</t>
  </si>
  <si>
    <t>1.  Subrecipient:</t>
  </si>
  <si>
    <t>Direct/Subaward</t>
  </si>
  <si>
    <t>1.  Subrecipient</t>
  </si>
  <si>
    <t>ICR Base</t>
  </si>
  <si>
    <t>Rate</t>
  </si>
  <si>
    <t>7.  Indirect Cost Rate:</t>
  </si>
  <si>
    <t>Provide detailed information on Indirect Cost activity.</t>
  </si>
  <si>
    <t>Select an ICR Base from the drop-down list.</t>
  </si>
  <si>
    <t>Match Description</t>
  </si>
  <si>
    <t>Facilities &amp; Administration</t>
  </si>
  <si>
    <t>Budgeted Cost</t>
  </si>
  <si>
    <t>DIRECT COSTS</t>
  </si>
  <si>
    <t>Total Costs</t>
  </si>
  <si>
    <t>Costs Applicable to ICR</t>
  </si>
  <si>
    <t>SUBAWARDS</t>
  </si>
  <si>
    <t>TOTAL DIRECT COSTS</t>
  </si>
  <si>
    <t>Enter the Invoice Number for the equipment.</t>
  </si>
  <si>
    <t>Percentage Expended</t>
  </si>
  <si>
    <t>INDIRECT COSTS</t>
  </si>
  <si>
    <t>Use the drop-down list to identify if the Project is Direct or Subaward</t>
  </si>
  <si>
    <t>Threats and Hazards Identification</t>
  </si>
  <si>
    <t>On-scene Security, Protection, and Law Enforcement</t>
  </si>
  <si>
    <t>Logistics and Supply Chain Management</t>
  </si>
  <si>
    <t>Fire Management and Suppression</t>
  </si>
  <si>
    <t>Consultant / Contractor Fee</t>
  </si>
  <si>
    <t>Supplies / Materials / Production Costs</t>
  </si>
  <si>
    <t>Develop and Enhance Plans, Protocols, Programs, &amp; Systems</t>
  </si>
  <si>
    <t>Certification / Recertification of Instructors</t>
  </si>
  <si>
    <t>Public Health, Healthcare, and Emergency Medical Services</t>
  </si>
  <si>
    <t>Enter the address of the Implementing Agency. Provide the complete nine digit zip code (Zip+4).</t>
  </si>
  <si>
    <t>Enter the City and County/Operational Area where the project is located. Provide the complete nine digit zip code (Zip+4).</t>
  </si>
  <si>
    <t xml:space="preserve">Select a Solution Area Sub-Category from the drop-down list. This list is dependent on a selection from the Solution Area Category drop-down list. The Solution Area Sub-Category will not display the drop-down list unless a Solution Area Category is selected.  </t>
  </si>
  <si>
    <t>Select an Expenditure Category from the drop-down list. This list is dependent on a selection from the Solution Area Sub-Category drop-down list. The Expenditure Category will not display the drop-down list unless a Solution Area Sub-Category is selected.</t>
  </si>
  <si>
    <t>Select a Solution Area from the drop-down list that aligns to the activities/costs used to meet the EMPG Match Requirement.</t>
  </si>
  <si>
    <t xml:space="preserve">Select a Solution Area Sub-Category from the drop-down list that aligns to the activities/costs used to meet the EMPG Match Requirement. This list is dependent on a selection from the Solution Area Category drop-down list. The Solution Area Sub-Category will not display the drop-down list unless a Solution Area Category is selected.  </t>
  </si>
  <si>
    <t>Course Development, Delivery, and Evaluation</t>
  </si>
  <si>
    <t>Design, Develop, Conduct and Evaluate</t>
  </si>
  <si>
    <t>15. Official Authorized to Sign for Subrecipient:</t>
  </si>
  <si>
    <t>16.  Federal Employer ID Number</t>
  </si>
  <si>
    <t>%</t>
  </si>
  <si>
    <t>Please review, and if applicable, provide the necessary documentation.</t>
  </si>
  <si>
    <t>Enter the complete name of the agency responsible for the day-to-day operation of the grant (e.g. Sheriff, Police Department, or Department of Public Works). If the Implementing Agency is the same as the Subrecipient, enter the same title again.</t>
  </si>
  <si>
    <t>14.  CA Public Records Act</t>
  </si>
  <si>
    <t>Provide the contact information of any additional Authorized Agents (AA) or staff related to grant activities. It is recommended that more than one person be designated as an AA, so that if one AA is not available, a second AA can sign the requests for reimbursements and modifications.</t>
  </si>
  <si>
    <t>Use the drop down list to identify if the project is Direct or Subaward.</t>
  </si>
  <si>
    <t>Project Number</t>
  </si>
  <si>
    <t>Select YES, NO, or N/A from the drop-down list.</t>
  </si>
  <si>
    <t>Percent Expended</t>
  </si>
  <si>
    <t xml:space="preserve">Select a Solution Area from the drop-down list.  </t>
  </si>
  <si>
    <t>Provide a description of equipment and quantity. If Item is Mobile or Portable identify as such.</t>
  </si>
  <si>
    <t xml:space="preserve">Enter the Percentage Rate.  </t>
  </si>
  <si>
    <t>Total Cost Charged to this Grant</t>
  </si>
  <si>
    <t>Current Match</t>
  </si>
  <si>
    <t>Authorized Agent</t>
  </si>
  <si>
    <t>Solution Area
Sub-Category</t>
  </si>
  <si>
    <t>Project Title</t>
  </si>
  <si>
    <t>Core
Capabilities</t>
  </si>
  <si>
    <t>Access Control and Identity Verification</t>
  </si>
  <si>
    <t>Mass Search and Rescue Operations</t>
  </si>
  <si>
    <t>Less Distorting Costs</t>
  </si>
  <si>
    <t>POP Start Date</t>
  </si>
  <si>
    <t>POP End Date</t>
  </si>
  <si>
    <t>Total 
Approved</t>
  </si>
  <si>
    <t>Remaining
Balance</t>
  </si>
  <si>
    <t>TOTAL ALLOWABLE INDIRECT COSTS</t>
  </si>
  <si>
    <t>TOTAL BUDGETED INDIRECT COSTS</t>
  </si>
  <si>
    <t>Performance Period</t>
  </si>
  <si>
    <t>State Goals</t>
  </si>
  <si>
    <t>Core Capabilities</t>
  </si>
  <si>
    <t>Select a Core Capabilities from the drop-down list.</t>
  </si>
  <si>
    <t>Capability Building</t>
  </si>
  <si>
    <t>Select Capability Building from the drop-down list.</t>
  </si>
  <si>
    <t>Enter the name of the Disaster or Program providing the funds for this Grant Subaward. A disaster may be referred by the federal declaration number. Program titles should be complete without the use of acronyms.</t>
  </si>
  <si>
    <t>Enter beginning and ending dates of the performance period for the Grant Subaward. (mm/dd/yyyy)</t>
  </si>
  <si>
    <t>Enter the name and title of the official authorized to enter into the Grant Subaward for the Subrecipient as stated in Block 1 of the Grant Subaward Face Sheet (Cal OES 2-101). Enter the Payment Mailing Address where grant funds should be sent. Provide the complete nine digit zip code (Zip+4).</t>
  </si>
  <si>
    <t>Period</t>
  </si>
  <si>
    <t>Indirect Cost Rate for Period</t>
  </si>
  <si>
    <t>Enter the indirect cost rate for period</t>
  </si>
  <si>
    <t>Select ICR Base from the drop-down</t>
  </si>
  <si>
    <t>Amount
This Request</t>
  </si>
  <si>
    <t>Total
Approved</t>
  </si>
  <si>
    <t>Expenditure
Category</t>
  </si>
  <si>
    <t>Budgeted
Cost</t>
  </si>
  <si>
    <t>Project
Description</t>
  </si>
  <si>
    <t>Solution
Area</t>
  </si>
  <si>
    <t>Amount 
This Request</t>
  </si>
  <si>
    <t>Planning
Activity</t>
  </si>
  <si>
    <t>Approval
Date</t>
  </si>
  <si>
    <t>Final
Product</t>
  </si>
  <si>
    <t>AEL
Title</t>
  </si>
  <si>
    <t>Invoice
Number</t>
  </si>
  <si>
    <t>Deployed
Location</t>
  </si>
  <si>
    <t>Course
Name</t>
  </si>
  <si>
    <t xml:space="preserve">Identified
Host </t>
  </si>
  <si>
    <t>Exercise
Title</t>
  </si>
  <si>
    <t>Date of
Exercise</t>
  </si>
  <si>
    <t>Previously
Approved
Amount</t>
  </si>
  <si>
    <t>Project
Title</t>
  </si>
  <si>
    <t>Total
Budgeted
Cost</t>
  </si>
  <si>
    <t>ID Tag
Number</t>
  </si>
  <si>
    <t>Feedback
Number</t>
  </si>
  <si>
    <t>Total # of
Trainee(s)</t>
  </si>
  <si>
    <t>Identified
Host</t>
  </si>
  <si>
    <t>Consulting Firm /
Consultant Name</t>
  </si>
  <si>
    <t>Project /
Description of Services</t>
  </si>
  <si>
    <t>Project /
Deliverable</t>
  </si>
  <si>
    <t>Previously Approved
Amount</t>
  </si>
  <si>
    <t>Excel 2003</t>
  </si>
  <si>
    <t>Excel 2007</t>
  </si>
  <si>
    <t>Version</t>
  </si>
  <si>
    <t>Instructions</t>
  </si>
  <si>
    <r>
      <t xml:space="preserve">1) Click the round "Office" button in upper left corner of the window.
2) Click "Excel Options"  button near lower-right corner.
3) From "Excel Options" window, select "Trust Center" on left pane.
4) Click on the "Trust Center Settings" button on the right pane, which will open a new "Trust Center" window.
5) From the new "Trust Center" window, pick "Macro Settings" on left pane.
6) Choose "Disable all macros with notification" radio button on the right pane, then click OK.
</t>
    </r>
    <r>
      <rPr>
        <b/>
        <u/>
        <sz val="12"/>
        <rFont val="Century Gothic"/>
        <family val="2"/>
      </rPr>
      <t>NOTE</t>
    </r>
    <r>
      <rPr>
        <b/>
        <sz val="12"/>
        <rFont val="Century Gothic"/>
        <family val="2"/>
      </rPr>
      <t>:</t>
    </r>
    <r>
      <rPr>
        <sz val="12"/>
        <rFont val="Century Gothic"/>
        <family val="2"/>
      </rPr>
      <t xml:space="preserve"> Each time a workbook with macros is opened, a security alert will appear.  This alert may be a pop-up window or a banner across the top of the window.  You must  choose to enable for macros to function.</t>
    </r>
  </si>
  <si>
    <t xml:space="preserve">Below is a table of the macro buttons available on many of the worksheets in this workbook.  </t>
  </si>
  <si>
    <t>Button</t>
  </si>
  <si>
    <t>Function</t>
  </si>
  <si>
    <t>New Mod Item</t>
  </si>
  <si>
    <t>Selects the entire row(s) of the selected cell(s) and changes the font color to black.  Any strikethroughs will be removed.</t>
  </si>
  <si>
    <t>Selects the entire row(s) of the selected cell(s) and changes the font color to red.  A red strikethrough will be added.</t>
  </si>
  <si>
    <t>Selects the entire row(s) of the selected cell(s) and changes the font color to blue.  Any strikethroughs will be removed.</t>
  </si>
  <si>
    <t>Copies the selected line and inserts it immediately below.  The font color of the selected row will change to red with a red strikethrough indicating that the line item has been changed.  The duplicated line will have blue font color, without a strikethrough, indicating the modified line item.</t>
  </si>
  <si>
    <t xml:space="preserve">Populates the Ledger Type field with "Initial Application" and the Date field with today's date. </t>
  </si>
  <si>
    <t>Form Field</t>
  </si>
  <si>
    <t>15.  Official Authorized to sign for the Subrecipient</t>
  </si>
  <si>
    <t>3.    Implementing Agency Address</t>
  </si>
  <si>
    <t>2.    Implementing Agency</t>
  </si>
  <si>
    <t>4.    Location of Project</t>
  </si>
  <si>
    <t>5.    Disaster/Program Title</t>
  </si>
  <si>
    <t>6.    Performance Period</t>
  </si>
  <si>
    <t>7.    Indirect Cost Rate</t>
  </si>
  <si>
    <t>Select the State Goals from the drop-down list.</t>
  </si>
  <si>
    <t>Deployable/Shareable</t>
  </si>
  <si>
    <t>Select from the drop down list.</t>
  </si>
  <si>
    <t>Total Budgeted Cost</t>
  </si>
  <si>
    <t xml:space="preserve">Enter a short, but descriptive name for the project. </t>
  </si>
  <si>
    <t>Enter the project description, citing specific and measurable objectives.</t>
  </si>
  <si>
    <t>Enter the total amount obligated for the project.</t>
  </si>
  <si>
    <t>Previously Approved Amount</t>
  </si>
  <si>
    <t>This field auto-populates with the total expenditures to-date for the line item.  This value does not include any match amounts.</t>
  </si>
  <si>
    <t>This field auto-populates with the remaining balance allowed for the line item.  This value does not include any match amounts.</t>
  </si>
  <si>
    <t>This field auto-populates with the amount expended, to-date, as a percentage of the budgeted amount.  This value does not include any match amounts.</t>
  </si>
  <si>
    <t>This field auto-populates.</t>
  </si>
  <si>
    <t>Enter the total amount of grant funding budgeted for the line item.</t>
  </si>
  <si>
    <t>Enter the condition of equipment by selecting the appropriate drop-down item. If the equipment is not in use, please use the "Deployed Location" column to explain current status.</t>
  </si>
  <si>
    <r>
      <t xml:space="preserve">1) Click on the File tab, then choose Options, which will then open a new "Excel Options" window.
2) From the new window, click "Trust Center" on the left pane.
3) Click "Trust Center Settings..." button on the right pane, which will then open a new "Trust Center" window.
4) From the "Trust Center" window, pick "Macro Settings" on left pane.
5) Choose "Disable all macros with notification" radio button on the right pane, then click OK.
6) Save, Close, and Re-open the workbook.  
</t>
    </r>
    <r>
      <rPr>
        <b/>
        <u/>
        <sz val="12"/>
        <rFont val="Century Gothic"/>
        <family val="2"/>
      </rPr>
      <t>NOTE</t>
    </r>
    <r>
      <rPr>
        <sz val="12"/>
        <rFont val="Century Gothic"/>
        <family val="2"/>
      </rPr>
      <t>: Each time a workbook with macros is opened, a security alert will appear.  This alert may be a pop-up window or a banner across the top of the window.  You must choose to enable for macros to function.</t>
    </r>
  </si>
  <si>
    <t>Previously Approrved Amount</t>
  </si>
  <si>
    <t>Consulting Firm / Consultant Name</t>
  </si>
  <si>
    <r>
      <t xml:space="preserve">If your consultant/contractor invoiced you for their services using a fee for each deliverable, then describe the product in the Deliverable column.
</t>
    </r>
    <r>
      <rPr>
        <i/>
        <sz val="12"/>
        <rFont val="Century Gothic"/>
        <family val="2"/>
      </rPr>
      <t>(e.g.: $10,000 for a reverse 911/telephone emergency notification system)</t>
    </r>
  </si>
  <si>
    <t>Total Salary and Benefits Charged for this Reporting Period</t>
  </si>
  <si>
    <t>Total Budgeted Match</t>
  </si>
  <si>
    <t>Enter the total budgeted match amount for this project in this column.</t>
  </si>
  <si>
    <t>This field auto-populates with the cumulative match expenditures as of the reimbursement request prior to the current request.</t>
  </si>
  <si>
    <t xml:space="preserve">This field auto-populates with the total match expenditures to-date for the line item. </t>
  </si>
  <si>
    <t>This field auto-populates with the remaining match balance for the line item.</t>
  </si>
  <si>
    <t>This field auto-populates with the match amount expended, to-date, as a percentage of the budgeted match amount.</t>
  </si>
  <si>
    <r>
      <t>WORKBOOK INSTRUCTIONS</t>
    </r>
    <r>
      <rPr>
        <sz val="12"/>
        <color indexed="9"/>
        <rFont val="Century Gothic"/>
        <family val="2"/>
      </rPr>
      <t/>
    </r>
  </si>
  <si>
    <t>This field is auto-populated with the grant Performance Period as described on the Face Sheet Tab</t>
  </si>
  <si>
    <r>
      <t xml:space="preserve">Enter the type of request that is being made.  Use one of the following types:
</t>
    </r>
    <r>
      <rPr>
        <b/>
        <sz val="12"/>
        <rFont val="Century Gothic"/>
        <family val="2"/>
      </rPr>
      <t>INITIAL APPLICATION, REIMBURSEMENT REQUEST, FINAL REIMBURSEMENT REQUEST and MODIFICATION</t>
    </r>
  </si>
  <si>
    <t>Request Type</t>
  </si>
  <si>
    <t>Ledger Column Name</t>
  </si>
  <si>
    <t>Direct / Subaward</t>
  </si>
  <si>
    <t>Previously 
Approved
Amount</t>
  </si>
  <si>
    <t>OT / Backfill</t>
  </si>
  <si>
    <t>Environmental Response / Health and Safety</t>
  </si>
  <si>
    <r>
      <t>For each fund source used in the program, select the correct grant year and acronym from the drop down lists, the amount of state or federal funds requested, the amount of cash and/or in-kind match contributed and the resulting totals. Please do not enter both state and federal on the same line. The</t>
    </r>
    <r>
      <rPr>
        <b/>
        <sz val="12"/>
        <rFont val="Century Gothic"/>
        <family val="2"/>
      </rPr>
      <t xml:space="preserve"> Total Project Cost</t>
    </r>
    <r>
      <rPr>
        <sz val="12"/>
        <rFont val="Century Gothic"/>
        <family val="2"/>
      </rPr>
      <t xml:space="preserve"> row should correspond to the total project cost specified in the budget.</t>
    </r>
  </si>
  <si>
    <t>Noncompetitive Procurement over 250k</t>
  </si>
  <si>
    <t>Equipment Description</t>
  </si>
  <si>
    <t>SAFECOM Compliance</t>
  </si>
  <si>
    <t>Acquisition
Date</t>
  </si>
  <si>
    <t>Acquisition Date</t>
  </si>
  <si>
    <t>Noncompetitive Procurement over $250k</t>
  </si>
  <si>
    <t>If project is subject to a Hold, select the Hold type from drop-down list.</t>
  </si>
  <si>
    <t>If applicable, enter date when hold was released/approved.</t>
  </si>
  <si>
    <t>VS#</t>
  </si>
  <si>
    <t xml:space="preserve">3.  Implementing Agency Address: </t>
  </si>
  <si>
    <t xml:space="preserve">          (Street)</t>
  </si>
  <si>
    <t>(City)</t>
  </si>
  <si>
    <t>(Zip+4)</t>
  </si>
  <si>
    <t xml:space="preserve">          (City)</t>
  </si>
  <si>
    <t>(County)</t>
  </si>
  <si>
    <t>(Start Date)</t>
  </si>
  <si>
    <t>Item Number</t>
  </si>
  <si>
    <t xml:space="preserve">A. State
</t>
  </si>
  <si>
    <t xml:space="preserve">B. Federal
</t>
  </si>
  <si>
    <t xml:space="preserve">C. Total
</t>
  </si>
  <si>
    <t>D. Cash Match</t>
  </si>
  <si>
    <t>E. In-Kind Match</t>
  </si>
  <si>
    <t>F. Total Match</t>
  </si>
  <si>
    <t>G. Total  Cost</t>
  </si>
  <si>
    <t>Total</t>
  </si>
  <si>
    <t>Cost</t>
  </si>
  <si>
    <t>Zip Code+4:</t>
  </si>
  <si>
    <t>(Cal OES Fiscal Officer)</t>
  </si>
  <si>
    <t>(Date)</t>
  </si>
  <si>
    <t>(Cal OES Director or Designee)</t>
  </si>
  <si>
    <t>Deletes entire row(s) of selected cell(s).  Selection must be contiguous if multiple cells are selected.</t>
  </si>
  <si>
    <t>8-12. Fund Allocations and Total Project Cost</t>
  </si>
  <si>
    <r>
      <t xml:space="preserve">
Below is a table with instructions on how to enable macros in Microsoft Excel, depending on the version.  
</t>
    </r>
    <r>
      <rPr>
        <b/>
        <u/>
        <sz val="12"/>
        <rFont val="Century Gothic"/>
        <family val="2"/>
      </rPr>
      <t>Note</t>
    </r>
    <r>
      <rPr>
        <sz val="12"/>
        <rFont val="Century Gothic"/>
        <family val="2"/>
      </rPr>
      <t xml:space="preserve">: Some computers may not run Macros correctly even when enabled in Excel.  A Non-Macro version of the workbook is available under such circumstances.
</t>
    </r>
  </si>
  <si>
    <t>If claiming indirect costs under the award, provide detailed information on the total estimated indirect costs and the indirect cost rate at which you will be claiming.  If you have a federally-approved rate, provide information on the direct cost base on which, the rate is calculated, e.g., Salary and Wages (S/W), Salary, Wages and Benefits (SW&amp;B), Total Direct Costs (TDC), Modified Total Direct Costs (MTDC), the De Minimis Rate of 10% of MTDC (10% MTDC), or another base (Other).</t>
  </si>
  <si>
    <t>The Authorized Agent sheet must accompany ALL Reimbursement Requests, Modifications, and the Initial Application.</t>
  </si>
  <si>
    <r>
      <t xml:space="preserve">If your consultant/contractor invoiced you for their services using a fee for each deliverable, then fill in the cost for the product in the Fee for Deliverable column.  </t>
    </r>
    <r>
      <rPr>
        <i/>
        <sz val="12"/>
        <rFont val="Century Gothic"/>
        <family val="2"/>
      </rPr>
      <t>(e.g.: $10,000 for a reverse 911/telephone emergency notification system)</t>
    </r>
  </si>
  <si>
    <r>
      <t xml:space="preserve">Provide detailed information on the project and description of services. If your consultant/contractor invoiced you for their services using a fee for each deliverable, then describe the product in the Deliverable column. </t>
    </r>
    <r>
      <rPr>
        <i/>
        <sz val="12"/>
        <rFont val="Century Gothic"/>
        <family val="2"/>
      </rPr>
      <t>(e.g.: $10,000 for a reverse 911/telephone emergency notification system)</t>
    </r>
  </si>
  <si>
    <t>to</t>
  </si>
  <si>
    <r>
      <rPr>
        <b/>
        <sz val="14"/>
        <rFont val="Century Gothic"/>
        <family val="2"/>
      </rPr>
      <t>Federally Approved ICR</t>
    </r>
    <r>
      <rPr>
        <sz val="14"/>
        <rFont val="Century Gothic"/>
        <family val="2"/>
      </rPr>
      <t xml:space="preserve"> (if applicable):</t>
    </r>
  </si>
  <si>
    <t>Exercise
Type</t>
  </si>
  <si>
    <t xml:space="preserve">Adds row below the selected cell.  </t>
  </si>
  <si>
    <t>Add Row</t>
  </si>
  <si>
    <t>Delete Row</t>
  </si>
  <si>
    <r>
      <t xml:space="preserve">Indicate whether you are using the 10% de Minimis rate based on Modified Total Direct Costs (MTDC) or your current cognizant agency approved indirect cost rate agreement. A copy of the approved negotiated indirect cost rate agreement must be enclosed with your application. Indicate N/A if you will not be claiming indirect costs under the award.  </t>
    </r>
    <r>
      <rPr>
        <b/>
        <i/>
        <sz val="12"/>
        <rFont val="Century Gothic"/>
        <family val="2"/>
      </rPr>
      <t>Indirect costs may or may not be allowable under all Federal fund sources</t>
    </r>
    <r>
      <rPr>
        <i/>
        <sz val="12"/>
        <rFont val="Century Gothic"/>
        <family val="2"/>
      </rPr>
      <t>.</t>
    </r>
  </si>
  <si>
    <r>
      <t xml:space="preserve">The Subrecipient is the unit of government or community based organization (CBO) that will have legal responsibility for these grant funds (e.g. County of Alameda, City of Fresno or Women’s Place of Merced). Enter the legal name of the Subrecipient that is registered with the Internal Revenue Service (IRS). 
</t>
    </r>
    <r>
      <rPr>
        <b/>
        <u/>
        <sz val="12"/>
        <rFont val="Century Gothic"/>
        <family val="2"/>
      </rPr>
      <t>PLEASE NOTE</t>
    </r>
    <r>
      <rPr>
        <sz val="12"/>
        <rFont val="Century Gothic"/>
        <family val="2"/>
      </rPr>
      <t xml:space="preserve">:  All CBOs must be registered, active, and current with the IRS, Department of Justice (DOJ), and Secretary of State (SOS) websites. Failure to be current will result in funds being withheld by Cal OES.  </t>
    </r>
  </si>
  <si>
    <t>This field auto-populates with the cumulative expenditures of all reimbursement requests prior to the current request.  This value does not include any match amounts.</t>
  </si>
  <si>
    <t>Select a Solution Area Sub-Category from the drop-down list that corresponds with the Project Ledger.</t>
  </si>
  <si>
    <t>Project Letter</t>
  </si>
  <si>
    <t>Enter a description of the final product for this Planning activity. This must be a tangible item such as a manual, procedure, etc. Please contact your Program Representative for further examples of final products.</t>
  </si>
  <si>
    <t>Enter the name of the organization.</t>
  </si>
  <si>
    <t>This field auto-populates with the cumulative expenditures as of all reimbursement requests prior to the current request.  This value does not include any match amounts.</t>
  </si>
  <si>
    <t>Enter the ID Tag Number used to identify this equipment with. Subrecipient may use a product's serial number, or their own internal numbering format to tag equipment.  ID Tag Number must be available during monitoring visits.</t>
  </si>
  <si>
    <t>Select 50% or 100% from the drop-down list, or enter the appropriate percentage.</t>
  </si>
  <si>
    <t>Date AAR/IP
E-mailed to
HSEEP</t>
  </si>
  <si>
    <t xml:space="preserve">Select a Solution Area Sub-Category from the drop-down list that corresponds with the Project Ledger. This list is dependent on a selection from the Solution Area Category drop-down list. The Solution Area Sub-Category will not display the drop-down list unless a Solution Area Category is selected.  </t>
  </si>
  <si>
    <t>Enter the description of the Match activity.</t>
  </si>
  <si>
    <t>Select the Type of Match:  Cash or In-Kind</t>
  </si>
  <si>
    <t>Total Budgeted Indirect Costs</t>
  </si>
  <si>
    <t>Total Direct Costs</t>
  </si>
  <si>
    <t>Total Allowable Indirect Costs</t>
  </si>
  <si>
    <t>Enter Total Costs.</t>
  </si>
  <si>
    <t>Enter Less Distorting Costs.</t>
  </si>
  <si>
    <t>Enter the time period for which the indirect cost rate is valid.  Use the format: Month/Year through Month/Year.</t>
  </si>
  <si>
    <t>This field auto-populates with the cumulative amount expended for the line item.  This value does not include any match amounts.</t>
  </si>
  <si>
    <t>Expenditures To Date</t>
  </si>
  <si>
    <t>This field auto-populates with the total expenditures to date for the line item.  This value includes match amounts.</t>
  </si>
  <si>
    <t>New Request</t>
  </si>
  <si>
    <t xml:space="preserve">Populates the Ledger Type field with "Reimbursement Request" and the Date field with today's date.  A new "Request #" field will appear. </t>
  </si>
  <si>
    <t xml:space="preserve">Populates the Ledger Type field with "Modification" and the Date field with today's date.  A new "Request #" field will appear. </t>
  </si>
  <si>
    <t>Enter the nine digit Federal Employer Identification Number for the Implementing Agency.</t>
  </si>
  <si>
    <t>Spacing</t>
  </si>
  <si>
    <r>
      <rPr>
        <b/>
        <sz val="15"/>
        <color theme="0"/>
        <rFont val="Century Gothic"/>
        <family val="2"/>
      </rPr>
      <t xml:space="preserve">Section 6:  </t>
    </r>
    <r>
      <rPr>
        <b/>
        <u/>
        <sz val="15"/>
        <color theme="0"/>
        <rFont val="Century Gothic"/>
        <family val="2"/>
      </rPr>
      <t>ORGANIZATION</t>
    </r>
  </si>
  <si>
    <r>
      <t xml:space="preserve">Enter the Feedback Number for the Training activity.  To request a training Feedback Number, contact CSTI and submit the form from the following link: </t>
    </r>
    <r>
      <rPr>
        <u/>
        <sz val="12"/>
        <color rgb="FF0070C0"/>
        <rFont val="Century Gothic"/>
        <family val="2"/>
      </rPr>
      <t xml:space="preserve"> </t>
    </r>
    <r>
      <rPr>
        <u/>
        <sz val="12"/>
        <color rgb="FF0000FF"/>
        <rFont val="Century Gothic"/>
        <family val="2"/>
      </rPr>
      <t>CSTI Tracking Number Request Form</t>
    </r>
  </si>
  <si>
    <t>CONSULTANT / CONTRACTOR</t>
  </si>
  <si>
    <t>16. Federal Employer ID Number:</t>
  </si>
  <si>
    <t>Enter Total Indirect Costs Budgeted; this value should be not be greater than the Total Allowable Indirect Costs.</t>
  </si>
  <si>
    <t>SUBTOTAL ELIGIBLE DIRECT COSTS</t>
  </si>
  <si>
    <t>TOTAL COSTS</t>
  </si>
  <si>
    <t>COSTS APPLICABLE TO ICR</t>
  </si>
  <si>
    <t>SUBTOTAL ELIGIBLE SUBAWARD COSTS</t>
  </si>
  <si>
    <t>% of Federal Funds Used in the Purchase</t>
  </si>
  <si>
    <r>
      <rPr>
        <b/>
        <sz val="15"/>
        <color theme="0"/>
        <rFont val="Century Gothic"/>
        <family val="2"/>
      </rPr>
      <t xml:space="preserve">Section 12:  </t>
    </r>
    <r>
      <rPr>
        <b/>
        <u/>
        <sz val="15"/>
        <color theme="0"/>
        <rFont val="Century Gothic"/>
        <family val="2"/>
      </rPr>
      <t>PERSONNEL</t>
    </r>
  </si>
  <si>
    <r>
      <rPr>
        <b/>
        <sz val="15"/>
        <color theme="0"/>
        <rFont val="Century Gothic"/>
        <family val="2"/>
      </rPr>
      <t xml:space="preserve">Section 13:  </t>
    </r>
    <r>
      <rPr>
        <b/>
        <u/>
        <sz val="15"/>
        <color theme="0"/>
        <rFont val="Century Gothic"/>
        <family val="2"/>
      </rPr>
      <t>MATCH</t>
    </r>
  </si>
  <si>
    <t>04 - Information Technology</t>
  </si>
  <si>
    <t>06 - Interoperable Communications Equipment</t>
  </si>
  <si>
    <t>01 - Personal Protective Equipment</t>
  </si>
  <si>
    <t>14 - Physical Security Enhancement Equipment</t>
  </si>
  <si>
    <t>19 - CBRNE Logistical Support Equipment</t>
  </si>
  <si>
    <t>21 - Other Authorized Equipment</t>
  </si>
  <si>
    <t>(End Date)</t>
  </si>
  <si>
    <t>5.  Disaster/Program Title:</t>
  </si>
  <si>
    <t>Percent
Expended</t>
  </si>
  <si>
    <t>EQUIPMENT</t>
  </si>
  <si>
    <t>TRAINING</t>
  </si>
  <si>
    <t>ORGANIZATION</t>
  </si>
  <si>
    <t>PLANNING</t>
  </si>
  <si>
    <t>Equipment Description
(include Qty.)</t>
  </si>
  <si>
    <t>Below is a table that lists macros that can be activated by using a keyboard shortcut.  A shortcut requires the user to press 2 keys simultaneously: the control button and a letter.</t>
  </si>
  <si>
    <t>Keyboard Shortcut</t>
  </si>
  <si>
    <t xml:space="preserve">Duplicates the active worksheet for reimbursement and modification requests, placing it immediately after the original worksheet.  An input box will appear to name the new worksheet.  Remember to use the most recent version of the worksheet when creating a new request. </t>
  </si>
  <si>
    <t>Column1</t>
  </si>
  <si>
    <t>Column2</t>
  </si>
  <si>
    <t>Column3</t>
  </si>
  <si>
    <t>Column4</t>
  </si>
  <si>
    <t>Column5</t>
  </si>
  <si>
    <t>Column6</t>
  </si>
  <si>
    <t>Column7</t>
  </si>
  <si>
    <t>Column8</t>
  </si>
  <si>
    <t>Column9</t>
  </si>
  <si>
    <t>Column10</t>
  </si>
  <si>
    <t>(Select)</t>
  </si>
  <si>
    <t>05 - Cybersecurity Enhancement Equipment</t>
  </si>
  <si>
    <t>11 - CBRNE Reference Materials</t>
  </si>
  <si>
    <t>12 - CBRNE Incident Response Vehicles</t>
  </si>
  <si>
    <t>Exercise Title</t>
  </si>
  <si>
    <t>Enter the title of the exercise activity.</t>
  </si>
  <si>
    <t>Exercise Activity</t>
  </si>
  <si>
    <t>Please select your exercise activity from the drop-down list.</t>
  </si>
  <si>
    <t>Date of Exercise</t>
  </si>
  <si>
    <t>Enter the date of when this exercise was conducted.</t>
  </si>
  <si>
    <t>Date of AAR/IP E-mailed into HSEEP</t>
  </si>
  <si>
    <r>
      <t xml:space="preserve">Enter the date that the After Action Report (AAR) / Improvement Plan (IP) was e-mailed to </t>
    </r>
    <r>
      <rPr>
        <b/>
        <u/>
        <sz val="12"/>
        <color rgb="FF0125BF"/>
        <rFont val="Century Gothic"/>
        <family val="2"/>
      </rPr>
      <t>hseep@fema.dhs.gov</t>
    </r>
    <r>
      <rPr>
        <sz val="12"/>
        <rFont val="Century Gothic"/>
        <family val="2"/>
      </rPr>
      <t xml:space="preserve">. </t>
    </r>
  </si>
  <si>
    <t>This field auto-populates with the cumulative expenditures as of all cash request requests prior to the current request.  This value does not include any match amounts.</t>
  </si>
  <si>
    <t xml:space="preserve">Use this ledger to submit funding information for projects, as well as submitting Cash Requests and Modifications. </t>
  </si>
  <si>
    <t>Enter the "Cash Request" or "Modification" number associated with this request.</t>
  </si>
  <si>
    <t>This field is for Cash Requests only:  Enter the requested dollar amount for this request.</t>
  </si>
  <si>
    <t>This field is for Cash Requests only:  Enter the match amount for the line item.</t>
  </si>
  <si>
    <t>This field is for Cash Requests only:  Enter the requested dollar amount for the line item.</t>
  </si>
  <si>
    <t>End of Instruction page</t>
  </si>
  <si>
    <r>
      <rPr>
        <sz val="12"/>
        <rFont val="Century Gothic"/>
        <family val="2"/>
      </rPr>
      <t>Place the AEL Number and Title in these columns. The AEL Number and Title can be obtained from the following link:</t>
    </r>
    <r>
      <rPr>
        <b/>
        <u/>
        <sz val="12"/>
        <rFont val="Century Gothic"/>
        <family val="2"/>
      </rPr>
      <t xml:space="preserve">
Authorized Equipment List</t>
    </r>
  </si>
  <si>
    <t>Cal OES Approval</t>
  </si>
  <si>
    <t xml:space="preserve">Using the Macro buttons, specify what type of ledger is being completed (Application, Advance, Reimbursement, or Modification). Enter the request number. </t>
  </si>
  <si>
    <t>Select the appropriate funding source used for this project.  Funds from one funding source cannot be moved to another funding source.</t>
  </si>
  <si>
    <t>INDIRECT COSTS - SUMMARY RECAP OF COSTS CLAIMED</t>
  </si>
  <si>
    <t>Select "Facilities &amp; Administration " from the drop-down list.</t>
  </si>
  <si>
    <t>Select "Grant Administration" from the drop-down list.</t>
  </si>
  <si>
    <t>Indirect Costs</t>
  </si>
  <si>
    <t>Communication Services</t>
  </si>
  <si>
    <t>Same as Project Ledger</t>
  </si>
  <si>
    <t>DD_Planning_SubCat</t>
  </si>
  <si>
    <t>DD_Organization_SubCat</t>
  </si>
  <si>
    <t>DD_Equipment_SubCat</t>
  </si>
  <si>
    <t>DD_Training_SubCat</t>
  </si>
  <si>
    <t>DD_Exercise_SubCat</t>
  </si>
  <si>
    <t>DD_MA_SubCat</t>
  </si>
  <si>
    <t>DD_EOC_SubCat</t>
  </si>
  <si>
    <t>DD_Maintenance_SubCat</t>
  </si>
  <si>
    <t>DD_Indirect_SubCat</t>
  </si>
  <si>
    <t>DD_PL_SolutionArea</t>
  </si>
  <si>
    <t>DD_PL_CoreCapabilities</t>
  </si>
  <si>
    <t>DD_Planning_Expenditure1</t>
  </si>
  <si>
    <t>DD_Planning_Expenditure2</t>
  </si>
  <si>
    <t>DD_Planning_Expenditure3</t>
  </si>
  <si>
    <t>DD_Planning_Expenditure4</t>
  </si>
  <si>
    <t>Conference Fees</t>
  </si>
  <si>
    <t>DD_Organization_Expenditure1</t>
  </si>
  <si>
    <t>DD_Organization_Expenditure2</t>
  </si>
  <si>
    <t>DD_Training_Expenditure1</t>
  </si>
  <si>
    <t>DD_Training_Expenditure2</t>
  </si>
  <si>
    <t>DD_Training_Expenditure3</t>
  </si>
  <si>
    <t>DD_Exercise_Expenditure1</t>
  </si>
  <si>
    <t>DD_Exercise_Expenditure2</t>
  </si>
  <si>
    <t>DD_MA_Expenditure1</t>
  </si>
  <si>
    <t>DD_CC_SolutionArea</t>
  </si>
  <si>
    <t>DD_CC_Planning_SubCat</t>
  </si>
  <si>
    <t>DD_CC_Organization_SubCat</t>
  </si>
  <si>
    <t>DD_CC_Equipment_SubCat</t>
  </si>
  <si>
    <t>DD_CC_Training_SubCat</t>
  </si>
  <si>
    <t>DD_CC_Exercise_SubCat</t>
  </si>
  <si>
    <t>DD_CC_MA_SubCat</t>
  </si>
  <si>
    <t>DD_CC_EOC_SubCat</t>
  </si>
  <si>
    <t>DD_CC_Maintenance_SubCat</t>
  </si>
  <si>
    <t>DD_CC_Maintenance_Expenditure1</t>
  </si>
  <si>
    <t>DD_CC_Equipment_Expenditure1</t>
  </si>
  <si>
    <t>DD_CC_EOC_Expenditure1</t>
  </si>
  <si>
    <t>DD_CC_EOC_Expenditure2</t>
  </si>
  <si>
    <t>DD_CC_Maintenance_Expenditure2</t>
  </si>
  <si>
    <t>DD_CC_Maintenance_Expenditure3</t>
  </si>
  <si>
    <t>DD_CC_Maintenance_Expenditure4</t>
  </si>
  <si>
    <t>DD_Personnel_SolutionArea</t>
  </si>
  <si>
    <t>DD_Personnel_Planning_SubCat</t>
  </si>
  <si>
    <t>DD_Personnel_Organization_SubCat</t>
  </si>
  <si>
    <t>DD_Personnel_Training_SubCat</t>
  </si>
  <si>
    <t>DD_Personnel_Exercise_SubCat</t>
  </si>
  <si>
    <t>DD_Personnel_MA_SubCat</t>
  </si>
  <si>
    <t>DD_Personnel_Planning SubCat</t>
  </si>
  <si>
    <t>EOC CONSTRUCTION &amp; RENOVATION</t>
  </si>
  <si>
    <t>MAINTENANCE &amp; SUSTAINMENT</t>
  </si>
  <si>
    <t>LESS DISTORTING COSTS</t>
  </si>
  <si>
    <t>LESS EXCLUDED SUBAWARD COSTS</t>
  </si>
  <si>
    <t xml:space="preserve">Total Salary &amp; Benefits Charged for this Reporting Period </t>
  </si>
  <si>
    <t>AUTHORIZED AGENT</t>
  </si>
  <si>
    <r>
      <rPr>
        <b/>
        <u/>
        <sz val="14"/>
        <rFont val="Century Gothic"/>
        <family val="2"/>
      </rPr>
      <t>NOTE</t>
    </r>
    <r>
      <rPr>
        <b/>
        <sz val="14"/>
        <rFont val="Century Gothic"/>
        <family val="2"/>
      </rPr>
      <t xml:space="preserve">:  </t>
    </r>
    <r>
      <rPr>
        <b/>
        <sz val="14"/>
        <color rgb="FFAA0000"/>
        <rFont val="Century Gothic"/>
        <family val="2"/>
      </rPr>
      <t>Unauthorized alterations will delay the approval of this request.</t>
    </r>
  </si>
  <si>
    <t>ALN:</t>
  </si>
  <si>
    <r>
      <t xml:space="preserve">Supporting Information for Application, Modification, or Request for Federal Funds
</t>
    </r>
    <r>
      <rPr>
        <b/>
        <sz val="14"/>
        <color rgb="FFAA0000"/>
        <rFont val="Century Gothic"/>
        <family val="2"/>
      </rPr>
      <t>This claim is for costs incurred within the grant performance period.</t>
    </r>
  </si>
  <si>
    <t>This request is for a/an:</t>
  </si>
  <si>
    <t>through</t>
  </si>
  <si>
    <t>(Beginning Performance Period Date)</t>
  </si>
  <si>
    <t>(Ending Performance Period Date)</t>
  </si>
  <si>
    <t>(Request #)</t>
  </si>
  <si>
    <t>(Amount This Request)</t>
  </si>
  <si>
    <t>Under Penalty of Perjury, I certify that:</t>
  </si>
  <si>
    <t>I am the duly authorized officer of the claimant herein.  This claim is true, correct, and all expenditures were made in accordance with applicable laws, rules, regulations, and grant conditions and assurances.</t>
  </si>
  <si>
    <t>Statement of Certification - Authorized Agent</t>
  </si>
  <si>
    <t>By signing this report, I certify, to the best of my knowledge and belief, that the report is true, complete, and accurate, and that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</si>
  <si>
    <t>Printed Name of Authorized Agent</t>
  </si>
  <si>
    <t>Title of Authorized Agent</t>
  </si>
  <si>
    <t>Signature of Authorized Agent</t>
  </si>
  <si>
    <t>Date</t>
  </si>
  <si>
    <r>
      <t xml:space="preserve">ICR PERIOD </t>
    </r>
    <r>
      <rPr>
        <sz val="14"/>
        <color theme="1"/>
        <rFont val="Century Gothic"/>
        <family val="2"/>
      </rPr>
      <t>(Mo/Yr through Mo/Yr)</t>
    </r>
  </si>
  <si>
    <t>INDIRECT COST RATE FOR PERIOD</t>
  </si>
  <si>
    <t>ICR BASE</t>
  </si>
  <si>
    <t>Goal #1</t>
  </si>
  <si>
    <t>Goal #5</t>
  </si>
  <si>
    <t>Goal #6</t>
  </si>
  <si>
    <t>Goal #10</t>
  </si>
  <si>
    <t>Goal #4</t>
  </si>
  <si>
    <t>Goal #2</t>
  </si>
  <si>
    <t>Goal #3</t>
  </si>
  <si>
    <t>Goal #7</t>
  </si>
  <si>
    <t>Goal #9</t>
  </si>
  <si>
    <t>Goal #8</t>
  </si>
  <si>
    <t>Discipline</t>
  </si>
  <si>
    <t>No</t>
  </si>
  <si>
    <t>FY20; IJ #1</t>
  </si>
  <si>
    <t>FY20; IJ #2</t>
  </si>
  <si>
    <t>FY20; IJ #3</t>
  </si>
  <si>
    <t>FY20; IJ #4</t>
  </si>
  <si>
    <t>FY20; IJ #5</t>
  </si>
  <si>
    <t>FY20; IJ #6</t>
  </si>
  <si>
    <t>FY20; IJ #7</t>
  </si>
  <si>
    <t>FY20; IJ #8</t>
  </si>
  <si>
    <t>FY20; IJ #9</t>
  </si>
  <si>
    <t>FY20; IJ #10</t>
  </si>
  <si>
    <t>FY19; IJ#1</t>
  </si>
  <si>
    <t>FY19; IJ#2</t>
  </si>
  <si>
    <t>FY19; IJ#3</t>
  </si>
  <si>
    <t>FY19; IJ#4</t>
  </si>
  <si>
    <t>FY19; IJ#5</t>
  </si>
  <si>
    <t>FY19; IJ#6</t>
  </si>
  <si>
    <t>FY19; IJ#7</t>
  </si>
  <si>
    <t>FY19; IJ#8</t>
  </si>
  <si>
    <t>FY19; IJ#9</t>
  </si>
  <si>
    <t>FY19; IJ#10</t>
  </si>
  <si>
    <t>FY18; IJ#1</t>
  </si>
  <si>
    <t>FY18; IJ#2</t>
  </si>
  <si>
    <t>FY18; IJ#3</t>
  </si>
  <si>
    <t>FY18; IJ#4</t>
  </si>
  <si>
    <t>FY18; IJ#5</t>
  </si>
  <si>
    <t>FY18; IJ#6</t>
  </si>
  <si>
    <t>FY18; IJ#7</t>
  </si>
  <si>
    <t>FY18; IJ#8</t>
  </si>
  <si>
    <t>FY18; IJ#9</t>
  </si>
  <si>
    <t>FY18; IJ#10</t>
  </si>
  <si>
    <t>DD_PL_PreviousIJ</t>
  </si>
  <si>
    <t>N/A</t>
  </si>
  <si>
    <t>Cash Request #</t>
  </si>
  <si>
    <t>Law Enforcement / Anti-Terrorism Planning</t>
  </si>
  <si>
    <t>Develop and Enhance Plans, Protocols and Systems</t>
  </si>
  <si>
    <t>Contractors</t>
  </si>
  <si>
    <t>Facility Costs &gt; Meeting Space Rental</t>
  </si>
  <si>
    <t>Materials / Supplies</t>
  </si>
  <si>
    <t>Meals (w/ prior approval)</t>
  </si>
  <si>
    <t>Staff</t>
  </si>
  <si>
    <t>Consultants</t>
  </si>
  <si>
    <t>Certification on File</t>
  </si>
  <si>
    <t>DD_Organization_Expenditure3</t>
  </si>
  <si>
    <t>DD_Organization_Expenditure4</t>
  </si>
  <si>
    <t>DD_Organization_Expenditure5</t>
  </si>
  <si>
    <t>Info-Intel Analysis &amp; Sharing / Fusion Center Activities</t>
  </si>
  <si>
    <t>Border Security</t>
  </si>
  <si>
    <t>Equip / Resource / Project Mgt</t>
  </si>
  <si>
    <t xml:space="preserve">Increased Threat Level </t>
  </si>
  <si>
    <t>Public-Private Partnership</t>
  </si>
  <si>
    <t>Intelligence Analysts &gt; Contractor</t>
  </si>
  <si>
    <t>Intelligence Analysts &gt; Staff</t>
  </si>
  <si>
    <t>Project Mgt Staff Costs</t>
  </si>
  <si>
    <t>Backfill</t>
  </si>
  <si>
    <t>OT</t>
  </si>
  <si>
    <t>OT &gt; Border / Maritime Security</t>
  </si>
  <si>
    <t>OT &gt; National Guard</t>
  </si>
  <si>
    <t>OT &gt; Public Safety Staff</t>
  </si>
  <si>
    <t>Staff OT / Backfill</t>
  </si>
  <si>
    <t>Outreach</t>
  </si>
  <si>
    <t>02 - Explosive Device Mitigation and Remediation Equipment</t>
  </si>
  <si>
    <t>03 - CBRNE Operational and Search and Rescue  Equipment</t>
  </si>
  <si>
    <t>07 - Detection</t>
  </si>
  <si>
    <t>08 - Decontamination</t>
  </si>
  <si>
    <t>09 - Medical</t>
  </si>
  <si>
    <t>10 - Power</t>
  </si>
  <si>
    <t>13 - Terrorism Incident Prevention Equipment</t>
  </si>
  <si>
    <t>15 - Inspection and Screening Systems</t>
  </si>
  <si>
    <t>16 - Animals and Plants</t>
  </si>
  <si>
    <t>17 - CBRNE Prevention and Response Watercraft</t>
  </si>
  <si>
    <t>18 - CBRNE Aviation Equipment</t>
  </si>
  <si>
    <t>20 - Intervention Equipment</t>
  </si>
  <si>
    <t>Performance Bond / Aviation or Watercraft</t>
  </si>
  <si>
    <t>DD_Equipment_HoldTrigger</t>
  </si>
  <si>
    <t>ARL</t>
  </si>
  <si>
    <t>Aviation or Watercraft</t>
  </si>
  <si>
    <t>EHP</t>
  </si>
  <si>
    <t>EHP / Aviation or Watercraft</t>
  </si>
  <si>
    <t>Performance Bond</t>
  </si>
  <si>
    <t>Deployable/ Shareable</t>
  </si>
  <si>
    <t>Condition/ Disposition</t>
  </si>
  <si>
    <t>Course Development</t>
  </si>
  <si>
    <t>Certification / Re-certification</t>
  </si>
  <si>
    <t>Consultant &gt; Design / Conduct / Evaluate Training</t>
  </si>
  <si>
    <t>Staff &gt; Design / Conduct / Evaluate Training</t>
  </si>
  <si>
    <t>Consultant</t>
  </si>
  <si>
    <t>Facility &gt; Metting Space Rental</t>
  </si>
  <si>
    <t>Non-AEL Equipment (w/ prior approval)</t>
  </si>
  <si>
    <t>EHP Hold</t>
  </si>
  <si>
    <t>EHP Approval
Date</t>
  </si>
  <si>
    <t>DD_Discipline</t>
  </si>
  <si>
    <t>AG</t>
  </si>
  <si>
    <t>CS</t>
  </si>
  <si>
    <t>EMG</t>
  </si>
  <si>
    <t>EMS-F</t>
  </si>
  <si>
    <t xml:space="preserve">EMS </t>
  </si>
  <si>
    <t>FS</t>
  </si>
  <si>
    <t>GA</t>
  </si>
  <si>
    <t>HM</t>
  </si>
  <si>
    <t>HC</t>
  </si>
  <si>
    <t>LE</t>
  </si>
  <si>
    <t>PNP</t>
  </si>
  <si>
    <t>PH</t>
  </si>
  <si>
    <t>PSC</t>
  </si>
  <si>
    <t>PW</t>
  </si>
  <si>
    <t>EHP Approval Date</t>
  </si>
  <si>
    <t>DD_Exercise_Expenditure3</t>
  </si>
  <si>
    <t>DD_ExerciseType</t>
  </si>
  <si>
    <t>Drill Attendee</t>
  </si>
  <si>
    <t>Drill Host</t>
  </si>
  <si>
    <t>Full Scale Attendee</t>
  </si>
  <si>
    <t>Full Scale Host</t>
  </si>
  <si>
    <t>Functional Attendee</t>
  </si>
  <si>
    <t>Functional Host</t>
  </si>
  <si>
    <t>Tabletop / Games</t>
  </si>
  <si>
    <t>Workshop / Seminar</t>
  </si>
  <si>
    <t>Design / Develop</t>
  </si>
  <si>
    <t>Conduct / Evaluate</t>
  </si>
  <si>
    <t>Non AEL equipment (w/ prior approval)</t>
  </si>
  <si>
    <t>Contractor</t>
  </si>
  <si>
    <t>Non AEL Equipment (w/ prior approval)</t>
  </si>
  <si>
    <t>Total Salary &amp; Benefits Charged for this Reporting Period</t>
  </si>
  <si>
    <t>Conference</t>
  </si>
  <si>
    <t>Develop &amp; Enhance Plans</t>
  </si>
  <si>
    <t>Law Enforcement</t>
  </si>
  <si>
    <t>Hourly / Billing Rate</t>
  </si>
  <si>
    <t>Info-Intel Analysis &amp; Sharing / Fusion Center Activies</t>
  </si>
  <si>
    <t>Training Equipment</t>
  </si>
  <si>
    <t>DD_IJ.01</t>
  </si>
  <si>
    <t>DD_IJ.02</t>
  </si>
  <si>
    <t>DD_IJ.03</t>
  </si>
  <si>
    <t>DD_IJ.04</t>
  </si>
  <si>
    <t>DD_IJ.05</t>
  </si>
  <si>
    <t>DD_IJ.06</t>
  </si>
  <si>
    <t>DD_IJ.07</t>
  </si>
  <si>
    <t>DD_IJ.08</t>
  </si>
  <si>
    <t>DD_IJ.09</t>
  </si>
  <si>
    <t>DD_IJ.10</t>
  </si>
  <si>
    <t>Increased Threat Levels</t>
  </si>
  <si>
    <t>FUNDING SOURCE</t>
  </si>
  <si>
    <t>Enter a three (3) digit Project Number associated with each project. Project numbers must be assigned sequentially and must be unique for each Project.</t>
  </si>
  <si>
    <t>Enter the project number that corresponds with the Project Ledger</t>
  </si>
  <si>
    <t>Ctrl + Shift + J</t>
  </si>
  <si>
    <t>Sorts projects by IJ number in ascending order.</t>
  </si>
  <si>
    <t>Ctrl + Shift + G</t>
  </si>
  <si>
    <t>Creates a new worksheet with a pivot table that aggregates Budgeted Costs by Solution Area.  Only works on the Project Ledger tab.</t>
  </si>
  <si>
    <t>Ctrl + Shift + Y</t>
  </si>
  <si>
    <t>Duplicates the active sheet, then deletes the red lines and changes blue font to black font.</t>
  </si>
  <si>
    <t>Section 9:  EXERCISE</t>
  </si>
  <si>
    <t>Section 13:  AUTHORIZED AGENT</t>
  </si>
  <si>
    <t>Section 14:  ICR SUMMARY</t>
  </si>
  <si>
    <t>1a.  Federal UEI Number (Subrecipient)</t>
  </si>
  <si>
    <t>2a.  Federal UEI Number (Implementing Agency)</t>
  </si>
  <si>
    <t xml:space="preserve">Enter the full 12-character Federal System for Award Management (SAM) Unique Entity Identification (UEI) for the Implementing Agency. If the Implementing Agency does not yet have a UEI assigned, one may be obtained by requesting a UEI in SAM.gov. This requirement applies to federally funded grants only. Your UEI must be current and active in the SAM at the time of your Award. </t>
  </si>
  <si>
    <t>Position</t>
  </si>
  <si>
    <t>Signature</t>
  </si>
  <si>
    <t>Printed Name</t>
  </si>
  <si>
    <t>County Public Health Officer</t>
  </si>
  <si>
    <t>County Fire Chief</t>
  </si>
  <si>
    <t>Municipal Fire Chief</t>
  </si>
  <si>
    <t>County Sheriff</t>
  </si>
  <si>
    <t>Chief of Police</t>
  </si>
  <si>
    <t>Additional Position (Optional)</t>
  </si>
  <si>
    <t>Authorized Agent Information</t>
  </si>
  <si>
    <t>Point of Contact (POC) Information</t>
  </si>
  <si>
    <t>6.  Performance / Budget Period:</t>
  </si>
  <si>
    <t>1a. UEI:</t>
  </si>
  <si>
    <t>2a. UEI:</t>
  </si>
  <si>
    <t>WORKBOOK DROPDOWNS</t>
  </si>
  <si>
    <t>Ctrl + Shift + L</t>
  </si>
  <si>
    <t xml:space="preserve">Breaks all links to external sources </t>
  </si>
  <si>
    <t>DD_IJ.11</t>
  </si>
  <si>
    <t>FY21; IJ #1</t>
  </si>
  <si>
    <t>FY21; IJ #2</t>
  </si>
  <si>
    <t>FY21; IJ #4</t>
  </si>
  <si>
    <t>FY21; IJ #3</t>
  </si>
  <si>
    <t>FY21; IJ #5</t>
  </si>
  <si>
    <t>FY21; IJ #6</t>
  </si>
  <si>
    <t>FY21; IJ #7</t>
  </si>
  <si>
    <t>FY21; IJ #8</t>
  </si>
  <si>
    <t>FY21; IJ #9</t>
  </si>
  <si>
    <t>FY21; IJ #10</t>
  </si>
  <si>
    <t>Validate Worksheet</t>
  </si>
  <si>
    <t>Restores formulas and formatting to default values in the appropriate cells.  Use this if formulas are missing or are not calculating correctly.  This macro also auto-sizes the table rows to automaticaly fit the contents within the cells.</t>
  </si>
  <si>
    <t>Excel 2010/2013/2016/2019/365</t>
  </si>
  <si>
    <t>?</t>
  </si>
  <si>
    <t>Salutation</t>
  </si>
  <si>
    <r>
      <t xml:space="preserve">Authorized Body of 5 Signatures &amp; Contact Information
</t>
    </r>
    <r>
      <rPr>
        <b/>
        <sz val="14"/>
        <rFont val="Century Gothic"/>
        <family val="2"/>
      </rPr>
      <t>(HSGP ONLY)</t>
    </r>
  </si>
  <si>
    <t>City</t>
  </si>
  <si>
    <t>Address</t>
  </si>
  <si>
    <t>Zip</t>
  </si>
  <si>
    <t>Award</t>
  </si>
  <si>
    <t>Black Font</t>
  </si>
  <si>
    <t>Red Strikethrough</t>
  </si>
  <si>
    <t>Blue Font</t>
  </si>
  <si>
    <t>Spellcheck</t>
  </si>
  <si>
    <t>Spellchecks the worksheet.</t>
  </si>
  <si>
    <t>Clear Filters</t>
  </si>
  <si>
    <t>Clears all filters applied to any of the tables.</t>
  </si>
  <si>
    <t xml:space="preserve">Calculates maximum allowable M&amp;A (5%) based on total cost of all projects excluding M&amp;A.  </t>
  </si>
  <si>
    <t>Sort</t>
  </si>
  <si>
    <t xml:space="preserve">Sorts table by project number, in ascending order.  </t>
  </si>
  <si>
    <t>Advance</t>
  </si>
  <si>
    <t xml:space="preserve">Populates the Ledger Type field with "Advance" and the Date field with today's date.  A new "Request #" field will appear. </t>
  </si>
  <si>
    <t xml:space="preserve">Enter the full 12-character Federal System for Award Management (SAM) Unique Entity Identification (UEI) for the Subrecipient. If the Subrecipient does not yet have a UEI assigned, one may be obtained by requesting a UEI in SAM.gov. This requirement applies to federally funded grants only. Your UEI must be current and active in SAM at the time of your Award. </t>
  </si>
  <si>
    <t>Section 8:  TRAINING</t>
  </si>
  <si>
    <t>Section 7:  EQUIPMENT</t>
  </si>
  <si>
    <t>Section 5:  PLANNING</t>
  </si>
  <si>
    <t>Section 4:  PROJECT LEDGER</t>
  </si>
  <si>
    <t>Section 3:  AUTHORIZED AGENT CONTACT INFORMATION</t>
  </si>
  <si>
    <t>Section 2:   GRANT SUBAWARD FACE SHEET</t>
  </si>
  <si>
    <t>Section 1:  MACROS</t>
  </si>
  <si>
    <t>Section 10:  M&amp;A</t>
  </si>
  <si>
    <t>Section 11:  INDIRECT COST</t>
  </si>
  <si>
    <t>Section 12:  CONSULTANT / CONTRACTOR</t>
  </si>
  <si>
    <t>Calculate M&amp;A</t>
  </si>
  <si>
    <t>SHSP</t>
  </si>
  <si>
    <t>UASI-20</t>
  </si>
  <si>
    <t>SHSP-20</t>
  </si>
  <si>
    <t>IJ.08</t>
  </si>
  <si>
    <t>IJ.05</t>
  </si>
  <si>
    <t>IJ.09</t>
  </si>
  <si>
    <t>IJ.01</t>
  </si>
  <si>
    <t>IJ.02</t>
  </si>
  <si>
    <t>IJ.10</t>
  </si>
  <si>
    <t>IJ.03</t>
  </si>
  <si>
    <t>IJ.07</t>
  </si>
  <si>
    <t>IJ.06</t>
  </si>
  <si>
    <t>IJ.04</t>
  </si>
  <si>
    <t>DD_IJ</t>
  </si>
  <si>
    <t>IJ.11</t>
  </si>
  <si>
    <t>DD_FundSource</t>
  </si>
  <si>
    <t>UASI</t>
  </si>
  <si>
    <t>OPSG</t>
  </si>
  <si>
    <t>NSGP-S</t>
  </si>
  <si>
    <t>NSGP-U</t>
  </si>
  <si>
    <t>Overtime</t>
  </si>
  <si>
    <t>Operational Overtime</t>
  </si>
  <si>
    <t>DD_Organization_Detail</t>
  </si>
  <si>
    <t>DD_Equipment_Condition</t>
  </si>
  <si>
    <t>NEW - in use</t>
  </si>
  <si>
    <t>USED - in use</t>
  </si>
  <si>
    <t>DD_Training_Activity</t>
  </si>
  <si>
    <t>Classroom</t>
  </si>
  <si>
    <t>Field-Based Attendee</t>
  </si>
  <si>
    <t>Field-Based Host</t>
  </si>
  <si>
    <t>Training
Activity</t>
  </si>
  <si>
    <t>Noncompetitive Procurement</t>
  </si>
  <si>
    <t>Course Delivery &amp; Evaluation</t>
  </si>
  <si>
    <t>Conduct / Attend / Evaluate</t>
  </si>
  <si>
    <t>DD_Indirect_Base</t>
  </si>
  <si>
    <t>10% De Minimis</t>
  </si>
  <si>
    <t>S/W</t>
  </si>
  <si>
    <t>SW&amp;B</t>
  </si>
  <si>
    <t>TDC</t>
  </si>
  <si>
    <t>MTDC</t>
  </si>
  <si>
    <t>Other</t>
  </si>
  <si>
    <t>DD_MA_Detail</t>
  </si>
  <si>
    <t>Development</t>
  </si>
  <si>
    <t>Delivery &amp; Evaluation</t>
  </si>
  <si>
    <t>asd</t>
  </si>
  <si>
    <t>DD_CC_PCon</t>
  </si>
  <si>
    <t>DD_CC_PDev</t>
  </si>
  <si>
    <t>DD_CC_PLaw</t>
  </si>
  <si>
    <t>DD_CC_POut</t>
  </si>
  <si>
    <t>DD_CC_OInf</t>
  </si>
  <si>
    <t>DD_CC_OInc</t>
  </si>
  <si>
    <t>DD_CC_OPub</t>
  </si>
  <si>
    <t>DD_CC_TDev</t>
  </si>
  <si>
    <t>DD_CC_TDel</t>
  </si>
  <si>
    <t>DD_CC_ECon</t>
  </si>
  <si>
    <t>DD_CC_EDes</t>
  </si>
  <si>
    <t>DD_CC_ESup</t>
  </si>
  <si>
    <t>DD_CC_MGra</t>
  </si>
  <si>
    <t>Enter the Name and Title of Authorized Agent. Sign and date.</t>
  </si>
  <si>
    <r>
      <t xml:space="preserve">Use the Grant Subaward Face Sheet to apply for grant programs. Each grant program requires its own separate Grant Subaward Face Sheet.  Please convert the Grant Subaward Face Sheet to PDF in portrait format and provide a digital signature from the authorized official. </t>
    </r>
    <r>
      <rPr>
        <b/>
        <sz val="12"/>
        <color rgb="FFFF0000"/>
        <rFont val="Century Gothic"/>
        <family val="2"/>
      </rPr>
      <t>The use of white out, tape, or digital redaction is prohibited and will invalidate the signature on the Grant Subaward Face Sheet.</t>
    </r>
    <r>
      <rPr>
        <sz val="12"/>
        <rFont val="Century Gothic"/>
        <family val="2"/>
      </rPr>
      <t xml:space="preserve">
</t>
    </r>
    <r>
      <rPr>
        <u/>
        <sz val="12"/>
        <rFont val="Century Gothic"/>
        <family val="2"/>
      </rPr>
      <t>Cal OES Section</t>
    </r>
    <r>
      <rPr>
        <sz val="12"/>
        <rFont val="Century Gothic"/>
        <family val="2"/>
      </rPr>
      <t xml:space="preserve">: The top portion of the form contains blocks for four (4) important numbers. Please do not fill in these blocks. These numbers will be entered by Cal OES. </t>
    </r>
  </si>
  <si>
    <r>
      <rPr>
        <b/>
        <u/>
        <sz val="18"/>
        <color theme="1"/>
        <rFont val="Century Gothic"/>
        <family val="2"/>
      </rPr>
      <t>NOTE</t>
    </r>
    <r>
      <rPr>
        <sz val="18"/>
        <color theme="1"/>
        <rFont val="Century Gothic"/>
        <family val="2"/>
      </rPr>
      <t xml:space="preserve">:  Authorized Agents must be designated, by name or title, in the Governing Body Resolution.  </t>
    </r>
    <r>
      <rPr>
        <u/>
        <sz val="18"/>
        <color theme="1"/>
        <rFont val="Century Gothic"/>
        <family val="2"/>
      </rPr>
      <t>Modifications will require additional documentation</t>
    </r>
    <r>
      <rPr>
        <sz val="18"/>
        <color theme="1"/>
        <rFont val="Century Gothic"/>
        <family val="2"/>
      </rPr>
      <t>.</t>
    </r>
  </si>
  <si>
    <t>FUNDING SOURCE ADVANCED FILTER (DO NOT CHANGE)</t>
  </si>
  <si>
    <r>
      <t xml:space="preserve">1) From the menu bar, click on TOOLS &gt; MACRO &gt; SECURITY.
2) From SECURITY LEVEL tab, select the MEDIUM or LOW. 
3) Save, Close, and Re-open the workbook. 
</t>
    </r>
    <r>
      <rPr>
        <b/>
        <u/>
        <sz val="12"/>
        <rFont val="Century Gothic"/>
        <family val="2"/>
      </rPr>
      <t>NOTE</t>
    </r>
    <r>
      <rPr>
        <b/>
        <sz val="12"/>
        <rFont val="Century Gothic"/>
        <family val="2"/>
      </rPr>
      <t>:</t>
    </r>
    <r>
      <rPr>
        <sz val="12"/>
        <rFont val="Century Gothic"/>
        <family val="2"/>
      </rPr>
      <t xml:space="preserve"> The MEDIUM setting will prompt you to enable or disable macros each time the file is opened. This will prevent potentially unsafe macros from running. The LOW setting will enable macros without a prompt.</t>
    </r>
  </si>
  <si>
    <t>adf</t>
  </si>
  <si>
    <t>NSGP  97.008</t>
  </si>
  <si>
    <r>
      <t xml:space="preserve">13. </t>
    </r>
    <r>
      <rPr>
        <b/>
        <u/>
        <sz val="14"/>
        <rFont val="Century Gothic"/>
        <family val="2"/>
      </rPr>
      <t>Certification</t>
    </r>
    <r>
      <rPr>
        <u/>
        <sz val="14"/>
        <rFont val="Century Gothic"/>
        <family val="2"/>
      </rPr>
      <t xml:space="preserve"> </t>
    </r>
    <r>
      <rPr>
        <sz val="14"/>
        <rFont val="Century Gothic"/>
        <family val="2"/>
      </rPr>
      <t xml:space="preserve">- This Grant Subaward consists of this title page, the application for the grant, which is attached and made a part hereof, the Assurances/Certifications, and any attached Special Conditions. I hereby certify I am vested with the authority to enter into this Grant Subaward, and have the approval of the City/County Financial Officer, City Manager, County Administrator, Governing Board Chair, or other Approving Body. The Subrecipient certifies that all funds received pursuant to this agreement will be spent exclusively on the purposes specified in the Grant Subaward. The Subrecipient accepts this Grant Subaward and agrees to administer the grant project in accordance with the Grant Subaward as well as all applicable state and federal laws, audit requirements, federal program guidelines, and Cal OES policy and program guidance. The Subrecipient further agrees that the allocation of funds may be contingent on the enactment of the State Budget. </t>
    </r>
  </si>
  <si>
    <r>
      <t xml:space="preserve">14. </t>
    </r>
    <r>
      <rPr>
        <b/>
        <u/>
        <sz val="14"/>
        <rFont val="Century Gothic"/>
        <family val="2"/>
      </rPr>
      <t>CA Public Records Act</t>
    </r>
    <r>
      <rPr>
        <b/>
        <sz val="14"/>
        <rFont val="Century Gothic"/>
        <family val="2"/>
      </rPr>
      <t xml:space="preserve"> </t>
    </r>
    <r>
      <rPr>
        <sz val="14"/>
        <rFont val="Century Gothic"/>
        <family val="2"/>
      </rPr>
      <t xml:space="preserve">- Grant applications are subject to the California Public Records Act, Government Code section 7920 et seq. Do not put any personally identifiable information or private information on this application. If you believe that any of the information you are putting on this application is exempt from the Public Records Act, please attach a statement that indicates what portions of the application and the basis for the exemption. Your statement that the information is not subject to the Public Records Act will not guarantee that the information will not be disclosed. </t>
    </r>
  </si>
  <si>
    <t>Nonprofit Security Grant Program</t>
  </si>
  <si>
    <t>City, ZIP</t>
  </si>
  <si>
    <t>Payment Address</t>
  </si>
  <si>
    <t>2023-0049</t>
  </si>
  <si>
    <t>Request Number</t>
  </si>
  <si>
    <r>
      <t xml:space="preserve">This worksheet provides instructions on how to complete the </t>
    </r>
    <r>
      <rPr>
        <b/>
        <sz val="12"/>
        <rFont val="Century Gothic"/>
        <family val="2"/>
      </rPr>
      <t>FY2023</t>
    </r>
    <r>
      <rPr>
        <sz val="12"/>
        <rFont val="Century Gothic"/>
        <family val="2"/>
      </rPr>
      <t xml:space="preserve"> </t>
    </r>
    <r>
      <rPr>
        <b/>
        <sz val="12"/>
        <rFont val="Century Gothic"/>
        <family val="2"/>
      </rPr>
      <t>Financial Management Forms Workbook (FMFW), v23</t>
    </r>
    <r>
      <rPr>
        <sz val="12"/>
        <rFont val="Century Gothic"/>
        <family val="2"/>
      </rPr>
      <t xml:space="preserve">.  It is divided into sections that correspond to each of the worksheets within this workbook.  The first section describes the macros used in this workbook and can be ignored if you are using the non-macro version of this FMFW.  For further guidance, contact your Program Representative. </t>
    </r>
  </si>
  <si>
    <t>M&amp;A Expended</t>
  </si>
  <si>
    <t>% M&amp;A Cost of Award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</si>
</sst>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7">
    <numFmt numFmtId="44" formatCode="_(&quot;$&quot;* #,##0.00_);_(&quot;$&quot;* \(#,##0.00\);_(&quot;$&quot;* &quot;-&quot;??_);_(@_)"/>
    <numFmt numFmtId="43" formatCode="_(* #,##0.00_);_(* \(#,##0.00\);_(* &quot;-&quot;??_);_(@_)"/>
    <numFmt numFmtId="164" formatCode="_(* #,##0_);_(* \(#,##0\);_(* &quot;-&quot;??_);_(@_)"/>
    <numFmt numFmtId="165" formatCode="m/d/yy;@"/>
    <numFmt numFmtId="166" formatCode="[&lt;=9999999]###\-####;\(###\)\ ###\-####"/>
    <numFmt numFmtId="167" formatCode="[$-409]mmmm\ d\,\ yyyy;@"/>
    <numFmt numFmtId="168" formatCode="mm/dd/yy;@"/>
    <numFmt numFmtId="169" formatCode="[$-F800]dddd\,\ mmmm\ dd\,\ yyyy"/>
    <numFmt numFmtId="170" formatCode="&quot;$&quot;#,##0"/>
    <numFmt numFmtId="171" formatCode="00000\-0000"/>
    <numFmt numFmtId="172" formatCode="0."/>
    <numFmt numFmtId="173" formatCode="0;\-0;;@"/>
    <numFmt numFmtId="174" formatCode="000\-00000"/>
    <numFmt numFmtId="175" formatCode="0.0%"/>
    <numFmt numFmtId="176" formatCode="0000\-0000"/>
    <numFmt numFmtId="177" formatCode="00\-0000000"/>
    <numFmt numFmtId="178" formatCode="&quot;$&quot;#,##0;[Red]\ \-&quot;$&quot;#,##0"/>
    <numFmt numFmtId="179" formatCode="#,##0;[Red]\ \-#,##0"/>
    <numFmt numFmtId="180" formatCode="&quot;$&quot;#,##0;[Red]\-&quot;$&quot;#,##0"/>
    <numFmt numFmtId="181" formatCode="000\-00000\-00"/>
    <numFmt numFmtId="182" formatCode="00"/>
    <numFmt numFmtId="183" formatCode="mmmm\ d\,\ yyyy"/>
    <numFmt numFmtId="184" formatCode="#;[Red]\-#"/>
    <numFmt numFmtId="185" formatCode="00000"/>
    <numFmt numFmtId="186" formatCode="000.###"/>
    <numFmt numFmtId="187" formatCode="&quot;$&quot;#,###"/>
    <numFmt numFmtId="188" formatCode="000"/>
  </numFmts>
  <fonts count="113" x14ac:knownFonts="1">
    <font>
      <sz val="10"/>
      <name val="Arial"/>
    </font>
    <font>
      <sz val="11"/>
      <color theme="1"/>
      <name val="Calibri"/>
      <family val="2"/>
      <scheme val="minor"/>
    </font>
    <font>
      <sz val="10"/>
      <name val="Arial"/>
      <family val="2"/>
    </font>
    <font>
      <sz val="8"/>
      <name val="Arial"/>
      <family val="2"/>
    </font>
    <font>
      <sz val="10"/>
      <name val="Tahoma"/>
      <family val="2"/>
    </font>
    <font>
      <sz val="11"/>
      <name val="Tahoma"/>
      <family val="2"/>
    </font>
    <font>
      <sz val="10"/>
      <name val="Arial"/>
      <family val="2"/>
    </font>
    <font>
      <sz val="11"/>
      <color indexed="12"/>
      <name val="Tahoma"/>
      <family val="2"/>
    </font>
    <font>
      <b/>
      <sz val="10"/>
      <name val="Arial"/>
      <family val="2"/>
    </font>
    <font>
      <sz val="14"/>
      <name val="Arial"/>
      <family val="2"/>
    </font>
    <font>
      <sz val="10"/>
      <name val="Arial"/>
      <family val="2"/>
    </font>
    <font>
      <sz val="10"/>
      <name val="Century Gothic"/>
      <family val="2"/>
    </font>
    <font>
      <sz val="11"/>
      <name val="Century Gothic"/>
      <family val="2"/>
    </font>
    <font>
      <sz val="12"/>
      <name val="Century Gothic"/>
      <family val="2"/>
    </font>
    <font>
      <sz val="16"/>
      <name val="Century Gothic"/>
      <family val="2"/>
    </font>
    <font>
      <b/>
      <sz val="12"/>
      <name val="Century Gothic"/>
      <family val="2"/>
    </font>
    <font>
      <sz val="14"/>
      <name val="Century Gothic"/>
      <family val="2"/>
    </font>
    <font>
      <sz val="17"/>
      <name val="Century Gothic"/>
      <family val="2"/>
    </font>
    <font>
      <sz val="18"/>
      <name val="Century Gothic"/>
      <family val="2"/>
    </font>
    <font>
      <b/>
      <sz val="16"/>
      <name val="Century Gothic"/>
      <family val="2"/>
    </font>
    <font>
      <b/>
      <sz val="14"/>
      <name val="Century Gothic"/>
      <family val="2"/>
    </font>
    <font>
      <sz val="11"/>
      <color indexed="12"/>
      <name val="Century Gothic"/>
      <family val="2"/>
    </font>
    <font>
      <sz val="12"/>
      <color indexed="12"/>
      <name val="Century Gothic"/>
      <family val="2"/>
    </font>
    <font>
      <strike/>
      <sz val="12"/>
      <color indexed="10"/>
      <name val="Century Gothic"/>
      <family val="2"/>
    </font>
    <font>
      <b/>
      <sz val="20"/>
      <name val="Century Gothic"/>
      <family val="2"/>
    </font>
    <font>
      <sz val="11"/>
      <color theme="1"/>
      <name val="Calibri"/>
      <family val="2"/>
      <scheme val="minor"/>
    </font>
    <font>
      <sz val="10"/>
      <color rgb="FFFF0000"/>
      <name val="Century Gothic"/>
      <family val="2"/>
    </font>
    <font>
      <sz val="10"/>
      <name val="Calibri"/>
      <family val="2"/>
    </font>
    <font>
      <b/>
      <sz val="44"/>
      <color theme="4" tint="-0.24994659260841701"/>
      <name val="Cambria"/>
      <family val="2"/>
      <scheme val="major"/>
    </font>
    <font>
      <b/>
      <sz val="12"/>
      <color theme="3"/>
      <name val="Calibri"/>
      <family val="2"/>
      <scheme val="minor"/>
    </font>
    <font>
      <b/>
      <sz val="14"/>
      <color theme="5"/>
      <name val="Calibri"/>
      <family val="2"/>
      <scheme val="minor"/>
    </font>
    <font>
      <b/>
      <i/>
      <sz val="16"/>
      <name val="Century Gothic"/>
      <family val="2"/>
    </font>
    <font>
      <u/>
      <sz val="12"/>
      <name val="Century Gothic"/>
      <family val="2"/>
    </font>
    <font>
      <sz val="12"/>
      <color indexed="9"/>
      <name val="Century Gothic"/>
      <family val="2"/>
    </font>
    <font>
      <b/>
      <u/>
      <sz val="12"/>
      <name val="Century Gothic"/>
      <family val="2"/>
    </font>
    <font>
      <b/>
      <i/>
      <sz val="12"/>
      <name val="Century Gothic"/>
      <family val="2"/>
    </font>
    <font>
      <i/>
      <sz val="12"/>
      <name val="Century Gothic"/>
      <family val="2"/>
    </font>
    <font>
      <b/>
      <sz val="13"/>
      <name val="Century Gothic"/>
      <family val="2"/>
    </font>
    <font>
      <sz val="20"/>
      <name val="Arial"/>
      <family val="2"/>
    </font>
    <font>
      <sz val="16"/>
      <name val="Arial"/>
      <family val="2"/>
    </font>
    <font>
      <b/>
      <sz val="14"/>
      <name val="Arial"/>
      <family val="2"/>
    </font>
    <font>
      <b/>
      <u/>
      <sz val="14"/>
      <name val="Century Gothic"/>
      <family val="2"/>
    </font>
    <font>
      <u/>
      <sz val="14"/>
      <name val="Century Gothic"/>
      <family val="2"/>
    </font>
    <font>
      <b/>
      <sz val="15"/>
      <color indexed="9"/>
      <name val="Century Gothic"/>
      <family val="2"/>
    </font>
    <font>
      <sz val="15"/>
      <name val="Century Gothic"/>
      <family val="2"/>
    </font>
    <font>
      <sz val="13"/>
      <name val="Century Gothic"/>
      <family val="2"/>
    </font>
    <font>
      <b/>
      <u/>
      <sz val="15"/>
      <color theme="0"/>
      <name val="Century Gothic"/>
      <family val="2"/>
    </font>
    <font>
      <b/>
      <sz val="15"/>
      <color theme="0"/>
      <name val="Century Gothic"/>
      <family val="2"/>
    </font>
    <font>
      <b/>
      <sz val="17"/>
      <name val="Century Gothic"/>
      <family val="2"/>
    </font>
    <font>
      <sz val="12"/>
      <color theme="0"/>
      <name val="Century Gothic"/>
      <family val="2"/>
    </font>
    <font>
      <sz val="16"/>
      <color theme="0"/>
      <name val="Century Gothic"/>
      <family val="2"/>
    </font>
    <font>
      <sz val="10"/>
      <color theme="0"/>
      <name val="Century Gothic"/>
      <family val="2"/>
    </font>
    <font>
      <u/>
      <sz val="12"/>
      <color rgb="FF0070C0"/>
      <name val="Century Gothic"/>
      <family val="2"/>
    </font>
    <font>
      <u/>
      <sz val="12"/>
      <color rgb="FF0000FF"/>
      <name val="Century Gothic"/>
      <family val="2"/>
    </font>
    <font>
      <b/>
      <sz val="13"/>
      <color theme="1"/>
      <name val="Century Gothic"/>
      <family val="2"/>
    </font>
    <font>
      <b/>
      <u/>
      <sz val="12"/>
      <color rgb="FF0125BF"/>
      <name val="Century Gothic"/>
      <family val="2"/>
    </font>
    <font>
      <b/>
      <sz val="16"/>
      <color theme="1"/>
      <name val="Century Gothic"/>
      <family val="2"/>
    </font>
    <font>
      <b/>
      <sz val="20"/>
      <color theme="1"/>
      <name val="Century Gothic"/>
      <family val="2"/>
    </font>
    <font>
      <b/>
      <sz val="20"/>
      <color theme="0"/>
      <name val="Century Gothic"/>
      <family val="2"/>
    </font>
    <font>
      <b/>
      <sz val="22"/>
      <color theme="1"/>
      <name val="Century Gothic"/>
      <family val="2"/>
    </font>
    <font>
      <b/>
      <sz val="16"/>
      <color theme="7" tint="0.59996337778862885"/>
      <name val="Century Gothic"/>
      <family val="2"/>
    </font>
    <font>
      <sz val="16"/>
      <color theme="3" tint="0.59996337778862885"/>
      <name val="Century Gothic"/>
      <family val="2"/>
    </font>
    <font>
      <b/>
      <sz val="14"/>
      <color theme="1"/>
      <name val="Century Gothic"/>
      <family val="2"/>
    </font>
    <font>
      <b/>
      <sz val="16"/>
      <color theme="2" tint="-0.249977111117893"/>
      <name val="Century Gothic"/>
      <family val="2"/>
    </font>
    <font>
      <sz val="16"/>
      <color rgb="FFE7A56F"/>
      <name val="Century Gothic"/>
      <family val="2"/>
    </font>
    <font>
      <b/>
      <sz val="16"/>
      <color rgb="FFE7A56F"/>
      <name val="Century Gothic"/>
      <family val="2"/>
    </font>
    <font>
      <sz val="14"/>
      <color theme="1"/>
      <name val="Century Gothic"/>
      <family val="2"/>
    </font>
    <font>
      <sz val="16"/>
      <color theme="1"/>
      <name val="Century Gothic"/>
      <family val="2"/>
    </font>
    <font>
      <sz val="12"/>
      <color theme="1"/>
      <name val="Century Gothic"/>
      <family val="2"/>
    </font>
    <font>
      <sz val="11"/>
      <color theme="1"/>
      <name val="Century Gothic"/>
      <family val="2"/>
    </font>
    <font>
      <b/>
      <sz val="11"/>
      <color theme="1"/>
      <name val="Century Gothic"/>
      <family val="2"/>
    </font>
    <font>
      <sz val="10"/>
      <color theme="1"/>
      <name val="Tahoma"/>
      <family val="2"/>
    </font>
    <font>
      <b/>
      <sz val="12"/>
      <color theme="1"/>
      <name val="Century Gothic"/>
      <family val="2"/>
    </font>
    <font>
      <sz val="13"/>
      <color theme="1"/>
      <name val="Century Gothic"/>
      <family val="2"/>
    </font>
    <font>
      <sz val="13"/>
      <color rgb="FF000000"/>
      <name val="Century Gothic"/>
      <family val="2"/>
    </font>
    <font>
      <sz val="12"/>
      <color rgb="FF000000"/>
      <name val="Century Gothic"/>
      <family val="2"/>
    </font>
    <font>
      <sz val="14"/>
      <color rgb="FF000000"/>
      <name val="Century Gothic"/>
      <family val="2"/>
    </font>
    <font>
      <b/>
      <sz val="14"/>
      <color rgb="FF000000"/>
      <name val="Century Gothic"/>
      <family val="2"/>
    </font>
    <font>
      <sz val="16"/>
      <color rgb="FF000000"/>
      <name val="Century Gothic"/>
      <family val="2"/>
    </font>
    <font>
      <b/>
      <sz val="18"/>
      <color theme="1"/>
      <name val="Century Gothic"/>
      <family val="2"/>
    </font>
    <font>
      <sz val="12"/>
      <color rgb="FF0000FF"/>
      <name val="Century Gothic"/>
      <family val="2"/>
    </font>
    <font>
      <b/>
      <sz val="14"/>
      <color rgb="FFAA0000"/>
      <name val="Century Gothic"/>
      <family val="2"/>
    </font>
    <font>
      <b/>
      <sz val="18"/>
      <name val="Century Gothic"/>
      <family val="2"/>
    </font>
    <font>
      <b/>
      <sz val="18"/>
      <color indexed="30"/>
      <name val="Century Gothic"/>
      <family val="2"/>
    </font>
    <font>
      <sz val="14"/>
      <color rgb="FFAA0000"/>
      <name val="Century Gothic"/>
      <family val="2"/>
    </font>
    <font>
      <sz val="14"/>
      <color rgb="FFFF0000"/>
      <name val="Century Gothic"/>
      <family val="2"/>
    </font>
    <font>
      <sz val="14"/>
      <color indexed="10"/>
      <name val="Century Gothic"/>
      <family val="2"/>
    </font>
    <font>
      <i/>
      <sz val="14"/>
      <name val="Century Gothic"/>
      <family val="2"/>
    </font>
    <font>
      <sz val="14"/>
      <color indexed="10"/>
      <name val="Tahoma"/>
      <family val="2"/>
    </font>
    <font>
      <strike/>
      <sz val="12"/>
      <color rgb="FFFF0000"/>
      <name val="Century Gothic"/>
      <family val="2"/>
    </font>
    <font>
      <sz val="15"/>
      <color rgb="FF000000"/>
      <name val="Century Gothic"/>
      <family val="2"/>
    </font>
    <font>
      <sz val="16"/>
      <color rgb="FF7AE872"/>
      <name val="Century Gothic"/>
      <family val="2"/>
    </font>
    <font>
      <b/>
      <sz val="16"/>
      <color rgb="FF7AE872"/>
      <name val="Century Gothic"/>
      <family val="2"/>
    </font>
    <font>
      <b/>
      <sz val="16"/>
      <color theme="9"/>
      <name val="Cambria"/>
      <family val="1"/>
    </font>
    <font>
      <sz val="13"/>
      <color theme="9" tint="0.39994506668294322"/>
      <name val="Century Gothic"/>
      <family val="2"/>
    </font>
    <font>
      <sz val="8"/>
      <name val="Arial"/>
      <family val="2"/>
    </font>
    <font>
      <sz val="14"/>
      <color rgb="FF000000"/>
      <name val="Century Gothic"/>
      <family val="2"/>
    </font>
    <font>
      <sz val="14"/>
      <color theme="1"/>
      <name val="Century Gothic"/>
      <family val="2"/>
    </font>
    <font>
      <sz val="13"/>
      <color theme="1"/>
      <name val="Century Gothic"/>
      <family val="2"/>
    </font>
    <font>
      <b/>
      <sz val="13"/>
      <color rgb="FF000000"/>
      <name val="Century Gothic"/>
      <family val="2"/>
    </font>
    <font>
      <u/>
      <sz val="10"/>
      <color theme="11"/>
      <name val="Arial"/>
      <family val="2"/>
    </font>
    <font>
      <b/>
      <sz val="16"/>
      <color theme="1"/>
      <name val="Century Gothic"/>
      <family val="2"/>
    </font>
    <font>
      <b/>
      <u/>
      <sz val="18"/>
      <color theme="1"/>
      <name val="Century Gothic"/>
      <family val="2"/>
    </font>
    <font>
      <sz val="18"/>
      <color theme="1"/>
      <name val="Century Gothic"/>
      <family val="2"/>
    </font>
    <font>
      <u/>
      <sz val="14"/>
      <color theme="0"/>
      <name val="Century Gothic"/>
      <family val="2"/>
    </font>
    <font>
      <sz val="12"/>
      <color theme="1"/>
      <name val="Calibri"/>
      <family val="2"/>
      <scheme val="minor"/>
    </font>
    <font>
      <b/>
      <sz val="16"/>
      <color rgb="FF8FB3D1"/>
      <name val="Century Gothic"/>
      <family val="2"/>
    </font>
    <font>
      <sz val="16"/>
      <color rgb="FF8FB3D1"/>
      <name val="Century Gothic"/>
      <family val="2"/>
    </font>
    <font>
      <b/>
      <sz val="11"/>
      <name val="Century Gothic"/>
      <family val="2"/>
    </font>
    <font>
      <b/>
      <sz val="12"/>
      <color rgb="FFFF0000"/>
      <name val="Century Gothic"/>
      <family val="2"/>
    </font>
    <font>
      <u/>
      <sz val="18"/>
      <color theme="1"/>
      <name val="Century Gothic"/>
      <family val="2"/>
    </font>
    <font>
      <u/>
      <sz val="14"/>
      <color rgb="FF000000"/>
      <name val="Century Gothic"/>
      <family val="2"/>
    </font>
    <font>
      <sz val="10"/>
      <color rgb="FF000000"/>
      <name val="Arial"/>
      <family val="2"/>
    </font>
  </fonts>
  <fills count="44">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theme="0"/>
        <bgColor indexed="64"/>
      </patternFill>
    </fill>
    <fill>
      <patternFill patternType="solid">
        <fgColor theme="7" tint="0.39997558519241921"/>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CC"/>
        <bgColor indexed="64"/>
      </patternFill>
    </fill>
    <fill>
      <patternFill patternType="solid">
        <fgColor rgb="FFCDF2FF"/>
        <bgColor indexed="64"/>
      </patternFill>
    </fill>
    <fill>
      <patternFill patternType="solid">
        <fgColor theme="2" tint="-9.9978637043366805E-2"/>
        <bgColor indexed="64"/>
      </patternFill>
    </fill>
    <fill>
      <patternFill patternType="solid">
        <fgColor theme="2"/>
        <bgColor indexed="64"/>
      </patternFill>
    </fill>
    <fill>
      <patternFill patternType="solid">
        <fgColor theme="1"/>
        <bgColor indexed="64"/>
      </patternFill>
    </fill>
    <fill>
      <patternFill patternType="solid">
        <fgColor theme="8" tint="0.39997558519241921"/>
        <bgColor indexed="64"/>
      </patternFill>
    </fill>
    <fill>
      <patternFill patternType="solid">
        <fgColor theme="0" tint="-0.14996795556505021"/>
        <bgColor indexed="64"/>
      </patternFill>
    </fill>
    <fill>
      <patternFill patternType="solid">
        <fgColor rgb="FF8DAFFB"/>
        <bgColor indexed="64"/>
      </patternFill>
    </fill>
    <fill>
      <patternFill patternType="solid">
        <fgColor rgb="FF92D050"/>
        <bgColor indexed="64"/>
      </patternFill>
    </fill>
    <fill>
      <patternFill patternType="solid">
        <fgColor rgb="FFB3EFD7"/>
        <bgColor indexed="64"/>
      </patternFill>
    </fill>
    <fill>
      <patternFill patternType="solid">
        <fgColor theme="5" tint="0.39997558519241921"/>
        <bgColor indexed="64"/>
      </patternFill>
    </fill>
    <fill>
      <patternFill patternType="solid">
        <fgColor rgb="FF66FFCC"/>
        <bgColor indexed="64"/>
      </patternFill>
    </fill>
    <fill>
      <patternFill patternType="solid">
        <fgColor rgb="FFFF6600"/>
        <bgColor indexed="64"/>
      </patternFill>
    </fill>
    <fill>
      <patternFill patternType="solid">
        <fgColor theme="9" tint="0.79998168889431442"/>
        <bgColor indexed="64"/>
      </patternFill>
    </fill>
    <fill>
      <patternFill patternType="solid">
        <fgColor rgb="FFA6CAAA"/>
        <bgColor indexed="64"/>
      </patternFill>
    </fill>
    <fill>
      <patternFill patternType="solid">
        <fgColor rgb="FFF6ACB7"/>
        <bgColor indexed="64"/>
      </patternFill>
    </fill>
    <fill>
      <patternFill patternType="solid">
        <fgColor indexed="44"/>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2F75B5"/>
        <bgColor indexed="64"/>
      </patternFill>
    </fill>
    <fill>
      <patternFill patternType="solid">
        <fgColor rgb="FFD6DCE4"/>
        <bgColor indexed="64"/>
      </patternFill>
    </fill>
    <fill>
      <patternFill patternType="solid">
        <fgColor rgb="FFE1AE8F"/>
        <bgColor indexed="64"/>
      </patternFill>
    </fill>
    <fill>
      <patternFill patternType="solid">
        <fgColor rgb="FF6DC58A"/>
        <bgColor indexed="64"/>
      </patternFill>
    </fill>
    <fill>
      <patternFill patternType="solid">
        <fgColor rgb="FF92B4EA"/>
        <bgColor indexed="64"/>
      </patternFill>
    </fill>
    <fill>
      <patternFill patternType="solid">
        <fgColor rgb="FF81CCDB"/>
        <bgColor indexed="64"/>
      </patternFill>
    </fill>
    <fill>
      <patternFill patternType="solid">
        <fgColor rgb="FFCA9A7C"/>
        <bgColor indexed="64"/>
      </patternFill>
    </fill>
    <fill>
      <patternFill patternType="solid">
        <fgColor rgb="FF80B7D2"/>
        <bgColor indexed="64"/>
      </patternFill>
    </fill>
    <fill>
      <patternFill patternType="solid">
        <fgColor rgb="FF96C9F8"/>
        <bgColor indexed="64"/>
      </patternFill>
    </fill>
    <fill>
      <patternFill patternType="solid">
        <fgColor rgb="FFC5D1CA"/>
        <bgColor indexed="64"/>
      </patternFill>
    </fill>
    <fill>
      <patternFill patternType="solid">
        <fgColor rgb="FF8FB3D1"/>
        <bgColor indexed="64"/>
      </patternFill>
    </fill>
    <fill>
      <patternFill patternType="solid">
        <fgColor rgb="FF99CFB5"/>
        <bgColor indexed="64"/>
      </patternFill>
    </fill>
    <fill>
      <patternFill patternType="solid">
        <fgColor rgb="FFDE9ED0"/>
        <bgColor indexed="64"/>
      </patternFill>
    </fill>
    <fill>
      <patternFill patternType="solid">
        <fgColor rgb="FFC598F2"/>
        <bgColor indexed="64"/>
      </patternFill>
    </fill>
    <fill>
      <patternFill patternType="solid">
        <fgColor rgb="FF7DBADF"/>
        <bgColor indexed="64"/>
      </patternFill>
    </fill>
    <fill>
      <patternFill patternType="solid">
        <fgColor rgb="FFFFF2CC"/>
        <bgColor indexed="64"/>
      </patternFill>
    </fill>
  </fills>
  <borders count="92">
    <border>
      <left/>
      <right/>
      <top/>
      <bottom/>
      <diagonal/>
    </border>
    <border>
      <left style="thin">
        <color indexed="64"/>
      </left>
      <right style="thin">
        <color indexed="64"/>
      </right>
      <top/>
      <bottom/>
      <diagonal/>
    </border>
    <border>
      <left/>
      <right/>
      <top style="medium">
        <color indexed="64"/>
      </top>
      <bottom/>
      <diagonal/>
    </border>
    <border>
      <left/>
      <right/>
      <top/>
      <bottom style="thin">
        <color rgb="FF17375D"/>
      </bottom>
      <diagonal/>
    </border>
    <border>
      <left style="thin">
        <color rgb="FF17375D"/>
      </left>
      <right/>
      <top/>
      <bottom style="thin">
        <color rgb="FF17375D"/>
      </bottom>
      <diagonal/>
    </border>
    <border>
      <left/>
      <right style="thin">
        <color rgb="FF17375D"/>
      </right>
      <top/>
      <bottom/>
      <diagonal/>
    </border>
    <border>
      <left/>
      <right/>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thin">
        <color auto="1"/>
      </bottom>
      <diagonal/>
    </border>
    <border>
      <left style="thin">
        <color indexed="64"/>
      </left>
      <right/>
      <top style="medium">
        <color indexed="64"/>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top/>
      <bottom style="medium">
        <color indexed="64"/>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style="thin">
        <color auto="1"/>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diagonal/>
    </border>
    <border>
      <left style="thin">
        <color auto="1"/>
      </left>
      <right style="thin">
        <color auto="1"/>
      </right>
      <top style="double">
        <color auto="1"/>
      </top>
      <bottom style="thin">
        <color auto="1"/>
      </bottom>
      <diagonal/>
    </border>
    <border>
      <left style="thin">
        <color rgb="FF17375D"/>
      </left>
      <right/>
      <top style="thin">
        <color rgb="FF17375D"/>
      </top>
      <bottom/>
      <diagonal/>
    </border>
    <border>
      <left/>
      <right style="thin">
        <color rgb="FF17375D"/>
      </right>
      <top style="thin">
        <color rgb="FF17375D"/>
      </top>
      <bottom/>
      <diagonal/>
    </border>
    <border>
      <left/>
      <right style="thin">
        <color rgb="FF17375D"/>
      </right>
      <top style="thin">
        <color auto="1"/>
      </top>
      <bottom style="thin">
        <color rgb="FF17375D"/>
      </bottom>
      <diagonal/>
    </border>
    <border>
      <left style="thin">
        <color rgb="FF17375D"/>
      </left>
      <right/>
      <top style="thin">
        <color auto="1"/>
      </top>
      <bottom style="thin">
        <color rgb="FF17375D"/>
      </bottom>
      <diagonal/>
    </border>
    <border>
      <left/>
      <right style="thin">
        <color auto="1"/>
      </right>
      <top style="thin">
        <color auto="1"/>
      </top>
      <bottom style="thin">
        <color rgb="FF17375D"/>
      </bottom>
      <diagonal/>
    </border>
    <border>
      <left style="thin">
        <color auto="1"/>
      </left>
      <right/>
      <top style="thin">
        <color auto="1"/>
      </top>
      <bottom style="thin">
        <color rgb="FF17375D"/>
      </bottom>
      <diagonal/>
    </border>
    <border>
      <left style="thin">
        <color auto="1"/>
      </left>
      <right/>
      <top/>
      <bottom/>
      <diagonal/>
    </border>
    <border>
      <left/>
      <right style="thin">
        <color auto="1"/>
      </right>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thin">
        <color auto="1"/>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style="medium">
        <color indexed="64"/>
      </left>
      <right/>
      <top/>
      <bottom/>
      <diagonal/>
    </border>
    <border>
      <left style="medium">
        <color indexed="64"/>
      </left>
      <right/>
      <top style="thin">
        <color auto="1"/>
      </top>
      <bottom style="thin">
        <color auto="1"/>
      </bottom>
      <diagonal/>
    </border>
    <border>
      <left style="thick">
        <color indexed="10"/>
      </left>
      <right/>
      <top style="thin">
        <color auto="1"/>
      </top>
      <bottom/>
      <diagonal/>
    </border>
    <border>
      <left/>
      <right/>
      <top/>
      <bottom style="medium">
        <color rgb="FF0000FF"/>
      </bottom>
      <diagonal/>
    </border>
    <border>
      <left/>
      <right/>
      <top style="medium">
        <color rgb="FF0000FF"/>
      </top>
      <bottom/>
      <diagonal/>
    </border>
    <border>
      <left/>
      <right style="medium">
        <color indexed="64"/>
      </right>
      <top style="medium">
        <color indexed="64"/>
      </top>
      <bottom/>
      <diagonal/>
    </border>
    <border>
      <left/>
      <right style="medium">
        <color indexed="64"/>
      </right>
      <top style="thin">
        <color auto="1"/>
      </top>
      <bottom style="thin">
        <color auto="1"/>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auto="1"/>
      </right>
      <top style="thin">
        <color auto="1"/>
      </top>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right style="medium">
        <color auto="1"/>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auto="1"/>
      </left>
      <right/>
      <top style="double">
        <color auto="1"/>
      </top>
      <bottom style="thin">
        <color auto="1"/>
      </bottom>
      <diagonal/>
    </border>
    <border>
      <left style="thin">
        <color auto="1"/>
      </left>
      <right style="medium">
        <color indexed="64"/>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double">
        <color indexed="64"/>
      </bottom>
      <diagonal/>
    </border>
    <border>
      <left/>
      <right/>
      <top/>
      <bottom style="thin">
        <color rgb="FF0000FF"/>
      </bottom>
      <diagonal/>
    </border>
  </borders>
  <cellStyleXfs count="301">
    <xf numFmtId="0" fontId="0" fillId="0" borderId="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6"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6"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6"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0" fillId="0" borderId="0" applyFont="0" applyFill="0" applyBorder="0" applyAlignment="0" applyProtection="0"/>
    <xf numFmtId="44" fontId="6"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0" fillId="0" borderId="0" applyFont="0" applyFill="0" applyBorder="0" applyAlignment="0" applyProtection="0"/>
    <xf numFmtId="44" fontId="2" fillId="0" borderId="0" applyFont="0" applyFill="0" applyBorder="0" applyAlignment="0" applyProtection="0"/>
    <xf numFmtId="44" fontId="6"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04" fillId="0" borderId="0" applyNumberFormat="0" applyFill="0" applyBorder="0" applyAlignment="0" applyProtection="0">
      <alignment vertical="top"/>
      <protection locked="0"/>
    </xf>
    <xf numFmtId="0" fontId="6" fillId="0" borderId="0"/>
    <xf numFmtId="0" fontId="6" fillId="0" borderId="0"/>
    <xf numFmtId="0" fontId="46" fillId="0" borderId="0" applyFill="0">
      <alignment horizontal="center" vertical="center" wrapText="1"/>
    </xf>
    <xf numFmtId="0" fontId="2" fillId="0" borderId="0"/>
    <xf numFmtId="0" fontId="6" fillId="0" borderId="0"/>
    <xf numFmtId="0" fontId="2" fillId="0" borderId="0"/>
    <xf numFmtId="0" fontId="2" fillId="0" borderId="0"/>
    <xf numFmtId="0" fontId="6" fillId="0" borderId="0"/>
    <xf numFmtId="0" fontId="2" fillId="0" borderId="0"/>
    <xf numFmtId="0" fontId="2" fillId="0" borderId="0"/>
    <xf numFmtId="0" fontId="6"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0" fontId="2" fillId="0" borderId="0"/>
    <xf numFmtId="0" fontId="6"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0" fontId="2" fillId="0" borderId="0"/>
    <xf numFmtId="0" fontId="6"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0" fontId="2" fillId="0" borderId="0"/>
    <xf numFmtId="0" fontId="6"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 fillId="0" borderId="0"/>
    <xf numFmtId="9" fontId="2"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8" fillId="0" borderId="0" applyNumberFormat="0" applyFill="0" applyProtection="0">
      <alignment vertical="top"/>
    </xf>
    <xf numFmtId="0" fontId="29" fillId="12" borderId="0">
      <alignment vertical="center" wrapText="1"/>
    </xf>
    <xf numFmtId="0" fontId="30" fillId="0" borderId="0" applyNumberFormat="0" applyFill="0" applyBorder="0" applyProtection="0">
      <alignment horizontal="center" vertical="center"/>
    </xf>
    <xf numFmtId="0" fontId="57" fillId="0" borderId="0" applyNumberFormat="0" applyFill="0" applyAlignment="0" applyProtection="0"/>
    <xf numFmtId="0" fontId="2" fillId="0" borderId="0"/>
    <xf numFmtId="0" fontId="100" fillId="0" borderId="0" applyNumberFormat="0" applyFont="0" applyFill="0" applyBorder="0" applyAlignment="0" applyProtection="0"/>
    <xf numFmtId="0" fontId="10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924">
    <xf numFmtId="0" fontId="0" fillId="0" borderId="0" xfId="0"/>
    <xf numFmtId="0" fontId="4" fillId="0" borderId="0" xfId="0" applyFont="1" applyFill="1" applyBorder="1"/>
    <xf numFmtId="0" fontId="4" fillId="0" borderId="0" xfId="0" applyFont="1" applyFill="1" applyBorder="1" applyAlignment="1"/>
    <xf numFmtId="0" fontId="11" fillId="0" borderId="0" xfId="0" applyFont="1" applyBorder="1"/>
    <xf numFmtId="0" fontId="11" fillId="0" borderId="0" xfId="0" applyFont="1"/>
    <xf numFmtId="0" fontId="5" fillId="0" borderId="0" xfId="0" applyFont="1" applyProtection="1"/>
    <xf numFmtId="0" fontId="13" fillId="0" borderId="0" xfId="0" applyFont="1" applyAlignment="1" applyProtection="1">
      <alignment horizontal="left" vertical="top" wrapText="1"/>
    </xf>
    <xf numFmtId="0" fontId="4" fillId="0" borderId="0" xfId="0" applyFont="1" applyAlignment="1" applyProtection="1">
      <alignment horizontal="left" vertical="top" wrapText="1"/>
    </xf>
    <xf numFmtId="0" fontId="4" fillId="0" borderId="0" xfId="0" applyFont="1" applyAlignment="1" applyProtection="1">
      <alignment wrapText="1"/>
    </xf>
    <xf numFmtId="0" fontId="4" fillId="0" borderId="0" xfId="0" applyFont="1" applyProtection="1"/>
    <xf numFmtId="14" fontId="4" fillId="0" borderId="0" xfId="0" applyNumberFormat="1" applyFont="1" applyProtection="1"/>
    <xf numFmtId="0" fontId="2" fillId="0" borderId="0" xfId="83" applyFont="1" applyProtection="1">
      <alignment horizontal="center" vertical="center" wrapText="1"/>
    </xf>
    <xf numFmtId="0" fontId="2" fillId="0" borderId="0" xfId="83" applyFont="1" applyBorder="1" applyAlignment="1" applyProtection="1"/>
    <xf numFmtId="0" fontId="38" fillId="0" borderId="0" xfId="83" applyFont="1" applyProtection="1">
      <alignment horizontal="center" vertical="center" wrapText="1"/>
    </xf>
    <xf numFmtId="0" fontId="38" fillId="0" borderId="0" xfId="83" applyFont="1" applyAlignment="1" applyProtection="1">
      <alignment vertical="top"/>
    </xf>
    <xf numFmtId="0" fontId="20" fillId="0" borderId="0" xfId="83" applyFont="1" applyFill="1" applyBorder="1" applyAlignment="1" applyProtection="1">
      <alignment horizontal="right" wrapText="1"/>
    </xf>
    <xf numFmtId="0" fontId="39" fillId="0" borderId="0" xfId="83" applyFont="1" applyAlignment="1" applyProtection="1">
      <alignment vertical="center"/>
    </xf>
    <xf numFmtId="0" fontId="2" fillId="0" borderId="0" xfId="83" applyFont="1" applyAlignment="1" applyProtection="1">
      <alignment vertical="center"/>
    </xf>
    <xf numFmtId="167" fontId="13" fillId="4" borderId="13" xfId="83" applyNumberFormat="1" applyFont="1" applyFill="1" applyBorder="1" applyAlignment="1" applyProtection="1"/>
    <xf numFmtId="0" fontId="2" fillId="0" borderId="0" xfId="83" applyFont="1" applyFill="1" applyAlignment="1" applyProtection="1">
      <alignment vertical="center"/>
    </xf>
    <xf numFmtId="0" fontId="9" fillId="0" borderId="0" xfId="83" applyFont="1" applyAlignment="1" applyProtection="1">
      <alignment vertical="center"/>
    </xf>
    <xf numFmtId="0" fontId="13" fillId="0" borderId="0" xfId="83" applyFont="1" applyFill="1" applyBorder="1" applyAlignment="1" applyProtection="1"/>
    <xf numFmtId="0" fontId="16" fillId="0" borderId="0" xfId="83" applyFont="1" applyFill="1" applyBorder="1" applyAlignment="1" applyProtection="1"/>
    <xf numFmtId="0" fontId="9" fillId="0" borderId="0" xfId="83" applyFont="1" applyAlignment="1" applyProtection="1"/>
    <xf numFmtId="0" fontId="8" fillId="0" borderId="0" xfId="83" applyFont="1" applyFill="1" applyBorder="1" applyAlignment="1" applyProtection="1">
      <alignment vertical="center"/>
    </xf>
    <xf numFmtId="0" fontId="20" fillId="10" borderId="12" xfId="83" applyFont="1" applyFill="1" applyBorder="1" applyAlignment="1" applyProtection="1">
      <alignment horizontal="center" vertical="center" wrapText="1"/>
    </xf>
    <xf numFmtId="0" fontId="20" fillId="10" borderId="12" xfId="83" applyFont="1" applyFill="1" applyBorder="1" applyAlignment="1" applyProtection="1">
      <alignment horizontal="center" vertical="center" shrinkToFit="1"/>
    </xf>
    <xf numFmtId="0" fontId="20" fillId="10" borderId="12" xfId="83" applyFont="1" applyFill="1" applyBorder="1" applyAlignment="1" applyProtection="1">
      <alignment horizontal="center" vertical="center" wrapText="1" shrinkToFit="1"/>
    </xf>
    <xf numFmtId="0" fontId="8" fillId="0" borderId="0" xfId="83" applyFont="1" applyFill="1" applyBorder="1" applyProtection="1">
      <alignment horizontal="center" vertical="center" wrapText="1"/>
    </xf>
    <xf numFmtId="0" fontId="2" fillId="0" borderId="0" xfId="83" applyFont="1" applyAlignment="1" applyProtection="1"/>
    <xf numFmtId="0" fontId="2" fillId="0" borderId="0" xfId="83" applyFont="1" applyFill="1" applyBorder="1" applyProtection="1">
      <alignment horizontal="center" vertical="center" wrapText="1"/>
    </xf>
    <xf numFmtId="0" fontId="16" fillId="0" borderId="0" xfId="83" applyFont="1" applyFill="1" applyBorder="1" applyAlignment="1" applyProtection="1">
      <alignment horizontal="right"/>
    </xf>
    <xf numFmtId="171" fontId="16" fillId="0" borderId="0" xfId="83" applyNumberFormat="1" applyFont="1" applyFill="1" applyBorder="1" applyAlignment="1" applyProtection="1">
      <alignment horizontal="right"/>
    </xf>
    <xf numFmtId="0" fontId="2" fillId="0" borderId="0" xfId="83" applyFont="1" applyBorder="1" applyProtection="1">
      <alignment horizontal="center" vertical="center" wrapText="1"/>
    </xf>
    <xf numFmtId="0" fontId="16" fillId="4" borderId="0" xfId="83" applyFont="1" applyFill="1" applyBorder="1" applyAlignment="1" applyProtection="1">
      <alignment vertical="center"/>
    </xf>
    <xf numFmtId="0" fontId="15" fillId="4" borderId="0" xfId="83" applyFont="1" applyFill="1" applyBorder="1" applyAlignment="1" applyProtection="1">
      <alignment vertical="top"/>
    </xf>
    <xf numFmtId="0" fontId="15" fillId="4" borderId="13" xfId="83" applyFont="1" applyFill="1" applyBorder="1" applyAlignment="1" applyProtection="1">
      <alignment vertical="top"/>
    </xf>
    <xf numFmtId="0" fontId="15" fillId="0" borderId="13" xfId="83" applyFont="1" applyBorder="1" applyAlignment="1" applyProtection="1">
      <alignment horizontal="center" vertical="top"/>
    </xf>
    <xf numFmtId="172" fontId="19" fillId="7" borderId="15" xfId="83" applyNumberFormat="1" applyFont="1" applyFill="1" applyBorder="1" applyAlignment="1" applyProtection="1">
      <alignment horizontal="center" vertical="center"/>
    </xf>
    <xf numFmtId="0" fontId="19" fillId="7" borderId="14" xfId="83" applyFont="1" applyFill="1" applyBorder="1" applyAlignment="1">
      <alignment horizontal="center" vertical="center"/>
    </xf>
    <xf numFmtId="171" fontId="16" fillId="4" borderId="6" xfId="83" applyNumberFormat="1" applyFont="1" applyFill="1" applyBorder="1" applyAlignment="1" applyProtection="1">
      <alignment horizontal="left"/>
      <protection locked="0"/>
    </xf>
    <xf numFmtId="171" fontId="16" fillId="0" borderId="6" xfId="83" applyNumberFormat="1" applyFont="1" applyFill="1" applyBorder="1" applyAlignment="1" applyProtection="1">
      <alignment horizontal="left"/>
      <protection locked="0"/>
    </xf>
    <xf numFmtId="0" fontId="11" fillId="0" borderId="0" xfId="83" applyFont="1" applyProtection="1">
      <alignment horizontal="center" vertical="center" wrapText="1"/>
      <protection hidden="1"/>
    </xf>
    <xf numFmtId="0" fontId="44" fillId="0" borderId="0" xfId="83" applyFont="1" applyProtection="1">
      <alignment horizontal="center" vertical="center" wrapText="1"/>
      <protection hidden="1"/>
    </xf>
    <xf numFmtId="0" fontId="45" fillId="0" borderId="0" xfId="83" applyFont="1" applyProtection="1">
      <alignment horizontal="center" vertical="center" wrapText="1"/>
      <protection hidden="1"/>
    </xf>
    <xf numFmtId="0" fontId="11" fillId="0" borderId="0" xfId="83" applyFont="1" applyAlignment="1" applyProtection="1">
      <alignment wrapText="1"/>
      <protection hidden="1"/>
    </xf>
    <xf numFmtId="0" fontId="11" fillId="0" borderId="0" xfId="83" applyFont="1" applyFill="1" applyProtection="1">
      <alignment horizontal="center" vertical="center" wrapText="1"/>
      <protection hidden="1"/>
    </xf>
    <xf numFmtId="0" fontId="11" fillId="0" borderId="0" xfId="83" applyFont="1" applyFill="1" applyBorder="1" applyProtection="1">
      <alignment horizontal="center" vertical="center" wrapText="1"/>
      <protection hidden="1"/>
    </xf>
    <xf numFmtId="0" fontId="44" fillId="0" borderId="0" xfId="83" applyFont="1" applyBorder="1" applyAlignment="1" applyProtection="1">
      <alignment vertical="center"/>
      <protection hidden="1"/>
    </xf>
    <xf numFmtId="0" fontId="11" fillId="0" borderId="0" xfId="83" applyFont="1" applyBorder="1" applyProtection="1">
      <alignment horizontal="center" vertical="center" wrapText="1"/>
      <protection hidden="1"/>
    </xf>
    <xf numFmtId="0" fontId="45" fillId="0" borderId="0" xfId="83" applyFont="1" applyBorder="1" applyProtection="1">
      <alignment horizontal="center" vertical="center" wrapText="1"/>
      <protection hidden="1"/>
    </xf>
    <xf numFmtId="0" fontId="11" fillId="0" borderId="0" xfId="83" applyFont="1" applyAlignment="1" applyProtection="1">
      <alignment vertical="center"/>
      <protection hidden="1"/>
    </xf>
    <xf numFmtId="0" fontId="44" fillId="0" borderId="0" xfId="83" applyFont="1" applyAlignment="1" applyProtection="1">
      <alignment vertical="center"/>
      <protection hidden="1"/>
    </xf>
    <xf numFmtId="0" fontId="44" fillId="0" borderId="0" xfId="83" applyFont="1" applyFill="1" applyBorder="1" applyAlignment="1" applyProtection="1">
      <alignment vertical="center"/>
      <protection hidden="1"/>
    </xf>
    <xf numFmtId="0" fontId="44" fillId="0" borderId="0" xfId="83" applyFont="1" applyBorder="1" applyProtection="1">
      <alignment horizontal="center" vertical="center" wrapText="1"/>
      <protection hidden="1"/>
    </xf>
    <xf numFmtId="0" fontId="45" fillId="0" borderId="0" xfId="83" applyFont="1" applyFill="1" applyBorder="1" applyProtection="1">
      <alignment horizontal="center" vertical="center" wrapText="1"/>
      <protection hidden="1"/>
    </xf>
    <xf numFmtId="0" fontId="44" fillId="0" borderId="0" xfId="83" applyFont="1" applyFill="1" applyProtection="1">
      <alignment horizontal="center" vertical="center" wrapText="1"/>
      <protection hidden="1"/>
    </xf>
    <xf numFmtId="0" fontId="45" fillId="0" borderId="0" xfId="83" applyFont="1" applyFill="1" applyProtection="1">
      <alignment horizontal="center" vertical="center" wrapText="1"/>
      <protection hidden="1"/>
    </xf>
    <xf numFmtId="0" fontId="26" fillId="0" borderId="0" xfId="83" applyFont="1" applyFill="1" applyProtection="1">
      <alignment horizontal="center" vertical="center" wrapText="1"/>
      <protection hidden="1"/>
    </xf>
    <xf numFmtId="0" fontId="44" fillId="0" borderId="0" xfId="83" applyFont="1" applyFill="1" applyAlignment="1" applyProtection="1">
      <alignment vertical="center"/>
      <protection hidden="1"/>
    </xf>
    <xf numFmtId="0" fontId="20" fillId="10" borderId="12" xfId="83" applyFont="1" applyFill="1" applyBorder="1" applyAlignment="1" applyProtection="1">
      <alignment horizontal="center" vertical="center"/>
    </xf>
    <xf numFmtId="0" fontId="13" fillId="0" borderId="13" xfId="83" applyFont="1" applyBorder="1" applyAlignment="1" applyProtection="1">
      <alignment horizontal="left"/>
    </xf>
    <xf numFmtId="2" fontId="16" fillId="0" borderId="6" xfId="83" applyNumberFormat="1" applyFont="1" applyFill="1" applyBorder="1" applyAlignment="1" applyProtection="1">
      <alignment horizontal="center" shrinkToFit="1"/>
      <protection locked="0"/>
    </xf>
    <xf numFmtId="172" fontId="48" fillId="4" borderId="12" xfId="83" applyNumberFormat="1" applyFont="1" applyFill="1" applyBorder="1" applyAlignment="1" applyProtection="1">
      <alignment horizontal="center" vertical="center"/>
    </xf>
    <xf numFmtId="0" fontId="17" fillId="0" borderId="12" xfId="83" applyFont="1" applyBorder="1" applyAlignment="1" applyProtection="1">
      <alignment horizontal="center" vertical="center"/>
      <protection locked="0"/>
    </xf>
    <xf numFmtId="170" fontId="17" fillId="0" borderId="15" xfId="83" applyNumberFormat="1" applyFont="1" applyFill="1" applyBorder="1" applyAlignment="1" applyProtection="1">
      <alignment horizontal="center" vertical="center" shrinkToFit="1"/>
      <protection locked="0"/>
    </xf>
    <xf numFmtId="170" fontId="17" fillId="0" borderId="12" xfId="83" applyNumberFormat="1" applyFont="1" applyFill="1" applyBorder="1" applyAlignment="1" applyProtection="1">
      <alignment horizontal="center" vertical="center" shrinkToFit="1"/>
      <protection locked="0"/>
    </xf>
    <xf numFmtId="170" fontId="17" fillId="4" borderId="21" xfId="83" applyNumberFormat="1" applyFont="1" applyFill="1" applyBorder="1" applyAlignment="1" applyProtection="1">
      <alignment horizontal="center" vertical="center" shrinkToFit="1"/>
      <protection locked="0"/>
    </xf>
    <xf numFmtId="171" fontId="16" fillId="0" borderId="6" xfId="83" applyNumberFormat="1" applyFont="1" applyFill="1" applyBorder="1" applyAlignment="1" applyProtection="1">
      <alignment horizontal="center"/>
      <protection locked="0"/>
    </xf>
    <xf numFmtId="170" fontId="17" fillId="7" borderId="12" xfId="83" applyNumberFormat="1" applyFont="1" applyFill="1" applyBorder="1" applyAlignment="1">
      <alignment horizontal="center" vertical="center"/>
    </xf>
    <xf numFmtId="0" fontId="19" fillId="7" borderId="21" xfId="83" applyFont="1" applyFill="1" applyBorder="1" applyAlignment="1">
      <alignment horizontal="center" vertical="center"/>
    </xf>
    <xf numFmtId="0" fontId="13" fillId="0" borderId="0" xfId="0" applyFont="1" applyProtection="1"/>
    <xf numFmtId="0" fontId="16" fillId="7" borderId="12" xfId="83" applyFont="1" applyFill="1" applyBorder="1" applyAlignment="1" applyProtection="1">
      <alignment horizontal="center" vertical="center"/>
    </xf>
    <xf numFmtId="174" fontId="20" fillId="0" borderId="12" xfId="83" applyNumberFormat="1" applyFont="1" applyFill="1" applyBorder="1" applyAlignment="1" applyProtection="1">
      <alignment horizontal="center" vertical="center"/>
      <protection locked="0"/>
    </xf>
    <xf numFmtId="0" fontId="0" fillId="0" borderId="0" xfId="0" applyProtection="1"/>
    <xf numFmtId="0" fontId="13" fillId="0" borderId="0" xfId="0" applyFont="1" applyAlignment="1" applyProtection="1"/>
    <xf numFmtId="170" fontId="17" fillId="4" borderId="21" xfId="83" applyNumberFormat="1" applyFont="1" applyFill="1" applyBorder="1" applyAlignment="1" applyProtection="1">
      <alignment horizontal="center" vertical="top" shrinkToFit="1"/>
      <protection locked="0"/>
    </xf>
    <xf numFmtId="176" fontId="20" fillId="0" borderId="12" xfId="83" applyNumberFormat="1" applyFont="1" applyBorder="1" applyAlignment="1" applyProtection="1">
      <alignment horizontal="center" vertical="center"/>
      <protection locked="0"/>
    </xf>
    <xf numFmtId="182" fontId="20" fillId="0" borderId="12" xfId="83" applyNumberFormat="1" applyFont="1" applyFill="1" applyBorder="1" applyAlignment="1" applyProtection="1">
      <alignment horizontal="center" vertical="center"/>
      <protection locked="0"/>
    </xf>
    <xf numFmtId="0" fontId="13" fillId="0" borderId="0" xfId="83" applyFont="1" applyFill="1" applyBorder="1" applyAlignment="1" applyProtection="1">
      <alignment horizontal="center" vertical="center"/>
    </xf>
    <xf numFmtId="0" fontId="13" fillId="0" borderId="13" xfId="83" applyFont="1" applyBorder="1" applyAlignment="1" applyProtection="1">
      <alignment vertical="center"/>
    </xf>
    <xf numFmtId="0" fontId="4" fillId="0" borderId="0" xfId="0" applyFont="1" applyAlignment="1" applyProtection="1">
      <alignment vertical="center" wrapText="1"/>
    </xf>
    <xf numFmtId="0" fontId="13" fillId="0" borderId="0" xfId="83" applyFont="1" applyFill="1" applyBorder="1" applyAlignment="1" applyProtection="1">
      <alignment horizontal="center" vertical="center"/>
    </xf>
    <xf numFmtId="0" fontId="15" fillId="0" borderId="14" xfId="83" applyFont="1" applyBorder="1" applyAlignment="1" applyProtection="1">
      <alignment horizontal="center" vertical="center" wrapText="1"/>
    </xf>
    <xf numFmtId="0" fontId="13" fillId="0" borderId="15" xfId="83" applyFont="1" applyBorder="1" applyAlignment="1" applyProtection="1">
      <alignment horizontal="left" vertical="center" wrapText="1" indent="1"/>
    </xf>
    <xf numFmtId="0" fontId="15" fillId="0" borderId="18" xfId="83" applyFont="1" applyBorder="1" applyAlignment="1" applyProtection="1">
      <alignment horizontal="center" vertical="center" wrapText="1"/>
    </xf>
    <xf numFmtId="0" fontId="13" fillId="0" borderId="17" xfId="83" applyFont="1" applyBorder="1" applyAlignment="1" applyProtection="1">
      <alignment horizontal="left" vertical="center" wrapText="1" indent="1"/>
    </xf>
    <xf numFmtId="0" fontId="13" fillId="0" borderId="14" xfId="83" applyFont="1" applyFill="1" applyBorder="1" applyAlignment="1" applyProtection="1">
      <alignment horizontal="left" vertical="center" indent="2"/>
    </xf>
    <xf numFmtId="0" fontId="13" fillId="0" borderId="15" xfId="83" applyFont="1" applyFill="1" applyBorder="1" applyAlignment="1" applyProtection="1">
      <alignment horizontal="left" vertical="center" indent="1"/>
    </xf>
    <xf numFmtId="0" fontId="13" fillId="0" borderId="15" xfId="83" applyFont="1" applyFill="1" applyBorder="1" applyAlignment="1" applyProtection="1">
      <alignment horizontal="left" vertical="center" wrapText="1" indent="1"/>
    </xf>
    <xf numFmtId="0" fontId="13" fillId="0" borderId="18" xfId="83" applyFont="1" applyFill="1" applyBorder="1" applyAlignment="1" applyProtection="1">
      <alignment horizontal="left" vertical="center" indent="2"/>
    </xf>
    <xf numFmtId="0" fontId="13" fillId="0" borderId="17" xfId="83" applyFont="1" applyFill="1" applyBorder="1" applyAlignment="1" applyProtection="1">
      <alignment horizontal="left" vertical="center" indent="1"/>
    </xf>
    <xf numFmtId="0" fontId="13" fillId="0" borderId="32" xfId="83" applyFont="1" applyFill="1" applyBorder="1" applyAlignment="1" applyProtection="1">
      <alignment horizontal="left" vertical="center" indent="1"/>
    </xf>
    <xf numFmtId="0" fontId="13" fillId="0" borderId="33" xfId="83" applyFont="1" applyFill="1" applyBorder="1" applyAlignment="1" applyProtection="1">
      <alignment horizontal="left" vertical="center" indent="1"/>
    </xf>
    <xf numFmtId="0" fontId="13" fillId="0" borderId="14" xfId="83" applyFont="1" applyBorder="1" applyAlignment="1" applyProtection="1">
      <alignment vertical="center" wrapText="1"/>
    </xf>
    <xf numFmtId="0" fontId="13" fillId="0" borderId="14" xfId="83" applyFont="1" applyFill="1" applyBorder="1" applyAlignment="1" applyProtection="1">
      <alignment vertical="center" wrapText="1"/>
    </xf>
    <xf numFmtId="0" fontId="13" fillId="0" borderId="18" xfId="83" applyFont="1" applyBorder="1" applyAlignment="1" applyProtection="1">
      <alignment vertical="center" wrapText="1"/>
    </xf>
    <xf numFmtId="0" fontId="13" fillId="0" borderId="14" xfId="83" applyFont="1" applyFill="1" applyBorder="1" applyAlignment="1" applyProtection="1">
      <alignment horizontal="left" vertical="center" wrapText="1" indent="2"/>
    </xf>
    <xf numFmtId="0" fontId="13" fillId="0" borderId="18" xfId="83" applyFont="1" applyFill="1" applyBorder="1" applyAlignment="1" applyProtection="1">
      <alignment horizontal="left" vertical="center" wrapText="1" indent="2"/>
    </xf>
    <xf numFmtId="0" fontId="13" fillId="0" borderId="15" xfId="83" applyFont="1" applyBorder="1" applyAlignment="1" applyProtection="1">
      <alignment horizontal="left" vertical="center" indent="1"/>
    </xf>
    <xf numFmtId="0" fontId="13" fillId="0" borderId="31" xfId="83" applyFont="1" applyFill="1" applyBorder="1" applyAlignment="1" applyProtection="1">
      <alignment horizontal="left" vertical="center" indent="2"/>
    </xf>
    <xf numFmtId="0" fontId="13" fillId="0" borderId="32" xfId="83" applyFont="1" applyBorder="1" applyAlignment="1" applyProtection="1">
      <alignment horizontal="left" vertical="center" indent="1"/>
    </xf>
    <xf numFmtId="0" fontId="13" fillId="0" borderId="32" xfId="83" applyFont="1" applyBorder="1" applyAlignment="1" applyProtection="1">
      <alignment horizontal="left" vertical="top" wrapText="1" indent="1"/>
    </xf>
    <xf numFmtId="0" fontId="13" fillId="0" borderId="32" xfId="83" applyFont="1" applyBorder="1" applyAlignment="1" applyProtection="1">
      <alignment horizontal="left" vertical="center" wrapText="1" indent="1"/>
    </xf>
    <xf numFmtId="0" fontId="13" fillId="0" borderId="30" xfId="83" applyFont="1" applyFill="1" applyBorder="1" applyAlignment="1" applyProtection="1">
      <alignment horizontal="left" vertical="center" indent="2"/>
    </xf>
    <xf numFmtId="0" fontId="13" fillId="0" borderId="29" xfId="83" applyFont="1" applyBorder="1" applyAlignment="1" applyProtection="1">
      <alignment horizontal="left" vertical="center" wrapText="1" indent="1"/>
    </xf>
    <xf numFmtId="0" fontId="13" fillId="0" borderId="16" xfId="83" applyFont="1" applyBorder="1" applyAlignment="1" applyProtection="1">
      <alignment horizontal="left" vertical="center" wrapText="1" indent="1"/>
    </xf>
    <xf numFmtId="0" fontId="13" fillId="0" borderId="15" xfId="80" applyFont="1" applyBorder="1" applyAlignment="1" applyProtection="1">
      <alignment horizontal="left" vertical="center" wrapText="1" indent="1"/>
    </xf>
    <xf numFmtId="0" fontId="13" fillId="0" borderId="17" xfId="83" applyFont="1" applyBorder="1" applyAlignment="1" applyProtection="1">
      <alignment horizontal="left" vertical="center" indent="1"/>
    </xf>
    <xf numFmtId="0" fontId="13" fillId="0" borderId="15" xfId="83" applyFont="1" applyFill="1" applyBorder="1" applyAlignment="1" applyProtection="1">
      <alignment horizontal="left" vertical="top" indent="1"/>
    </xf>
    <xf numFmtId="0" fontId="13" fillId="0" borderId="17" xfId="83" applyFont="1" applyBorder="1" applyAlignment="1" applyProtection="1">
      <alignment horizontal="left" vertical="top" indent="1"/>
    </xf>
    <xf numFmtId="0" fontId="13" fillId="0" borderId="23" xfId="83" applyFont="1" applyFill="1" applyBorder="1" applyAlignment="1" applyProtection="1">
      <alignment horizontal="left" vertical="center" indent="2"/>
    </xf>
    <xf numFmtId="0" fontId="13" fillId="0" borderId="24" xfId="83" applyFont="1" applyBorder="1" applyAlignment="1" applyProtection="1">
      <alignment horizontal="left" vertical="center" indent="1"/>
    </xf>
    <xf numFmtId="0" fontId="13" fillId="0" borderId="0" xfId="0" applyFont="1" applyProtection="1">
      <protection locked="0"/>
    </xf>
    <xf numFmtId="0" fontId="16" fillId="0" borderId="0" xfId="0" applyFont="1" applyProtection="1">
      <protection locked="0"/>
    </xf>
    <xf numFmtId="0" fontId="5" fillId="0" borderId="0" xfId="0" applyFont="1" applyProtection="1">
      <protection locked="0"/>
    </xf>
    <xf numFmtId="0" fontId="4" fillId="0" borderId="0" xfId="0" applyFont="1" applyProtection="1">
      <protection locked="0"/>
    </xf>
    <xf numFmtId="0" fontId="23" fillId="0" borderId="0" xfId="0" applyFont="1" applyProtection="1">
      <protection locked="0"/>
    </xf>
    <xf numFmtId="0" fontId="4" fillId="0" borderId="0" xfId="0" applyFont="1" applyBorder="1" applyProtection="1">
      <protection locked="0"/>
    </xf>
    <xf numFmtId="0" fontId="7" fillId="0" borderId="0" xfId="0" applyFont="1" applyProtection="1">
      <protection locked="0"/>
    </xf>
    <xf numFmtId="0" fontId="11" fillId="0" borderId="0" xfId="0" applyFont="1" applyFill="1" applyBorder="1" applyProtection="1">
      <protection locked="0"/>
    </xf>
    <xf numFmtId="0" fontId="11" fillId="0" borderId="0" xfId="0" applyFont="1" applyProtection="1">
      <protection locked="0"/>
    </xf>
    <xf numFmtId="0" fontId="14" fillId="0" borderId="0" xfId="0" applyFont="1" applyFill="1" applyBorder="1" applyProtection="1">
      <protection locked="0"/>
    </xf>
    <xf numFmtId="0" fontId="12" fillId="0" borderId="0" xfId="0" applyFont="1" applyFill="1" applyBorder="1" applyProtection="1">
      <protection locked="0"/>
    </xf>
    <xf numFmtId="0" fontId="12" fillId="0" borderId="0" xfId="0" applyFont="1" applyProtection="1">
      <protection locked="0"/>
    </xf>
    <xf numFmtId="0" fontId="27" fillId="0" borderId="0" xfId="0" applyFont="1" applyProtection="1">
      <protection locked="0"/>
    </xf>
    <xf numFmtId="0" fontId="4" fillId="0" borderId="0" xfId="0" applyFont="1" applyAlignment="1" applyProtection="1">
      <alignment horizontal="left" vertical="top" wrapText="1"/>
      <protection locked="0"/>
    </xf>
    <xf numFmtId="38" fontId="4" fillId="0" borderId="0" xfId="0" applyNumberFormat="1" applyFont="1" applyAlignment="1" applyProtection="1">
      <alignment horizontal="left" vertical="top" wrapText="1"/>
      <protection locked="0"/>
    </xf>
    <xf numFmtId="0" fontId="13" fillId="0" borderId="0" xfId="83" applyFont="1" applyFill="1" applyBorder="1" applyAlignment="1" applyProtection="1">
      <alignment horizontal="left" vertical="center" indent="2"/>
    </xf>
    <xf numFmtId="0" fontId="13" fillId="0" borderId="0" xfId="83" applyFont="1" applyBorder="1" applyAlignment="1" applyProtection="1">
      <alignment horizontal="left" vertical="center" wrapText="1" indent="1"/>
    </xf>
    <xf numFmtId="0" fontId="13" fillId="0" borderId="31" xfId="83" applyFont="1" applyFill="1" applyBorder="1" applyAlignment="1" applyProtection="1">
      <alignment horizontal="left" vertical="center" indent="2"/>
      <protection hidden="1"/>
    </xf>
    <xf numFmtId="0" fontId="13" fillId="0" borderId="32" xfId="83" applyFont="1" applyBorder="1" applyAlignment="1" applyProtection="1">
      <alignment horizontal="left" vertical="center" indent="1"/>
      <protection hidden="1"/>
    </xf>
    <xf numFmtId="0" fontId="13" fillId="0" borderId="32" xfId="83" applyFont="1" applyBorder="1" applyAlignment="1" applyProtection="1">
      <alignment horizontal="left" vertical="center" wrapText="1" indent="1"/>
      <protection hidden="1"/>
    </xf>
    <xf numFmtId="0" fontId="13" fillId="0" borderId="32" xfId="83" applyFont="1" applyBorder="1" applyAlignment="1" applyProtection="1">
      <alignment horizontal="left" vertical="top" wrapText="1" indent="1"/>
      <protection hidden="1"/>
    </xf>
    <xf numFmtId="0" fontId="13" fillId="0" borderId="32" xfId="80" applyFont="1" applyBorder="1" applyAlignment="1" applyProtection="1">
      <alignment horizontal="left" vertical="center" indent="1"/>
      <protection hidden="1"/>
    </xf>
    <xf numFmtId="0" fontId="13" fillId="0" borderId="34" xfId="83" applyFont="1" applyFill="1" applyBorder="1" applyAlignment="1" applyProtection="1">
      <alignment horizontal="left" vertical="center" indent="2"/>
      <protection hidden="1"/>
    </xf>
    <xf numFmtId="0" fontId="13" fillId="0" borderId="33" xfId="83" applyFont="1" applyBorder="1" applyAlignment="1" applyProtection="1">
      <alignment horizontal="left" vertical="center" wrapText="1" indent="1"/>
      <protection hidden="1"/>
    </xf>
    <xf numFmtId="0" fontId="34" fillId="0" borderId="15" xfId="80" applyFont="1" applyBorder="1" applyAlignment="1" applyProtection="1">
      <alignment horizontal="left" vertical="center" wrapText="1" indent="1"/>
    </xf>
    <xf numFmtId="170" fontId="17" fillId="15" borderId="35" xfId="83" applyNumberFormat="1" applyFont="1" applyFill="1" applyBorder="1" applyAlignment="1" applyProtection="1">
      <alignment horizontal="center" vertical="center" shrinkToFit="1"/>
    </xf>
    <xf numFmtId="170" fontId="17" fillId="15" borderId="1" xfId="83" applyNumberFormat="1" applyFont="1" applyFill="1" applyBorder="1" applyAlignment="1" applyProtection="1">
      <alignment horizontal="center" vertical="center" shrinkToFit="1"/>
    </xf>
    <xf numFmtId="170" fontId="17" fillId="15" borderId="11" xfId="83" applyNumberFormat="1" applyFont="1" applyFill="1" applyBorder="1" applyAlignment="1" applyProtection="1">
      <alignment horizontal="center" vertical="center" shrinkToFit="1"/>
    </xf>
    <xf numFmtId="167" fontId="16" fillId="0" borderId="6" xfId="83" applyNumberFormat="1" applyFont="1" applyFill="1" applyBorder="1" applyAlignment="1" applyProtection="1">
      <alignment horizontal="center"/>
      <protection locked="0"/>
    </xf>
    <xf numFmtId="167" fontId="16" fillId="4" borderId="6" xfId="83" applyNumberFormat="1" applyFont="1" applyFill="1" applyBorder="1" applyAlignment="1" applyProtection="1">
      <alignment horizontal="center"/>
      <protection locked="0"/>
    </xf>
    <xf numFmtId="0" fontId="57" fillId="0" borderId="0" xfId="228" applyFill="1" applyBorder="1" applyAlignment="1" applyProtection="1">
      <alignment vertical="center"/>
    </xf>
    <xf numFmtId="0" fontId="4" fillId="0" borderId="0" xfId="0" applyFont="1" applyFill="1" applyBorder="1" applyProtection="1">
      <protection locked="0"/>
    </xf>
    <xf numFmtId="0" fontId="5" fillId="0" borderId="0" xfId="0" applyFont="1" applyAlignment="1" applyProtection="1">
      <alignment vertical="center"/>
      <protection locked="0"/>
    </xf>
    <xf numFmtId="0" fontId="5" fillId="0" borderId="0" xfId="0" applyFont="1" applyAlignment="1" applyProtection="1">
      <alignment vertical="center"/>
    </xf>
    <xf numFmtId="0" fontId="22" fillId="0" borderId="0" xfId="0" applyFont="1" applyFill="1" applyAlignment="1" applyProtection="1">
      <alignment vertical="center"/>
      <protection locked="0"/>
    </xf>
    <xf numFmtId="0" fontId="5" fillId="0" borderId="0" xfId="0" applyFont="1" applyFill="1" applyAlignment="1" applyProtection="1">
      <alignment vertical="center"/>
      <protection locked="0"/>
    </xf>
    <xf numFmtId="0" fontId="13" fillId="0" borderId="0" xfId="0" applyFont="1" applyFill="1" applyAlignment="1" applyProtection="1">
      <alignment vertical="center"/>
      <protection locked="0"/>
    </xf>
    <xf numFmtId="0" fontId="4" fillId="0" borderId="0" xfId="0" applyFont="1" applyAlignment="1" applyProtection="1">
      <protection locked="0"/>
    </xf>
    <xf numFmtId="0" fontId="4" fillId="0" borderId="0" xfId="0" applyFont="1" applyAlignment="1" applyProtection="1"/>
    <xf numFmtId="0" fontId="4" fillId="0" borderId="0" xfId="0" applyFont="1" applyAlignment="1" applyProtection="1">
      <alignment vertical="center"/>
      <protection locked="0"/>
    </xf>
    <xf numFmtId="0" fontId="68" fillId="0" borderId="33" xfId="0" applyFont="1" applyBorder="1" applyAlignment="1">
      <alignment horizontal="center" vertical="center" wrapText="1"/>
    </xf>
    <xf numFmtId="0" fontId="68" fillId="0" borderId="33" xfId="1" applyNumberFormat="1" applyFont="1" applyBorder="1" applyAlignment="1">
      <alignment horizontal="center" vertical="center" wrapText="1"/>
    </xf>
    <xf numFmtId="0" fontId="68" fillId="0" borderId="27" xfId="0" applyFont="1" applyBorder="1" applyAlignment="1">
      <alignment horizontal="center" vertical="center" wrapText="1"/>
    </xf>
    <xf numFmtId="0" fontId="69" fillId="0" borderId="33" xfId="0" applyFont="1" applyBorder="1" applyAlignment="1">
      <alignment horizontal="center" vertical="center" wrapText="1"/>
    </xf>
    <xf numFmtId="0" fontId="69" fillId="0" borderId="33" xfId="1" applyNumberFormat="1" applyFont="1" applyBorder="1" applyAlignment="1">
      <alignment horizontal="center" vertical="center" wrapText="1"/>
    </xf>
    <xf numFmtId="0" fontId="69" fillId="0" borderId="27" xfId="0" applyFont="1" applyBorder="1" applyAlignment="1">
      <alignment horizontal="center" vertical="center" wrapText="1"/>
    </xf>
    <xf numFmtId="170" fontId="69" fillId="13" borderId="33" xfId="1" applyNumberFormat="1" applyFont="1" applyFill="1" applyBorder="1" applyAlignment="1" applyProtection="1">
      <alignment horizontal="center" vertical="center" wrapText="1"/>
      <protection locked="0"/>
    </xf>
    <xf numFmtId="0" fontId="68" fillId="0" borderId="33" xfId="0" applyFont="1" applyBorder="1" applyAlignment="1" applyProtection="1">
      <alignment horizontal="center" vertical="center" wrapText="1"/>
      <protection locked="0"/>
    </xf>
    <xf numFmtId="179" fontId="67" fillId="0" borderId="33" xfId="1" applyNumberFormat="1" applyFont="1" applyBorder="1" applyAlignment="1">
      <alignment horizontal="center" vertical="center" wrapText="1"/>
    </xf>
    <xf numFmtId="0" fontId="62" fillId="3" borderId="33" xfId="0" applyNumberFormat="1" applyFont="1" applyFill="1" applyBorder="1" applyAlignment="1" applyProtection="1">
      <alignment vertical="center" wrapText="1"/>
      <protection locked="0"/>
    </xf>
    <xf numFmtId="38" fontId="67" fillId="0" borderId="33" xfId="0" applyNumberFormat="1" applyFont="1" applyBorder="1" applyAlignment="1">
      <alignment horizontal="center" vertical="center" wrapText="1"/>
    </xf>
    <xf numFmtId="0" fontId="68" fillId="13" borderId="33" xfId="0" applyFont="1" applyFill="1" applyBorder="1" applyAlignment="1">
      <alignment horizontal="center" vertical="center" wrapText="1"/>
    </xf>
    <xf numFmtId="165" fontId="68" fillId="13" borderId="33" xfId="1" applyNumberFormat="1" applyFont="1" applyFill="1" applyBorder="1" applyAlignment="1">
      <alignment horizontal="center" vertical="center" wrapText="1"/>
    </xf>
    <xf numFmtId="165" fontId="68" fillId="13" borderId="33" xfId="0" applyNumberFormat="1" applyFont="1" applyFill="1" applyBorder="1" applyAlignment="1">
      <alignment horizontal="center" vertical="center" wrapText="1"/>
    </xf>
    <xf numFmtId="38" fontId="67" fillId="13" borderId="33" xfId="0" applyNumberFormat="1" applyFont="1" applyFill="1" applyBorder="1" applyAlignment="1">
      <alignment horizontal="center" vertical="center" wrapText="1"/>
    </xf>
    <xf numFmtId="179" fontId="67" fillId="13" borderId="33" xfId="0" applyNumberFormat="1" applyFont="1" applyFill="1" applyBorder="1" applyAlignment="1">
      <alignment horizontal="center" vertical="center" wrapText="1"/>
    </xf>
    <xf numFmtId="179" fontId="67" fillId="13" borderId="33" xfId="1" applyNumberFormat="1" applyFont="1" applyFill="1" applyBorder="1" applyAlignment="1">
      <alignment horizontal="center" vertical="center" wrapText="1"/>
    </xf>
    <xf numFmtId="38" fontId="67" fillId="0" borderId="33" xfId="1" applyNumberFormat="1" applyFont="1" applyBorder="1" applyAlignment="1">
      <alignment horizontal="center" vertical="center" wrapText="1"/>
    </xf>
    <xf numFmtId="37" fontId="67" fillId="0" borderId="33" xfId="1" applyNumberFormat="1" applyFont="1" applyBorder="1" applyAlignment="1">
      <alignment horizontal="center" vertical="center" wrapText="1"/>
    </xf>
    <xf numFmtId="0" fontId="68" fillId="13" borderId="27" xfId="0" applyFont="1" applyFill="1" applyBorder="1" applyAlignment="1">
      <alignment horizontal="center" vertical="center" wrapText="1"/>
    </xf>
    <xf numFmtId="0" fontId="68" fillId="0" borderId="33" xfId="1" applyNumberFormat="1" applyFont="1" applyBorder="1" applyAlignment="1" applyProtection="1">
      <alignment horizontal="center" vertical="center" wrapText="1"/>
      <protection locked="0"/>
    </xf>
    <xf numFmtId="10" fontId="68" fillId="0" borderId="33" xfId="1" applyNumberFormat="1" applyFont="1" applyBorder="1" applyAlignment="1">
      <alignment horizontal="center" vertical="center" wrapText="1"/>
    </xf>
    <xf numFmtId="0" fontId="68" fillId="0" borderId="67" xfId="0" applyFont="1" applyBorder="1" applyAlignment="1">
      <alignment horizontal="center" vertical="center" wrapText="1"/>
    </xf>
    <xf numFmtId="170" fontId="69" fillId="0" borderId="33" xfId="1" applyNumberFormat="1" applyFont="1" applyBorder="1" applyAlignment="1">
      <alignment horizontal="center" vertical="center" wrapText="1" shrinkToFit="1"/>
    </xf>
    <xf numFmtId="0" fontId="64" fillId="23" borderId="33" xfId="0" applyNumberFormat="1" applyFont="1" applyFill="1" applyBorder="1" applyAlignment="1">
      <alignment horizontal="center" vertical="center" wrapText="1"/>
    </xf>
    <xf numFmtId="0" fontId="64" fillId="23" borderId="33" xfId="0" applyNumberFormat="1" applyFont="1" applyFill="1" applyBorder="1" applyAlignment="1">
      <alignment horizontal="center" vertical="center" wrapText="1" shrinkToFit="1"/>
    </xf>
    <xf numFmtId="0" fontId="65" fillId="23" borderId="33" xfId="1" applyNumberFormat="1" applyFont="1" applyFill="1" applyBorder="1" applyAlignment="1">
      <alignment horizontal="left" vertical="center" wrapText="1" shrinkToFit="1"/>
    </xf>
    <xf numFmtId="164" fontId="63" fillId="23" borderId="33" xfId="1" applyNumberFormat="1" applyFont="1" applyFill="1" applyBorder="1" applyAlignment="1">
      <alignment horizontal="left" vertical="center" wrapText="1" shrinkToFit="1"/>
    </xf>
    <xf numFmtId="180" fontId="56" fillId="23" borderId="33" xfId="1" applyNumberFormat="1" applyFont="1" applyFill="1" applyBorder="1" applyAlignment="1">
      <alignment horizontal="center" vertical="center" wrapText="1" shrinkToFit="1"/>
    </xf>
    <xf numFmtId="184" fontId="56" fillId="23" borderId="33" xfId="1" applyNumberFormat="1" applyFont="1" applyFill="1" applyBorder="1" applyAlignment="1">
      <alignment horizontal="center" vertical="center" wrapText="1" shrinkToFit="1"/>
    </xf>
    <xf numFmtId="0" fontId="56" fillId="23" borderId="33" xfId="1" applyNumberFormat="1" applyFont="1" applyFill="1" applyBorder="1" applyAlignment="1" applyProtection="1">
      <alignment horizontal="center" vertical="center" wrapText="1" shrinkToFit="1"/>
      <protection locked="0"/>
    </xf>
    <xf numFmtId="0" fontId="64" fillId="23" borderId="27" xfId="0" applyNumberFormat="1" applyFont="1" applyFill="1" applyBorder="1" applyAlignment="1">
      <alignment horizontal="center" vertical="center" textRotation="90" wrapText="1"/>
    </xf>
    <xf numFmtId="0" fontId="54" fillId="23" borderId="0" xfId="0" applyFont="1" applyFill="1" applyBorder="1" applyAlignment="1">
      <alignment horizontal="center" vertical="center"/>
    </xf>
    <xf numFmtId="0" fontId="54" fillId="23" borderId="43" xfId="0" applyFont="1" applyFill="1" applyBorder="1" applyAlignment="1">
      <alignment horizontal="center" vertical="center"/>
    </xf>
    <xf numFmtId="0" fontId="54" fillId="23" borderId="43" xfId="0" applyFont="1" applyFill="1" applyBorder="1" applyAlignment="1">
      <alignment horizontal="center" vertical="center" wrapText="1" shrinkToFit="1"/>
    </xf>
    <xf numFmtId="0" fontId="54" fillId="23" borderId="43" xfId="0" applyFont="1" applyFill="1" applyBorder="1" applyAlignment="1">
      <alignment horizontal="center" vertical="center" wrapText="1"/>
    </xf>
    <xf numFmtId="0" fontId="54" fillId="23" borderId="43" xfId="0" applyNumberFormat="1" applyFont="1" applyFill="1" applyBorder="1" applyAlignment="1" applyProtection="1">
      <alignment horizontal="center" vertical="center" wrapText="1"/>
      <protection locked="0"/>
    </xf>
    <xf numFmtId="0" fontId="73" fillId="0" borderId="0" xfId="0" applyFont="1" applyBorder="1" applyAlignment="1" applyProtection="1">
      <alignment wrapText="1"/>
      <protection locked="0"/>
    </xf>
    <xf numFmtId="0" fontId="75" fillId="0" borderId="0" xfId="0" applyFont="1" applyProtection="1"/>
    <xf numFmtId="0" fontId="76" fillId="0" borderId="34" xfId="0" applyFont="1" applyFill="1" applyBorder="1" applyAlignment="1" applyProtection="1">
      <alignment horizontal="center" vertical="center"/>
      <protection locked="0"/>
    </xf>
    <xf numFmtId="0" fontId="76" fillId="0" borderId="31" xfId="0" applyFont="1" applyBorder="1" applyAlignment="1" applyProtection="1">
      <alignment horizontal="left" vertical="center" wrapText="1" indent="1"/>
      <protection locked="0"/>
    </xf>
    <xf numFmtId="0" fontId="74" fillId="0" borderId="22" xfId="0" applyFont="1" applyFill="1" applyBorder="1" applyAlignment="1" applyProtection="1">
      <alignment horizontal="center" vertical="center" wrapText="1"/>
      <protection locked="0"/>
    </xf>
    <xf numFmtId="0" fontId="74" fillId="0" borderId="22" xfId="1" applyNumberFormat="1" applyFont="1" applyFill="1" applyBorder="1" applyAlignment="1" applyProtection="1">
      <alignment horizontal="center" vertical="center" wrapText="1"/>
      <protection locked="0"/>
    </xf>
    <xf numFmtId="179" fontId="78" fillId="0" borderId="22" xfId="0" applyNumberFormat="1" applyFont="1" applyFill="1" applyBorder="1" applyAlignment="1" applyProtection="1">
      <alignment horizontal="center" vertical="center" wrapText="1"/>
      <protection locked="0"/>
    </xf>
    <xf numFmtId="179" fontId="78" fillId="0" borderId="22" xfId="1" applyNumberFormat="1" applyFont="1" applyFill="1" applyBorder="1" applyAlignment="1">
      <alignment horizontal="center" vertical="center" wrapText="1"/>
    </xf>
    <xf numFmtId="0" fontId="74" fillId="0" borderId="22" xfId="0" applyNumberFormat="1" applyFont="1" applyFill="1" applyBorder="1" applyAlignment="1" applyProtection="1">
      <alignment horizontal="center" vertical="center" wrapText="1"/>
      <protection locked="0"/>
    </xf>
    <xf numFmtId="0" fontId="75" fillId="0" borderId="0" xfId="0" applyFont="1" applyAlignment="1" applyProtection="1">
      <alignment horizontal="left" vertical="top" wrapText="1"/>
    </xf>
    <xf numFmtId="175" fontId="78" fillId="0" borderId="22" xfId="209" applyNumberFormat="1" applyFont="1" applyFill="1" applyBorder="1" applyAlignment="1">
      <alignment horizontal="center" vertical="center" wrapText="1"/>
    </xf>
    <xf numFmtId="0" fontId="74" fillId="0" borderId="22" xfId="209" applyNumberFormat="1" applyFont="1" applyFill="1" applyBorder="1" applyAlignment="1" applyProtection="1">
      <alignment horizontal="center" vertical="center" wrapText="1"/>
      <protection locked="0"/>
    </xf>
    <xf numFmtId="179" fontId="78" fillId="0" borderId="22" xfId="1" applyNumberFormat="1" applyFont="1" applyFill="1" applyBorder="1" applyAlignment="1" applyProtection="1">
      <alignment horizontal="center" vertical="center" wrapText="1"/>
      <protection locked="0"/>
    </xf>
    <xf numFmtId="180" fontId="76" fillId="0" borderId="22" xfId="0" quotePrefix="1" applyNumberFormat="1" applyFont="1" applyBorder="1" applyAlignment="1" applyProtection="1">
      <alignment horizontal="center" vertical="center"/>
      <protection locked="0"/>
    </xf>
    <xf numFmtId="180" fontId="76" fillId="0" borderId="22" xfId="0" quotePrefix="1" applyNumberFormat="1" applyFont="1" applyBorder="1" applyAlignment="1" applyProtection="1">
      <alignment horizontal="center" vertical="center" wrapText="1" shrinkToFit="1"/>
      <protection locked="0"/>
    </xf>
    <xf numFmtId="0" fontId="76" fillId="0" borderId="0" xfId="0" applyFont="1" applyProtection="1">
      <protection locked="0"/>
    </xf>
    <xf numFmtId="0" fontId="76" fillId="0" borderId="0" xfId="0" applyFont="1" applyAlignment="1">
      <alignment wrapText="1"/>
    </xf>
    <xf numFmtId="179" fontId="78" fillId="0" borderId="22" xfId="0" applyNumberFormat="1" applyFont="1" applyFill="1" applyBorder="1" applyAlignment="1">
      <alignment horizontal="center" vertical="center" wrapText="1"/>
    </xf>
    <xf numFmtId="0" fontId="80" fillId="0" borderId="0" xfId="0" applyFont="1" applyProtection="1"/>
    <xf numFmtId="0" fontId="11" fillId="0" borderId="0" xfId="0" applyFont="1" applyAlignment="1" applyProtection="1">
      <alignment vertical="center"/>
      <protection hidden="1"/>
    </xf>
    <xf numFmtId="0" fontId="11" fillId="0" borderId="0" xfId="0" applyFont="1" applyProtection="1">
      <protection hidden="1"/>
    </xf>
    <xf numFmtId="0" fontId="4" fillId="0" borderId="0" xfId="0" applyFont="1" applyProtection="1">
      <protection hidden="1"/>
    </xf>
    <xf numFmtId="0" fontId="14" fillId="7" borderId="11" xfId="0" applyFont="1" applyFill="1" applyBorder="1" applyAlignment="1" applyProtection="1">
      <alignment horizontal="center" vertical="center"/>
      <protection hidden="1"/>
    </xf>
    <xf numFmtId="0" fontId="4" fillId="0" borderId="0" xfId="0" applyFont="1" applyAlignment="1" applyProtection="1">
      <alignment vertical="center"/>
      <protection hidden="1"/>
    </xf>
    <xf numFmtId="0" fontId="11" fillId="0" borderId="0" xfId="0" applyFont="1" applyAlignment="1" applyProtection="1">
      <alignment readingOrder="1"/>
      <protection hidden="1"/>
    </xf>
    <xf numFmtId="0" fontId="4" fillId="0" borderId="0" xfId="0" applyFont="1" applyAlignment="1" applyProtection="1">
      <alignment readingOrder="1"/>
      <protection hidden="1"/>
    </xf>
    <xf numFmtId="0" fontId="83" fillId="0" borderId="0" xfId="0" applyFont="1" applyAlignment="1" applyProtection="1">
      <alignment vertical="center" readingOrder="1"/>
      <protection hidden="1"/>
    </xf>
    <xf numFmtId="0" fontId="84" fillId="0" borderId="0" xfId="0" applyFont="1" applyAlignment="1" applyProtection="1">
      <alignment horizontal="center" readingOrder="1"/>
      <protection hidden="1"/>
    </xf>
    <xf numFmtId="0" fontId="13" fillId="0" borderId="0" xfId="0" applyFont="1" applyAlignment="1" applyProtection="1">
      <alignment readingOrder="1"/>
      <protection hidden="1"/>
    </xf>
    <xf numFmtId="0" fontId="13" fillId="0" borderId="0" xfId="0" applyFont="1" applyAlignment="1" applyProtection="1">
      <alignment vertical="center" readingOrder="1"/>
      <protection hidden="1"/>
    </xf>
    <xf numFmtId="0" fontId="13" fillId="0" borderId="0" xfId="0" applyFont="1" applyAlignment="1" applyProtection="1">
      <alignment horizontal="left" vertical="top" wrapText="1" readingOrder="1"/>
      <protection hidden="1"/>
    </xf>
    <xf numFmtId="0" fontId="87" fillId="0" borderId="0" xfId="0" applyFont="1" applyAlignment="1" applyProtection="1">
      <alignment readingOrder="1"/>
      <protection hidden="1"/>
    </xf>
    <xf numFmtId="0" fontId="13" fillId="0" borderId="0" xfId="0" applyFont="1" applyAlignment="1" applyProtection="1">
      <alignment horizontal="left" readingOrder="1"/>
      <protection hidden="1"/>
    </xf>
    <xf numFmtId="0" fontId="11" fillId="0" borderId="0" xfId="0" applyFont="1" applyAlignment="1" applyProtection="1">
      <alignment horizontal="left" readingOrder="1"/>
      <protection hidden="1"/>
    </xf>
    <xf numFmtId="0" fontId="86" fillId="0" borderId="0" xfId="0" applyFont="1" applyAlignment="1" applyProtection="1">
      <alignment horizontal="left" vertical="center"/>
      <protection hidden="1"/>
    </xf>
    <xf numFmtId="0" fontId="88" fillId="0" borderId="0" xfId="0" applyFont="1" applyAlignment="1" applyProtection="1">
      <alignment horizontal="left" vertical="center"/>
      <protection hidden="1"/>
    </xf>
    <xf numFmtId="0" fontId="4" fillId="0" borderId="0" xfId="0" applyFont="1" applyAlignment="1" applyProtection="1">
      <alignment horizontal="left"/>
      <protection hidden="1"/>
    </xf>
    <xf numFmtId="0" fontId="0" fillId="0" borderId="0" xfId="0" applyProtection="1">
      <protection hidden="1"/>
    </xf>
    <xf numFmtId="179" fontId="78" fillId="0" borderId="22" xfId="0" quotePrefix="1" applyNumberFormat="1" applyFont="1" applyFill="1" applyBorder="1" applyAlignment="1" applyProtection="1">
      <alignment horizontal="center" vertical="center" wrapText="1"/>
      <protection locked="0"/>
    </xf>
    <xf numFmtId="179" fontId="78" fillId="0" borderId="22" xfId="1" quotePrefix="1" applyNumberFormat="1" applyFont="1" applyFill="1" applyBorder="1" applyAlignment="1">
      <alignment horizontal="center" vertical="center" wrapText="1"/>
    </xf>
    <xf numFmtId="0" fontId="89" fillId="0" borderId="0" xfId="0" applyFont="1" applyProtection="1"/>
    <xf numFmtId="179" fontId="78" fillId="0" borderId="22" xfId="1" quotePrefix="1" applyNumberFormat="1" applyFont="1" applyFill="1" applyBorder="1" applyAlignment="1" applyProtection="1">
      <alignment horizontal="center" vertical="center" wrapText="1"/>
      <protection locked="0"/>
    </xf>
    <xf numFmtId="0" fontId="76" fillId="0" borderId="22" xfId="0" applyFont="1" applyBorder="1" applyAlignment="1" applyProtection="1">
      <alignment horizontal="center" vertical="center" wrapText="1" shrinkToFit="1"/>
      <protection locked="0"/>
    </xf>
    <xf numFmtId="0" fontId="13" fillId="0" borderId="6" xfId="0" applyFont="1" applyBorder="1" applyAlignment="1" applyProtection="1">
      <alignment vertical="center"/>
    </xf>
    <xf numFmtId="0" fontId="16" fillId="0" borderId="0" xfId="0" applyFont="1" applyFill="1" applyBorder="1" applyAlignment="1">
      <alignment vertical="center"/>
    </xf>
    <xf numFmtId="0" fontId="0" fillId="0" borderId="0" xfId="0"/>
    <xf numFmtId="0" fontId="0" fillId="0" borderId="0" xfId="0" applyBorder="1" applyAlignment="1"/>
    <xf numFmtId="0" fontId="0" fillId="0" borderId="0" xfId="0" applyAlignment="1"/>
    <xf numFmtId="178" fontId="62" fillId="26" borderId="22" xfId="3" applyNumberFormat="1" applyFont="1" applyFill="1" applyBorder="1" applyAlignment="1" applyProtection="1">
      <alignment horizontal="center" vertical="center" wrapText="1" shrinkToFit="1"/>
    </xf>
    <xf numFmtId="178" fontId="77" fillId="26" borderId="22" xfId="3" applyNumberFormat="1" applyFont="1" applyFill="1" applyBorder="1" applyAlignment="1" applyProtection="1">
      <alignment horizontal="center" vertical="center" wrapText="1" shrinkToFit="1"/>
      <protection locked="0"/>
    </xf>
    <xf numFmtId="0" fontId="75" fillId="0" borderId="0" xfId="0" applyFont="1" applyAlignment="1">
      <alignment horizontal="center"/>
    </xf>
    <xf numFmtId="0" fontId="75" fillId="0" borderId="0" xfId="0" applyFont="1" applyProtection="1">
      <protection locked="0"/>
    </xf>
    <xf numFmtId="0" fontId="76" fillId="0" borderId="22" xfId="0" applyFont="1" applyFill="1" applyBorder="1" applyAlignment="1">
      <alignment horizontal="center" vertical="center"/>
    </xf>
    <xf numFmtId="175" fontId="76" fillId="0" borderId="22" xfId="83" applyNumberFormat="1" applyFont="1" applyFill="1" applyBorder="1" applyAlignment="1">
      <alignment horizontal="center" vertical="center"/>
    </xf>
    <xf numFmtId="0" fontId="90" fillId="0" borderId="22" xfId="83" applyFont="1" applyFill="1" applyBorder="1" applyAlignment="1">
      <alignment horizontal="center" vertical="center"/>
    </xf>
    <xf numFmtId="0" fontId="69" fillId="0" borderId="27" xfId="0" applyNumberFormat="1" applyFont="1" applyBorder="1" applyAlignment="1">
      <alignment horizontal="center" vertical="center" wrapText="1"/>
    </xf>
    <xf numFmtId="0" fontId="69" fillId="0" borderId="33" xfId="0" applyNumberFormat="1" applyFont="1" applyBorder="1" applyAlignment="1">
      <alignment horizontal="center" vertical="center" wrapText="1"/>
    </xf>
    <xf numFmtId="0" fontId="69" fillId="0" borderId="33" xfId="1" applyNumberFormat="1" applyFont="1" applyBorder="1" applyAlignment="1">
      <alignment horizontal="center" vertical="center" wrapText="1" shrinkToFit="1"/>
    </xf>
    <xf numFmtId="0" fontId="56" fillId="0" borderId="33" xfId="1" applyNumberFormat="1" applyFont="1" applyBorder="1" applyAlignment="1">
      <alignment horizontal="center" vertical="center" wrapText="1" shrinkToFit="1"/>
    </xf>
    <xf numFmtId="0" fontId="70" fillId="0" borderId="33" xfId="1" applyNumberFormat="1" applyFont="1" applyBorder="1" applyAlignment="1">
      <alignment horizontal="center" vertical="center" wrapText="1"/>
    </xf>
    <xf numFmtId="0" fontId="56" fillId="0" borderId="33" xfId="1" applyNumberFormat="1" applyFont="1" applyBorder="1" applyAlignment="1">
      <alignment horizontal="center" vertical="center" wrapText="1"/>
    </xf>
    <xf numFmtId="0" fontId="73" fillId="0" borderId="33" xfId="0" applyNumberFormat="1" applyFont="1" applyFill="1" applyBorder="1" applyAlignment="1" applyProtection="1">
      <alignment horizontal="center" vertical="center" wrapText="1"/>
      <protection locked="0"/>
    </xf>
    <xf numFmtId="0" fontId="62" fillId="3" borderId="35" xfId="0" applyNumberFormat="1" applyFont="1" applyFill="1" applyBorder="1" applyAlignment="1" applyProtection="1">
      <alignment vertical="center" wrapText="1"/>
      <protection locked="0"/>
    </xf>
    <xf numFmtId="0" fontId="73" fillId="7" borderId="27" xfId="0" quotePrefix="1" applyFont="1" applyFill="1" applyBorder="1" applyAlignment="1" applyProtection="1">
      <alignment horizontal="center" vertical="center" wrapText="1"/>
      <protection locked="0"/>
    </xf>
    <xf numFmtId="0" fontId="73" fillId="7" borderId="33" xfId="0" applyFont="1" applyFill="1" applyBorder="1" applyAlignment="1" applyProtection="1">
      <alignment horizontal="center" vertical="center" wrapText="1"/>
      <protection locked="0"/>
    </xf>
    <xf numFmtId="0" fontId="73" fillId="7" borderId="33" xfId="1" applyNumberFormat="1" applyFont="1" applyFill="1" applyBorder="1" applyAlignment="1" applyProtection="1">
      <alignment horizontal="center" vertical="center" wrapText="1"/>
      <protection locked="0"/>
    </xf>
    <xf numFmtId="179" fontId="67" fillId="7" borderId="33" xfId="1" quotePrefix="1" applyNumberFormat="1" applyFont="1" applyFill="1" applyBorder="1" applyAlignment="1" applyProtection="1">
      <alignment horizontal="center" vertical="center" wrapText="1"/>
      <protection locked="0"/>
    </xf>
    <xf numFmtId="179" fontId="67" fillId="7" borderId="33" xfId="1" applyNumberFormat="1" applyFont="1" applyFill="1" applyBorder="1" applyAlignment="1">
      <alignment horizontal="center" vertical="center" wrapText="1"/>
    </xf>
    <xf numFmtId="179" fontId="67" fillId="7" borderId="33" xfId="1" quotePrefix="1" applyNumberFormat="1" applyFont="1" applyFill="1" applyBorder="1" applyAlignment="1">
      <alignment horizontal="center" vertical="center" wrapText="1"/>
    </xf>
    <xf numFmtId="179" fontId="76" fillId="0" borderId="22" xfId="1" applyNumberFormat="1" applyFont="1" applyFill="1" applyBorder="1" applyAlignment="1" applyProtection="1">
      <alignment horizontal="center" vertical="center" wrapText="1"/>
      <protection locked="0"/>
    </xf>
    <xf numFmtId="0" fontId="68" fillId="7" borderId="27" xfId="0" applyNumberFormat="1" applyFont="1" applyFill="1" applyBorder="1" applyAlignment="1">
      <alignment horizontal="center" vertical="center" wrapText="1"/>
    </xf>
    <xf numFmtId="0" fontId="68" fillId="7" borderId="33" xfId="0" applyNumberFormat="1" applyFont="1" applyFill="1" applyBorder="1" applyAlignment="1">
      <alignment horizontal="center" vertical="center" wrapText="1"/>
    </xf>
    <xf numFmtId="0" fontId="68" fillId="7" borderId="33" xfId="1" applyNumberFormat="1" applyFont="1" applyFill="1" applyBorder="1" applyAlignment="1">
      <alignment horizontal="center" vertical="center" wrapText="1"/>
    </xf>
    <xf numFmtId="0" fontId="68" fillId="7" borderId="33" xfId="1" applyNumberFormat="1" applyFont="1" applyFill="1" applyBorder="1" applyAlignment="1">
      <alignment horizontal="center" vertical="center" wrapText="1" shrinkToFit="1"/>
    </xf>
    <xf numFmtId="170" fontId="68" fillId="7" borderId="33" xfId="1" applyNumberFormat="1" applyFont="1" applyFill="1" applyBorder="1" applyAlignment="1" applyProtection="1">
      <alignment horizontal="center" vertical="center" wrapText="1" shrinkToFit="1"/>
      <protection locked="0"/>
    </xf>
    <xf numFmtId="173" fontId="16" fillId="0" borderId="22" xfId="0" applyNumberFormat="1" applyFont="1" applyFill="1" applyBorder="1" applyAlignment="1" applyProtection="1">
      <alignment vertical="center"/>
      <protection hidden="1"/>
    </xf>
    <xf numFmtId="173" fontId="20" fillId="8" borderId="22" xfId="0" applyNumberFormat="1" applyFont="1" applyFill="1" applyBorder="1" applyAlignment="1" applyProtection="1">
      <alignment vertical="center"/>
      <protection hidden="1"/>
    </xf>
    <xf numFmtId="180" fontId="76" fillId="0" borderId="32" xfId="0" quotePrefix="1" applyNumberFormat="1" applyFont="1" applyBorder="1" applyAlignment="1" applyProtection="1">
      <alignment horizontal="center" vertical="center" wrapText="1" shrinkToFit="1"/>
      <protection hidden="1"/>
    </xf>
    <xf numFmtId="0" fontId="74" fillId="0" borderId="0" xfId="0" applyFont="1" applyBorder="1" applyAlignment="1" applyProtection="1">
      <alignment wrapText="1"/>
      <protection locked="0"/>
    </xf>
    <xf numFmtId="0" fontId="74" fillId="0" borderId="0" xfId="0" applyFont="1" applyFill="1" applyBorder="1" applyAlignment="1" applyProtection="1">
      <alignment wrapText="1"/>
      <protection locked="0"/>
    </xf>
    <xf numFmtId="180" fontId="76" fillId="0" borderId="22" xfId="0" quotePrefix="1" applyNumberFormat="1" applyFont="1" applyBorder="1" applyAlignment="1" applyProtection="1">
      <alignment horizontal="center" vertical="center" wrapText="1" shrinkToFit="1"/>
    </xf>
    <xf numFmtId="180" fontId="76" fillId="0" borderId="32" xfId="0" quotePrefix="1" applyNumberFormat="1" applyFont="1" applyBorder="1" applyAlignment="1">
      <alignment horizontal="center" vertical="center" wrapText="1" shrinkToFit="1"/>
    </xf>
    <xf numFmtId="0" fontId="66" fillId="0" borderId="34" xfId="0" applyFont="1" applyFill="1" applyBorder="1" applyAlignment="1" applyProtection="1">
      <alignment horizontal="left" vertical="center" indent="1"/>
      <protection hidden="1"/>
    </xf>
    <xf numFmtId="0" fontId="73" fillId="0" borderId="1" xfId="0" applyFont="1" applyBorder="1" applyAlignment="1" applyProtection="1">
      <alignment horizontal="center" vertical="center" wrapText="1"/>
      <protection locked="0"/>
    </xf>
    <xf numFmtId="0" fontId="20" fillId="8" borderId="22" xfId="0" applyNumberFormat="1" applyFont="1" applyFill="1" applyBorder="1" applyAlignment="1" applyProtection="1">
      <alignment horizontal="center" vertical="center"/>
      <protection locked="0" hidden="1"/>
    </xf>
    <xf numFmtId="0" fontId="37" fillId="29" borderId="26" xfId="83" applyFont="1" applyFill="1" applyBorder="1" applyAlignment="1">
      <alignment horizontal="center" vertical="center"/>
    </xf>
    <xf numFmtId="0" fontId="37" fillId="29" borderId="25" xfId="83" applyFont="1" applyFill="1" applyBorder="1" applyAlignment="1">
      <alignment horizontal="center" vertical="center"/>
    </xf>
    <xf numFmtId="0" fontId="49" fillId="0" borderId="0" xfId="83" applyFont="1" applyProtection="1">
      <alignment horizontal="center" vertical="center" wrapText="1"/>
      <protection hidden="1"/>
    </xf>
    <xf numFmtId="0" fontId="19" fillId="30" borderId="22" xfId="0" applyNumberFormat="1" applyFont="1" applyFill="1" applyBorder="1" applyAlignment="1" applyProtection="1">
      <alignment horizontal="center" vertical="center"/>
      <protection locked="0" hidden="1"/>
    </xf>
    <xf numFmtId="0" fontId="62" fillId="30" borderId="11" xfId="0" applyFont="1" applyFill="1" applyBorder="1" applyAlignment="1">
      <alignment horizontal="center" vertical="center"/>
    </xf>
    <xf numFmtId="0" fontId="62" fillId="30" borderId="26" xfId="0" applyFont="1" applyFill="1" applyBorder="1" applyAlignment="1">
      <alignment horizontal="center" vertical="center"/>
    </xf>
    <xf numFmtId="0" fontId="62" fillId="30" borderId="25" xfId="0" applyFont="1" applyFill="1" applyBorder="1" applyAlignment="1">
      <alignment horizontal="center" vertical="center"/>
    </xf>
    <xf numFmtId="0" fontId="62" fillId="30" borderId="11" xfId="0" applyFont="1" applyFill="1" applyBorder="1" applyAlignment="1">
      <alignment horizontal="center" vertical="center" wrapText="1" shrinkToFit="1"/>
    </xf>
    <xf numFmtId="0" fontId="62" fillId="30" borderId="25" xfId="0" applyFont="1" applyFill="1" applyBorder="1" applyAlignment="1">
      <alignment horizontal="center" vertical="center" wrapText="1" shrinkToFit="1"/>
    </xf>
    <xf numFmtId="0" fontId="20" fillId="30" borderId="32" xfId="0" applyFont="1" applyFill="1" applyBorder="1" applyAlignment="1" applyProtection="1">
      <alignment horizontal="right" vertical="center" indent="1"/>
    </xf>
    <xf numFmtId="0" fontId="20" fillId="30" borderId="22" xfId="0" applyFont="1" applyFill="1" applyBorder="1" applyAlignment="1" applyProtection="1">
      <alignment horizontal="right" vertical="center" indent="1"/>
    </xf>
    <xf numFmtId="0" fontId="77" fillId="30" borderId="32" xfId="0" applyFont="1" applyFill="1" applyBorder="1" applyAlignment="1">
      <alignment horizontal="right" vertical="center" indent="1"/>
    </xf>
    <xf numFmtId="0" fontId="54" fillId="31" borderId="0" xfId="0" applyFont="1" applyFill="1" applyBorder="1" applyAlignment="1">
      <alignment horizontal="center" vertical="center"/>
    </xf>
    <xf numFmtId="0" fontId="54" fillId="31" borderId="43" xfId="0" applyFont="1" applyFill="1" applyBorder="1" applyAlignment="1">
      <alignment horizontal="center" vertical="center" wrapText="1"/>
    </xf>
    <xf numFmtId="0" fontId="54" fillId="31" borderId="43" xfId="0" applyFont="1" applyFill="1" applyBorder="1" applyAlignment="1">
      <alignment horizontal="center" vertical="center" wrapText="1" shrinkToFit="1"/>
    </xf>
    <xf numFmtId="0" fontId="91" fillId="31" borderId="27" xfId="0" quotePrefix="1" applyFont="1" applyFill="1" applyBorder="1" applyAlignment="1">
      <alignment horizontal="center" vertical="center" wrapText="1"/>
    </xf>
    <xf numFmtId="0" fontId="91" fillId="31" borderId="33" xfId="0" applyFont="1" applyFill="1" applyBorder="1" applyAlignment="1">
      <alignment horizontal="center" vertical="center" textRotation="90" wrapText="1"/>
    </xf>
    <xf numFmtId="0" fontId="91" fillId="31" borderId="33" xfId="0" applyFont="1" applyFill="1" applyBorder="1" applyAlignment="1">
      <alignment horizontal="center" vertical="center" wrapText="1"/>
    </xf>
    <xf numFmtId="0" fontId="91" fillId="31" borderId="33" xfId="0" applyFont="1" applyFill="1" applyBorder="1" applyAlignment="1">
      <alignment horizontal="center" vertical="center" wrapText="1" shrinkToFit="1"/>
    </xf>
    <xf numFmtId="164" fontId="92" fillId="31" borderId="33" xfId="1" applyNumberFormat="1" applyFont="1" applyFill="1" applyBorder="1" applyAlignment="1">
      <alignment horizontal="center" vertical="center" wrapText="1" shrinkToFit="1"/>
    </xf>
    <xf numFmtId="180" fontId="19" fillId="31" borderId="33" xfId="1" applyNumberFormat="1" applyFont="1" applyFill="1" applyBorder="1" applyAlignment="1">
      <alignment horizontal="center" vertical="center" wrapText="1" shrinkToFit="1"/>
    </xf>
    <xf numFmtId="0" fontId="67" fillId="32" borderId="22" xfId="0" applyFont="1" applyFill="1" applyBorder="1" applyAlignment="1">
      <alignment horizontal="center" vertical="center" textRotation="90" wrapText="1"/>
    </xf>
    <xf numFmtId="0" fontId="67" fillId="32" borderId="22" xfId="0" applyFont="1" applyFill="1" applyBorder="1" applyAlignment="1">
      <alignment horizontal="center" vertical="center" wrapText="1"/>
    </xf>
    <xf numFmtId="164" fontId="60" fillId="32" borderId="22" xfId="1" applyNumberFormat="1" applyFont="1" applyFill="1" applyBorder="1" applyAlignment="1">
      <alignment horizontal="center" vertical="center" wrapText="1" shrinkToFit="1"/>
    </xf>
    <xf numFmtId="0" fontId="56" fillId="32" borderId="22" xfId="1" applyNumberFormat="1" applyFont="1" applyFill="1" applyBorder="1" applyAlignment="1">
      <alignment horizontal="center" vertical="center" wrapText="1" shrinkToFit="1"/>
    </xf>
    <xf numFmtId="164" fontId="56" fillId="32" borderId="22" xfId="1" applyNumberFormat="1" applyFont="1" applyFill="1" applyBorder="1" applyAlignment="1">
      <alignment horizontal="center" vertical="center" wrapText="1" shrinkToFit="1"/>
    </xf>
    <xf numFmtId="180" fontId="56" fillId="32" borderId="22" xfId="1" applyNumberFormat="1" applyFont="1" applyFill="1" applyBorder="1" applyAlignment="1">
      <alignment horizontal="center" vertical="center" wrapText="1" shrinkToFit="1"/>
    </xf>
    <xf numFmtId="0" fontId="54" fillId="32" borderId="26" xfId="0" applyFont="1" applyFill="1" applyBorder="1" applyAlignment="1">
      <alignment horizontal="center" vertical="center"/>
    </xf>
    <xf numFmtId="0" fontId="54" fillId="32" borderId="11" xfId="0" applyFont="1" applyFill="1" applyBorder="1" applyAlignment="1">
      <alignment horizontal="center" vertical="center" wrapText="1"/>
    </xf>
    <xf numFmtId="0" fontId="54" fillId="32" borderId="11" xfId="0" applyFont="1" applyFill="1" applyBorder="1" applyAlignment="1">
      <alignment horizontal="center" vertical="center"/>
    </xf>
    <xf numFmtId="0" fontId="54" fillId="32" borderId="11" xfId="0" applyFont="1" applyFill="1" applyBorder="1" applyAlignment="1">
      <alignment horizontal="center" vertical="center" wrapText="1" shrinkToFit="1"/>
    </xf>
    <xf numFmtId="0" fontId="67" fillId="32" borderId="31" xfId="0" applyFont="1" applyFill="1" applyBorder="1" applyAlignment="1">
      <alignment horizontal="center" vertical="center" textRotation="90" wrapText="1"/>
    </xf>
    <xf numFmtId="186" fontId="74" fillId="0" borderId="31" xfId="0" applyNumberFormat="1" applyFont="1" applyFill="1" applyBorder="1" applyAlignment="1" applyProtection="1">
      <alignment horizontal="center" vertical="center" wrapText="1"/>
      <protection locked="0"/>
    </xf>
    <xf numFmtId="0" fontId="74" fillId="0" borderId="32" xfId="1" applyNumberFormat="1" applyFont="1" applyFill="1" applyBorder="1" applyAlignment="1" applyProtection="1">
      <alignment horizontal="center" vertical="center" wrapText="1"/>
      <protection locked="0"/>
    </xf>
    <xf numFmtId="0" fontId="54" fillId="32" borderId="11" xfId="0" applyFont="1" applyFill="1" applyBorder="1" applyAlignment="1" applyProtection="1">
      <alignment horizontal="center" vertical="center" wrapText="1"/>
      <protection locked="0"/>
    </xf>
    <xf numFmtId="0" fontId="54" fillId="32" borderId="25" xfId="0" applyFont="1" applyFill="1" applyBorder="1" applyAlignment="1" applyProtection="1">
      <alignment horizontal="center" vertical="center" wrapText="1"/>
      <protection locked="0"/>
    </xf>
    <xf numFmtId="0" fontId="54" fillId="32" borderId="22" xfId="0" applyFont="1" applyFill="1" applyBorder="1" applyAlignment="1" applyProtection="1">
      <alignment horizontal="center" vertical="center" wrapText="1"/>
      <protection locked="0"/>
    </xf>
    <xf numFmtId="0" fontId="54" fillId="32" borderId="32" xfId="0" applyFont="1" applyFill="1" applyBorder="1" applyAlignment="1" applyProtection="1">
      <alignment horizontal="center" vertical="center" wrapText="1"/>
      <protection locked="0"/>
    </xf>
    <xf numFmtId="0" fontId="54" fillId="33" borderId="0" xfId="0" applyFont="1" applyFill="1" applyBorder="1" applyAlignment="1">
      <alignment horizontal="center" vertical="center"/>
    </xf>
    <xf numFmtId="0" fontId="54" fillId="33" borderId="43" xfId="0" applyFont="1" applyFill="1" applyBorder="1" applyAlignment="1">
      <alignment horizontal="center" vertical="center" wrapText="1"/>
    </xf>
    <xf numFmtId="0" fontId="54" fillId="33" borderId="43" xfId="0" applyFont="1" applyFill="1" applyBorder="1" applyAlignment="1">
      <alignment horizontal="center" vertical="center" wrapText="1" shrinkToFit="1"/>
    </xf>
    <xf numFmtId="0" fontId="54" fillId="33" borderId="43" xfId="0" applyNumberFormat="1" applyFont="1" applyFill="1" applyBorder="1" applyAlignment="1">
      <alignment horizontal="center" vertical="center" wrapText="1" shrinkToFit="1"/>
    </xf>
    <xf numFmtId="0" fontId="62" fillId="33" borderId="43" xfId="0" applyNumberFormat="1" applyFont="1" applyFill="1" applyBorder="1" applyAlignment="1" applyProtection="1">
      <alignment horizontal="center" vertical="center" wrapText="1"/>
      <protection locked="0"/>
    </xf>
    <xf numFmtId="0" fontId="67" fillId="33" borderId="27" xfId="0" applyNumberFormat="1" applyFont="1" applyFill="1" applyBorder="1" applyAlignment="1">
      <alignment horizontal="center" textRotation="90" wrapText="1"/>
    </xf>
    <xf numFmtId="0" fontId="67" fillId="33" borderId="33" xfId="0" applyNumberFormat="1" applyFont="1" applyFill="1" applyBorder="1" applyAlignment="1">
      <alignment horizontal="center" textRotation="90" wrapText="1"/>
    </xf>
    <xf numFmtId="0" fontId="67" fillId="33" borderId="33" xfId="0" applyNumberFormat="1" applyFont="1" applyFill="1" applyBorder="1" applyAlignment="1">
      <alignment horizontal="center" wrapText="1"/>
    </xf>
    <xf numFmtId="0" fontId="67" fillId="33" borderId="33" xfId="0" applyNumberFormat="1" applyFont="1" applyFill="1" applyBorder="1" applyAlignment="1">
      <alignment horizontal="center" wrapText="1" shrinkToFit="1"/>
    </xf>
    <xf numFmtId="0" fontId="56" fillId="33" borderId="33" xfId="1" applyNumberFormat="1" applyFont="1" applyFill="1" applyBorder="1" applyAlignment="1">
      <alignment horizontal="left" vertical="center" wrapText="1" shrinkToFit="1"/>
    </xf>
    <xf numFmtId="0" fontId="67" fillId="33" borderId="33" xfId="61" applyNumberFormat="1" applyFont="1" applyFill="1" applyBorder="1" applyAlignment="1">
      <alignment horizontal="center" wrapText="1" shrinkToFit="1"/>
    </xf>
    <xf numFmtId="180" fontId="56" fillId="33" borderId="33" xfId="1" applyNumberFormat="1" applyFont="1" applyFill="1" applyBorder="1" applyAlignment="1">
      <alignment horizontal="center" vertical="center" wrapText="1" shrinkToFit="1"/>
    </xf>
    <xf numFmtId="0" fontId="56" fillId="33" borderId="33" xfId="0" applyNumberFormat="1" applyFont="1" applyFill="1" applyBorder="1" applyAlignment="1" applyProtection="1">
      <alignment horizontal="center" vertical="center" wrapText="1"/>
      <protection locked="0"/>
    </xf>
    <xf numFmtId="0" fontId="54" fillId="34" borderId="43" xfId="0" applyFont="1" applyFill="1" applyBorder="1" applyAlignment="1">
      <alignment horizontal="center" vertical="center" wrapText="1"/>
    </xf>
    <xf numFmtId="0" fontId="54" fillId="34" borderId="43" xfId="0" applyFont="1" applyFill="1" applyBorder="1" applyAlignment="1">
      <alignment horizontal="center" vertical="center" wrapText="1" shrinkToFit="1"/>
    </xf>
    <xf numFmtId="0" fontId="54" fillId="35" borderId="22" xfId="0" applyFont="1" applyFill="1" applyBorder="1" applyAlignment="1" applyProtection="1">
      <alignment horizontal="center" vertical="center" wrapText="1"/>
      <protection locked="0"/>
    </xf>
    <xf numFmtId="0" fontId="54" fillId="36" borderId="0" xfId="0" applyFont="1" applyFill="1" applyBorder="1" applyAlignment="1">
      <alignment horizontal="center" vertical="center"/>
    </xf>
    <xf numFmtId="0" fontId="54" fillId="36" borderId="43" xfId="0" applyFont="1" applyFill="1" applyBorder="1" applyAlignment="1">
      <alignment horizontal="center" vertical="center"/>
    </xf>
    <xf numFmtId="0" fontId="54" fillId="36" borderId="43" xfId="0" applyFont="1" applyFill="1" applyBorder="1" applyAlignment="1">
      <alignment horizontal="center" vertical="center" wrapText="1"/>
    </xf>
    <xf numFmtId="0" fontId="54" fillId="36" borderId="43" xfId="0" applyFont="1" applyFill="1" applyBorder="1" applyAlignment="1">
      <alignment horizontal="center" vertical="center" wrapText="1" shrinkToFit="1"/>
    </xf>
    <xf numFmtId="14" fontId="54" fillId="36" borderId="43" xfId="0" applyNumberFormat="1" applyFont="1" applyFill="1" applyBorder="1" applyAlignment="1">
      <alignment horizontal="center" vertical="center" wrapText="1"/>
    </xf>
    <xf numFmtId="0" fontId="54" fillId="36" borderId="22" xfId="0" applyFont="1" applyFill="1" applyBorder="1" applyAlignment="1" applyProtection="1">
      <alignment horizontal="center" vertical="center" wrapText="1"/>
      <protection locked="0"/>
    </xf>
    <xf numFmtId="0" fontId="54" fillId="36" borderId="43" xfId="0" applyNumberFormat="1" applyFont="1" applyFill="1" applyBorder="1" applyAlignment="1" applyProtection="1">
      <alignment horizontal="center" vertical="center" wrapText="1"/>
      <protection locked="0"/>
    </xf>
    <xf numFmtId="0" fontId="67" fillId="36" borderId="27" xfId="0" applyFont="1" applyFill="1" applyBorder="1" applyAlignment="1">
      <alignment horizontal="center" vertical="center" wrapText="1"/>
    </xf>
    <xf numFmtId="0" fontId="67" fillId="36" borderId="33" xfId="0" applyFont="1" applyFill="1" applyBorder="1" applyAlignment="1">
      <alignment horizontal="center" vertical="center" wrapText="1"/>
    </xf>
    <xf numFmtId="0" fontId="67" fillId="36" borderId="33" xfId="1" applyNumberFormat="1" applyFont="1" applyFill="1" applyBorder="1" applyAlignment="1">
      <alignment horizontal="center" vertical="center" wrapText="1"/>
    </xf>
    <xf numFmtId="180" fontId="56" fillId="36" borderId="33" xfId="1" applyNumberFormat="1" applyFont="1" applyFill="1" applyBorder="1" applyAlignment="1">
      <alignment horizontal="center" vertical="center" wrapText="1" shrinkToFit="1"/>
    </xf>
    <xf numFmtId="0" fontId="56" fillId="36" borderId="33" xfId="1" applyNumberFormat="1" applyFont="1" applyFill="1" applyBorder="1" applyAlignment="1" applyProtection="1">
      <alignment horizontal="center" vertical="center" wrapText="1" shrinkToFit="1"/>
      <protection locked="0"/>
    </xf>
    <xf numFmtId="0" fontId="62" fillId="37" borderId="43" xfId="0" applyFont="1" applyFill="1" applyBorder="1" applyAlignment="1" applyProtection="1">
      <alignment horizontal="center" vertical="center" wrapText="1"/>
      <protection locked="0"/>
    </xf>
    <xf numFmtId="0" fontId="62" fillId="37" borderId="33" xfId="0" applyFont="1" applyFill="1" applyBorder="1" applyAlignment="1" applyProtection="1">
      <alignment horizontal="center" vertical="center" wrapText="1"/>
      <protection locked="0"/>
    </xf>
    <xf numFmtId="170" fontId="69" fillId="13" borderId="43" xfId="1" applyNumberFormat="1" applyFont="1" applyFill="1" applyBorder="1" applyAlignment="1" applyProtection="1">
      <alignment horizontal="center" vertical="center" wrapText="1" shrinkToFit="1"/>
      <protection locked="0"/>
    </xf>
    <xf numFmtId="0" fontId="54" fillId="24" borderId="22" xfId="0" applyFont="1" applyFill="1" applyBorder="1" applyAlignment="1" applyProtection="1">
      <alignment horizontal="center" vertical="center" wrapText="1"/>
      <protection locked="0"/>
    </xf>
    <xf numFmtId="0" fontId="56" fillId="24" borderId="22" xfId="0" applyFont="1" applyFill="1" applyBorder="1" applyAlignment="1" applyProtection="1">
      <alignment horizontal="center" vertical="center" wrapText="1"/>
      <protection locked="0"/>
    </xf>
    <xf numFmtId="0" fontId="73" fillId="24" borderId="22" xfId="0" applyFont="1" applyFill="1" applyBorder="1" applyAlignment="1" applyProtection="1">
      <alignment horizontal="center" vertical="center" wrapText="1"/>
      <protection locked="0"/>
    </xf>
    <xf numFmtId="0" fontId="19" fillId="24" borderId="22" xfId="0" applyFont="1" applyFill="1" applyBorder="1" applyAlignment="1" applyProtection="1">
      <alignment horizontal="center" vertical="center" wrapText="1"/>
      <protection locked="0"/>
    </xf>
    <xf numFmtId="0" fontId="37" fillId="24" borderId="22" xfId="0" applyFont="1" applyFill="1" applyBorder="1" applyAlignment="1" applyProtection="1">
      <alignment horizontal="center" vertical="center" wrapText="1"/>
      <protection locked="0"/>
    </xf>
    <xf numFmtId="170" fontId="12" fillId="13" borderId="43" xfId="1" applyNumberFormat="1" applyFont="1" applyFill="1" applyBorder="1" applyAlignment="1" applyProtection="1">
      <alignment horizontal="center" vertical="center" wrapText="1" shrinkToFit="1"/>
      <protection locked="0"/>
    </xf>
    <xf numFmtId="0" fontId="54" fillId="34" borderId="0" xfId="0" applyFont="1" applyFill="1" applyBorder="1" applyAlignment="1">
      <alignment horizontal="center" vertical="center"/>
    </xf>
    <xf numFmtId="0" fontId="54" fillId="34" borderId="43" xfId="0" applyFont="1" applyFill="1" applyBorder="1" applyAlignment="1">
      <alignment horizontal="center" vertical="center"/>
    </xf>
    <xf numFmtId="0" fontId="54" fillId="34" borderId="43" xfId="0" applyNumberFormat="1" applyFont="1" applyFill="1" applyBorder="1" applyAlignment="1" applyProtection="1">
      <alignment horizontal="center" vertical="center" wrapText="1"/>
      <protection locked="0"/>
    </xf>
    <xf numFmtId="0" fontId="67" fillId="34" borderId="27" xfId="0" applyFont="1" applyFill="1" applyBorder="1" applyAlignment="1">
      <alignment horizontal="center" textRotation="90" wrapText="1"/>
    </xf>
    <xf numFmtId="0" fontId="67" fillId="34" borderId="33" xfId="0" applyFont="1" applyFill="1" applyBorder="1" applyAlignment="1">
      <alignment horizontal="center" textRotation="90" wrapText="1"/>
    </xf>
    <xf numFmtId="0" fontId="67" fillId="34" borderId="33" xfId="0" applyFont="1" applyFill="1" applyBorder="1" applyAlignment="1">
      <alignment horizontal="center" wrapText="1" shrinkToFit="1"/>
    </xf>
    <xf numFmtId="164" fontId="56" fillId="34" borderId="33" xfId="1" applyNumberFormat="1" applyFont="1" applyFill="1" applyBorder="1" applyAlignment="1">
      <alignment horizontal="left" vertical="center" wrapText="1" shrinkToFit="1"/>
    </xf>
    <xf numFmtId="180" fontId="56" fillId="34" borderId="33" xfId="1" applyNumberFormat="1" applyFont="1" applyFill="1" applyBorder="1" applyAlignment="1">
      <alignment horizontal="center" vertical="center" wrapText="1" shrinkToFit="1"/>
    </xf>
    <xf numFmtId="0" fontId="56" fillId="34" borderId="33" xfId="1" applyNumberFormat="1" applyFont="1" applyFill="1" applyBorder="1" applyAlignment="1" applyProtection="1">
      <alignment horizontal="center" vertical="center" wrapText="1" shrinkToFit="1"/>
      <protection locked="0"/>
    </xf>
    <xf numFmtId="0" fontId="54" fillId="38" borderId="0" xfId="0" applyFont="1" applyFill="1" applyBorder="1" applyAlignment="1">
      <alignment horizontal="center" vertical="center"/>
    </xf>
    <xf numFmtId="0" fontId="54" fillId="38" borderId="43" xfId="0" applyFont="1" applyFill="1" applyBorder="1" applyAlignment="1">
      <alignment horizontal="center" vertical="center" wrapText="1"/>
    </xf>
    <xf numFmtId="0" fontId="54" fillId="38" borderId="43" xfId="0" applyFont="1" applyFill="1" applyBorder="1" applyAlignment="1">
      <alignment horizontal="center" vertical="center" wrapText="1" shrinkToFit="1"/>
    </xf>
    <xf numFmtId="180" fontId="19" fillId="38" borderId="33" xfId="0" applyNumberFormat="1" applyFont="1" applyFill="1" applyBorder="1" applyAlignment="1">
      <alignment horizontal="center" wrapText="1" shrinkToFit="1"/>
    </xf>
    <xf numFmtId="0" fontId="14" fillId="38" borderId="33" xfId="0" applyFont="1" applyFill="1" applyBorder="1" applyAlignment="1">
      <alignment horizontal="center" wrapText="1" shrinkToFit="1"/>
    </xf>
    <xf numFmtId="0" fontId="19" fillId="38" borderId="33" xfId="1" applyNumberFormat="1" applyFont="1" applyFill="1" applyBorder="1" applyAlignment="1">
      <alignment horizontal="center" vertical="center" wrapText="1" shrinkToFit="1"/>
    </xf>
    <xf numFmtId="180" fontId="19" fillId="38" borderId="33" xfId="1" applyNumberFormat="1" applyFont="1" applyFill="1" applyBorder="1" applyAlignment="1">
      <alignment horizontal="center" vertical="center" wrapText="1" shrinkToFit="1"/>
    </xf>
    <xf numFmtId="0" fontId="54" fillId="39" borderId="0" xfId="0" applyFont="1" applyFill="1" applyBorder="1" applyAlignment="1">
      <alignment horizontal="center" vertical="center" wrapText="1"/>
    </xf>
    <xf numFmtId="0" fontId="54" fillId="39" borderId="43" xfId="0" applyFont="1" applyFill="1" applyBorder="1" applyAlignment="1">
      <alignment horizontal="center" vertical="center" wrapText="1" shrinkToFit="1"/>
    </xf>
    <xf numFmtId="0" fontId="54" fillId="39" borderId="43" xfId="0" applyNumberFormat="1" applyFont="1" applyFill="1" applyBorder="1" applyAlignment="1">
      <alignment horizontal="center" vertical="center" wrapText="1" shrinkToFit="1"/>
    </xf>
    <xf numFmtId="0" fontId="54" fillId="39" borderId="43" xfId="0" applyFont="1" applyFill="1" applyBorder="1" applyAlignment="1">
      <alignment horizontal="center" vertical="center" wrapText="1"/>
    </xf>
    <xf numFmtId="0" fontId="61" fillId="39" borderId="27" xfId="0" applyNumberFormat="1" applyFont="1" applyFill="1" applyBorder="1" applyAlignment="1">
      <alignment horizontal="left" vertical="center" textRotation="90" wrapText="1"/>
    </xf>
    <xf numFmtId="0" fontId="61" fillId="39" borderId="33" xfId="0" applyNumberFormat="1" applyFont="1" applyFill="1" applyBorder="1" applyAlignment="1">
      <alignment horizontal="left" vertical="center" textRotation="90" wrapText="1"/>
    </xf>
    <xf numFmtId="0" fontId="61" fillId="39" borderId="33" xfId="61" applyNumberFormat="1" applyFont="1" applyFill="1" applyBorder="1" applyAlignment="1">
      <alignment horizontal="left" vertical="center" wrapText="1" shrinkToFit="1"/>
    </xf>
    <xf numFmtId="0" fontId="61" fillId="39" borderId="33" xfId="0" applyNumberFormat="1" applyFont="1" applyFill="1" applyBorder="1" applyAlignment="1">
      <alignment horizontal="left" vertical="center" wrapText="1"/>
    </xf>
    <xf numFmtId="0" fontId="67" fillId="39" borderId="33" xfId="61" applyNumberFormat="1" applyFont="1" applyFill="1" applyBorder="1" applyAlignment="1">
      <alignment horizontal="left" vertical="center" wrapText="1" shrinkToFit="1"/>
    </xf>
    <xf numFmtId="0" fontId="56" fillId="39" borderId="33" xfId="1" applyNumberFormat="1" applyFont="1" applyFill="1" applyBorder="1" applyAlignment="1">
      <alignment horizontal="left" vertical="center" wrapText="1" shrinkToFit="1"/>
    </xf>
    <xf numFmtId="180" fontId="56" fillId="39" borderId="33" xfId="1" applyNumberFormat="1" applyFont="1" applyFill="1" applyBorder="1" applyAlignment="1">
      <alignment horizontal="center" vertical="center" wrapText="1" shrinkToFit="1"/>
    </xf>
    <xf numFmtId="0" fontId="54" fillId="40" borderId="0" xfId="0" applyFont="1" applyFill="1" applyBorder="1" applyAlignment="1">
      <alignment horizontal="center" vertical="center" wrapText="1"/>
    </xf>
    <xf numFmtId="0" fontId="54" fillId="40" borderId="43" xfId="0" applyFont="1" applyFill="1" applyBorder="1" applyAlignment="1">
      <alignment horizontal="center" vertical="center" wrapText="1"/>
    </xf>
    <xf numFmtId="0" fontId="54" fillId="40" borderId="43" xfId="0" applyFont="1" applyFill="1" applyBorder="1" applyAlignment="1">
      <alignment horizontal="center" vertical="center" wrapText="1" shrinkToFit="1"/>
    </xf>
    <xf numFmtId="0" fontId="68" fillId="40" borderId="27" xfId="0" applyFont="1" applyFill="1" applyBorder="1" applyAlignment="1">
      <alignment horizontal="center" vertical="center" wrapText="1"/>
    </xf>
    <xf numFmtId="0" fontId="68" fillId="40" borderId="33" xfId="0" applyFont="1" applyFill="1" applyBorder="1" applyAlignment="1">
      <alignment horizontal="center" vertical="center" wrapText="1"/>
    </xf>
    <xf numFmtId="165" fontId="68" fillId="40" borderId="33" xfId="1" applyNumberFormat="1" applyFont="1" applyFill="1" applyBorder="1" applyAlignment="1">
      <alignment horizontal="center" vertical="center" wrapText="1"/>
    </xf>
    <xf numFmtId="165" fontId="68" fillId="40" borderId="33" xfId="0" applyNumberFormat="1" applyFont="1" applyFill="1" applyBorder="1" applyAlignment="1">
      <alignment horizontal="center" vertical="center" wrapText="1"/>
    </xf>
    <xf numFmtId="180" fontId="56" fillId="40" borderId="33" xfId="0" applyNumberFormat="1" applyFont="1" applyFill="1" applyBorder="1" applyAlignment="1">
      <alignment horizontal="center" vertical="center" wrapText="1"/>
    </xf>
    <xf numFmtId="180" fontId="72" fillId="40" borderId="33" xfId="0" applyNumberFormat="1" applyFont="1" applyFill="1" applyBorder="1" applyAlignment="1">
      <alignment horizontal="center" vertical="center" wrapText="1"/>
    </xf>
    <xf numFmtId="180" fontId="56" fillId="40" borderId="33" xfId="1" applyNumberFormat="1" applyFont="1" applyFill="1" applyBorder="1" applyAlignment="1">
      <alignment horizontal="center" vertical="center" wrapText="1"/>
    </xf>
    <xf numFmtId="0" fontId="54" fillId="40" borderId="43" xfId="0" applyFont="1" applyFill="1" applyBorder="1" applyAlignment="1" applyProtection="1">
      <alignment horizontal="center" vertical="center" wrapText="1"/>
      <protection locked="0"/>
    </xf>
    <xf numFmtId="0" fontId="71" fillId="40" borderId="33" xfId="0" applyFont="1" applyFill="1" applyBorder="1" applyAlignment="1" applyProtection="1">
      <alignment wrapText="1"/>
      <protection locked="0"/>
    </xf>
    <xf numFmtId="0" fontId="13" fillId="0" borderId="34" xfId="83" applyFont="1" applyFill="1" applyBorder="1" applyAlignment="1" applyProtection="1">
      <alignment horizontal="left" vertical="center" indent="2"/>
    </xf>
    <xf numFmtId="0" fontId="16" fillId="0" borderId="1" xfId="0" applyFont="1" applyFill="1" applyBorder="1" applyAlignment="1" applyProtection="1">
      <alignment horizontal="left" vertical="center"/>
      <protection hidden="1"/>
    </xf>
    <xf numFmtId="0" fontId="14" fillId="0" borderId="1" xfId="0" applyFont="1" applyFill="1" applyBorder="1" applyAlignment="1" applyProtection="1">
      <alignment horizontal="center" vertical="center"/>
      <protection hidden="1"/>
    </xf>
    <xf numFmtId="49" fontId="74" fillId="0" borderId="22" xfId="0" applyNumberFormat="1" applyFont="1" applyFill="1" applyBorder="1" applyAlignment="1" applyProtection="1">
      <alignment horizontal="center" vertical="center" wrapText="1"/>
      <protection locked="0"/>
    </xf>
    <xf numFmtId="0" fontId="96" fillId="0" borderId="36" xfId="0" applyFont="1" applyFill="1" applyBorder="1" applyAlignment="1" applyProtection="1">
      <alignment horizontal="left" vertical="center" wrapText="1" indent="1"/>
      <protection hidden="1"/>
    </xf>
    <xf numFmtId="0" fontId="54" fillId="31" borderId="22" xfId="0" applyFont="1" applyFill="1" applyBorder="1" applyAlignment="1" applyProtection="1">
      <alignment horizontal="center" vertical="center" wrapText="1" shrinkToFit="1"/>
      <protection locked="0"/>
    </xf>
    <xf numFmtId="0" fontId="98" fillId="0" borderId="35" xfId="0" applyFont="1" applyBorder="1" applyAlignment="1" applyProtection="1">
      <alignment horizontal="center" vertical="center" wrapText="1"/>
      <protection locked="0"/>
    </xf>
    <xf numFmtId="170" fontId="18" fillId="7" borderId="22" xfId="83" applyNumberFormat="1" applyFont="1" applyFill="1" applyBorder="1" applyAlignment="1">
      <alignment horizontal="center" vertical="center"/>
    </xf>
    <xf numFmtId="0" fontId="44" fillId="0" borderId="12" xfId="83" applyFont="1" applyBorder="1" applyAlignment="1" applyProtection="1">
      <alignment horizontal="center" vertical="center" wrapText="1"/>
      <protection locked="0"/>
    </xf>
    <xf numFmtId="0" fontId="54" fillId="42" borderId="0" xfId="0" applyFont="1" applyFill="1" applyBorder="1" applyAlignment="1">
      <alignment horizontal="center" vertical="center" wrapText="1"/>
    </xf>
    <xf numFmtId="0" fontId="54" fillId="42" borderId="43" xfId="0" applyFont="1" applyFill="1" applyBorder="1" applyAlignment="1">
      <alignment horizontal="center" vertical="center" wrapText="1"/>
    </xf>
    <xf numFmtId="0" fontId="54" fillId="42" borderId="22" xfId="0" applyFont="1" applyFill="1" applyBorder="1" applyAlignment="1">
      <alignment horizontal="center" vertical="center" wrapText="1"/>
    </xf>
    <xf numFmtId="0" fontId="94" fillId="42" borderId="27" xfId="0" applyNumberFormat="1" applyFont="1" applyFill="1" applyBorder="1" applyAlignment="1" applyProtection="1">
      <alignment horizontal="center" vertical="center" wrapText="1"/>
      <protection hidden="1"/>
    </xf>
    <xf numFmtId="0" fontId="94" fillId="42" borderId="33" xfId="0" applyFont="1" applyFill="1" applyBorder="1" applyAlignment="1" applyProtection="1">
      <alignment horizontal="center" vertical="center" wrapText="1"/>
      <protection hidden="1"/>
    </xf>
    <xf numFmtId="0" fontId="94" fillId="42" borderId="33" xfId="0" quotePrefix="1" applyFont="1" applyFill="1" applyBorder="1" applyAlignment="1" applyProtection="1">
      <alignment horizontal="center" vertical="center" wrapText="1"/>
      <protection hidden="1"/>
    </xf>
    <xf numFmtId="0" fontId="94" fillId="42" borderId="22" xfId="0" applyFont="1" applyFill="1" applyBorder="1" applyAlignment="1" applyProtection="1">
      <alignment horizontal="center" vertical="center" wrapText="1"/>
      <protection hidden="1"/>
    </xf>
    <xf numFmtId="0" fontId="13" fillId="0" borderId="24" xfId="83" applyFont="1" applyFill="1" applyBorder="1" applyAlignment="1" applyProtection="1">
      <alignment horizontal="left" vertical="center" indent="1"/>
    </xf>
    <xf numFmtId="176" fontId="18" fillId="0" borderId="0" xfId="0" applyNumberFormat="1" applyFont="1" applyBorder="1" applyAlignment="1" applyProtection="1">
      <alignment vertical="top"/>
      <protection hidden="1"/>
    </xf>
    <xf numFmtId="174" fontId="18" fillId="0" borderId="0" xfId="0" applyNumberFormat="1" applyFont="1" applyBorder="1" applyAlignment="1" applyProtection="1">
      <protection hidden="1"/>
    </xf>
    <xf numFmtId="175" fontId="93" fillId="0" borderId="27" xfId="0" applyNumberFormat="1" applyFont="1" applyFill="1" applyBorder="1" applyAlignment="1">
      <alignment horizontal="center" vertical="center" wrapText="1"/>
    </xf>
    <xf numFmtId="0" fontId="93" fillId="0" borderId="33" xfId="0" applyFont="1" applyFill="1" applyBorder="1" applyAlignment="1">
      <alignment horizontal="center" vertical="center" wrapText="1"/>
    </xf>
    <xf numFmtId="0" fontId="93" fillId="0" borderId="33" xfId="0" quotePrefix="1" applyFont="1" applyFill="1" applyBorder="1" applyAlignment="1">
      <alignment horizontal="center" vertical="center" wrapText="1"/>
    </xf>
    <xf numFmtId="0" fontId="93" fillId="0" borderId="22" xfId="0" applyFont="1" applyFill="1" applyBorder="1" applyAlignment="1">
      <alignment horizontal="center" vertical="center" wrapText="1"/>
    </xf>
    <xf numFmtId="180" fontId="56" fillId="0" borderId="22" xfId="0" applyNumberFormat="1" applyFont="1" applyFill="1" applyBorder="1" applyAlignment="1">
      <alignment horizontal="center" vertical="center" wrapText="1"/>
    </xf>
    <xf numFmtId="10" fontId="56" fillId="0" borderId="22" xfId="0" applyNumberFormat="1" applyFont="1" applyFill="1" applyBorder="1" applyAlignment="1">
      <alignment horizontal="center" vertical="center" wrapText="1"/>
    </xf>
    <xf numFmtId="0" fontId="14" fillId="0" borderId="6" xfId="0" applyFont="1" applyFill="1" applyBorder="1" applyAlignment="1" applyProtection="1">
      <alignment vertical="top"/>
      <protection hidden="1"/>
    </xf>
    <xf numFmtId="0" fontId="20" fillId="8" borderId="22" xfId="0" applyFont="1" applyFill="1" applyBorder="1" applyAlignment="1" applyProtection="1">
      <alignment vertical="center" wrapText="1"/>
    </xf>
    <xf numFmtId="0" fontId="101" fillId="41" borderId="11" xfId="0" applyFont="1" applyFill="1" applyBorder="1" applyAlignment="1">
      <alignment horizontal="center" vertical="center"/>
    </xf>
    <xf numFmtId="0" fontId="56" fillId="41" borderId="11" xfId="0" applyFont="1" applyFill="1" applyBorder="1" applyAlignment="1">
      <alignment horizontal="center" vertical="center"/>
    </xf>
    <xf numFmtId="0" fontId="16" fillId="0" borderId="11" xfId="0" applyFont="1" applyFill="1" applyBorder="1" applyAlignment="1" applyProtection="1">
      <alignment horizontal="left" vertical="center"/>
      <protection hidden="1"/>
    </xf>
    <xf numFmtId="0" fontId="79" fillId="0" borderId="6" xfId="0" applyFont="1" applyBorder="1" applyAlignment="1" applyProtection="1">
      <alignment horizontal="center" vertical="top" wrapText="1" shrinkToFit="1"/>
      <protection locked="0"/>
    </xf>
    <xf numFmtId="185" fontId="76" fillId="0" borderId="22" xfId="0" applyNumberFormat="1" applyFont="1" applyBorder="1" applyAlignment="1" applyProtection="1">
      <alignment horizontal="center" vertical="center" wrapText="1" shrinkToFit="1"/>
      <protection locked="0"/>
    </xf>
    <xf numFmtId="0" fontId="56" fillId="41" borderId="22" xfId="0" applyFont="1" applyFill="1" applyBorder="1" applyAlignment="1">
      <alignment horizontal="center" vertical="center"/>
    </xf>
    <xf numFmtId="0" fontId="101" fillId="41" borderId="22" xfId="0" applyFont="1" applyFill="1" applyBorder="1" applyAlignment="1">
      <alignment horizontal="center" vertical="center"/>
    </xf>
    <xf numFmtId="0" fontId="0" fillId="0" borderId="0" xfId="0" applyBorder="1"/>
    <xf numFmtId="187" fontId="78" fillId="0" borderId="84" xfId="229" applyNumberFormat="1" applyFont="1" applyFill="1" applyBorder="1" applyAlignment="1" applyProtection="1">
      <alignment horizontal="center" vertical="center" wrapText="1"/>
    </xf>
    <xf numFmtId="175" fontId="14" fillId="0" borderId="84" xfId="0" applyNumberFormat="1" applyFont="1" applyBorder="1" applyAlignment="1" applyProtection="1">
      <alignment horizontal="center" vertical="center"/>
    </xf>
    <xf numFmtId="0" fontId="99" fillId="42" borderId="85" xfId="0" applyFont="1" applyFill="1" applyBorder="1" applyAlignment="1" applyProtection="1">
      <alignment horizontal="center" vertical="center" wrapText="1"/>
    </xf>
    <xf numFmtId="0" fontId="99" fillId="42" borderId="86" xfId="0" applyFont="1" applyFill="1" applyBorder="1" applyAlignment="1" applyProtection="1">
      <alignment horizontal="center" vertical="center" wrapText="1"/>
    </xf>
    <xf numFmtId="187" fontId="78" fillId="0" borderId="87" xfId="229" applyNumberFormat="1" applyFont="1" applyFill="1" applyBorder="1" applyAlignment="1" applyProtection="1">
      <alignment horizontal="center" vertical="center" wrapText="1"/>
    </xf>
    <xf numFmtId="0" fontId="13" fillId="0" borderId="31" xfId="83" applyFont="1" applyBorder="1" applyAlignment="1">
      <alignment horizontal="left" vertical="center" indent="2"/>
    </xf>
    <xf numFmtId="0" fontId="13" fillId="0" borderId="32" xfId="83" applyFont="1" applyBorder="1" applyAlignment="1">
      <alignment horizontal="left" vertical="center" indent="1"/>
    </xf>
    <xf numFmtId="0" fontId="37" fillId="29" borderId="22" xfId="83" applyFont="1" applyFill="1" applyBorder="1" applyAlignment="1">
      <alignment horizontal="center" vertical="center"/>
    </xf>
    <xf numFmtId="0" fontId="13" fillId="0" borderId="22" xfId="83" applyFont="1" applyFill="1" applyBorder="1" applyAlignment="1" applyProtection="1">
      <alignment horizontal="left" vertical="center" indent="2"/>
    </xf>
    <xf numFmtId="0" fontId="13" fillId="0" borderId="22" xfId="83" applyFont="1" applyBorder="1" applyAlignment="1" applyProtection="1">
      <alignment horizontal="left" vertical="center" indent="1"/>
    </xf>
    <xf numFmtId="0" fontId="13" fillId="0" borderId="22" xfId="83" applyFont="1" applyFill="1" applyBorder="1" applyAlignment="1" applyProtection="1">
      <alignment horizontal="left" vertical="center" indent="1"/>
    </xf>
    <xf numFmtId="0" fontId="13" fillId="0" borderId="22" xfId="83" applyFont="1" applyBorder="1" applyAlignment="1" applyProtection="1">
      <alignment horizontal="left" vertical="center" wrapText="1" indent="1"/>
    </xf>
    <xf numFmtId="188" fontId="74" fillId="0" borderId="22" xfId="0" applyNumberFormat="1" applyFont="1" applyFill="1" applyBorder="1" applyAlignment="1" applyProtection="1">
      <alignment horizontal="center" vertical="center" wrapText="1"/>
      <protection locked="0"/>
    </xf>
    <xf numFmtId="0" fontId="54" fillId="30" borderId="22" xfId="0" applyFont="1" applyFill="1" applyBorder="1" applyAlignment="1" applyProtection="1">
      <alignment horizontal="center" vertical="center" wrapText="1" shrinkToFit="1"/>
      <protection locked="0"/>
    </xf>
    <xf numFmtId="0" fontId="74" fillId="0" borderId="22" xfId="0" applyFont="1" applyBorder="1" applyAlignment="1" applyProtection="1">
      <alignment horizontal="center" vertical="center" wrapText="1"/>
      <protection locked="0"/>
    </xf>
    <xf numFmtId="0" fontId="74" fillId="0" borderId="90" xfId="0" applyFont="1" applyFill="1" applyBorder="1" applyAlignment="1" applyProtection="1">
      <alignment horizontal="center" vertical="center" wrapText="1"/>
      <protection locked="0"/>
    </xf>
    <xf numFmtId="0" fontId="74" fillId="0" borderId="90" xfId="0" applyFont="1" applyBorder="1" applyAlignment="1" applyProtection="1">
      <alignment horizontal="center" vertical="center" wrapText="1"/>
      <protection locked="0"/>
    </xf>
    <xf numFmtId="0" fontId="62" fillId="30" borderId="22" xfId="0" applyFont="1" applyFill="1" applyBorder="1" applyAlignment="1" applyProtection="1">
      <alignment horizontal="center" vertical="center" wrapText="1" shrinkToFit="1"/>
      <protection locked="0"/>
    </xf>
    <xf numFmtId="0" fontId="74" fillId="0" borderId="22" xfId="0" applyFont="1" applyFill="1" applyBorder="1" applyAlignment="1" applyProtection="1">
      <alignment wrapText="1"/>
      <protection locked="0"/>
    </xf>
    <xf numFmtId="0" fontId="74" fillId="0" borderId="22" xfId="0" applyFont="1" applyBorder="1" applyAlignment="1" applyProtection="1">
      <alignment wrapText="1"/>
      <protection locked="0"/>
    </xf>
    <xf numFmtId="0" fontId="74" fillId="0" borderId="90" xfId="0" applyFont="1" applyFill="1" applyBorder="1" applyAlignment="1" applyProtection="1">
      <alignment wrapText="1"/>
      <protection locked="0"/>
    </xf>
    <xf numFmtId="0" fontId="74" fillId="0" borderId="90" xfId="0" applyFont="1" applyBorder="1" applyAlignment="1" applyProtection="1">
      <alignment wrapText="1"/>
      <protection locked="0"/>
    </xf>
    <xf numFmtId="0" fontId="0" fillId="0" borderId="11" xfId="0" applyBorder="1" applyProtection="1">
      <protection locked="0"/>
    </xf>
    <xf numFmtId="0" fontId="13" fillId="0" borderId="22" xfId="0" applyFont="1" applyBorder="1" applyAlignment="1" applyProtection="1">
      <alignment horizontal="center" vertical="center" wrapText="1"/>
      <protection locked="0"/>
    </xf>
    <xf numFmtId="180" fontId="106" fillId="38" borderId="27" xfId="0" applyNumberFormat="1" applyFont="1" applyFill="1" applyBorder="1" applyAlignment="1">
      <alignment horizontal="center" wrapText="1"/>
    </xf>
    <xf numFmtId="0" fontId="107" fillId="38" borderId="33" xfId="0" applyFont="1" applyFill="1" applyBorder="1" applyAlignment="1">
      <alignment horizontal="center" wrapText="1"/>
    </xf>
    <xf numFmtId="0" fontId="107" fillId="38" borderId="33" xfId="0" applyFont="1" applyFill="1" applyBorder="1" applyAlignment="1">
      <alignment horizontal="center" wrapText="1" shrinkToFit="1"/>
    </xf>
    <xf numFmtId="164" fontId="106" fillId="38" borderId="33" xfId="1" applyNumberFormat="1" applyFont="1" applyFill="1" applyBorder="1" applyAlignment="1">
      <alignment horizontal="center" vertical="center" wrapText="1" shrinkToFit="1"/>
    </xf>
    <xf numFmtId="0" fontId="107" fillId="38" borderId="33" xfId="0" applyFont="1" applyFill="1" applyBorder="1" applyAlignment="1">
      <alignment wrapText="1" shrinkToFit="1"/>
    </xf>
    <xf numFmtId="0" fontId="108" fillId="0" borderId="0" xfId="0" applyFont="1" applyFill="1" applyAlignment="1">
      <alignment horizontal="center" vertical="center"/>
    </xf>
    <xf numFmtId="0" fontId="108" fillId="0" borderId="0" xfId="0" applyFont="1" applyFill="1" applyBorder="1" applyAlignment="1">
      <alignment horizontal="center" vertical="center"/>
    </xf>
    <xf numFmtId="0" fontId="108" fillId="0" borderId="0" xfId="0" applyFont="1" applyBorder="1" applyAlignment="1">
      <alignment horizontal="center" vertical="center"/>
    </xf>
    <xf numFmtId="0" fontId="12" fillId="0" borderId="0" xfId="0" applyFont="1" applyAlignment="1">
      <alignment horizontal="center" vertical="center"/>
    </xf>
    <xf numFmtId="0" fontId="108" fillId="7" borderId="61" xfId="0" applyFont="1" applyFill="1" applyBorder="1" applyAlignment="1">
      <alignment horizontal="center" vertical="center"/>
    </xf>
    <xf numFmtId="0" fontId="108" fillId="7" borderId="80" xfId="0" applyFont="1" applyFill="1" applyBorder="1" applyAlignment="1">
      <alignment horizontal="center" vertical="center"/>
    </xf>
    <xf numFmtId="0" fontId="108" fillId="7" borderId="81" xfId="0" applyFont="1" applyFill="1" applyBorder="1" applyAlignment="1">
      <alignment horizontal="center" vertical="center"/>
    </xf>
    <xf numFmtId="0" fontId="108" fillId="7" borderId="65" xfId="0" applyFont="1" applyFill="1" applyBorder="1" applyAlignment="1">
      <alignment horizontal="center" vertical="center"/>
    </xf>
    <xf numFmtId="0" fontId="108" fillId="7" borderId="57" xfId="0" applyFont="1" applyFill="1" applyBorder="1" applyAlignment="1">
      <alignment horizontal="center" vertical="center"/>
    </xf>
    <xf numFmtId="0" fontId="108" fillId="7" borderId="52" xfId="0" applyFont="1" applyFill="1" applyBorder="1" applyAlignment="1">
      <alignment horizontal="center" vertical="center"/>
    </xf>
    <xf numFmtId="0" fontId="12" fillId="0" borderId="47" xfId="0" applyFont="1" applyBorder="1" applyAlignment="1">
      <alignment horizontal="center" vertical="center"/>
    </xf>
    <xf numFmtId="0" fontId="12" fillId="0" borderId="32" xfId="0" applyFont="1" applyBorder="1" applyAlignment="1">
      <alignment horizontal="center" vertical="center"/>
    </xf>
    <xf numFmtId="0" fontId="12" fillId="0" borderId="53" xfId="83" applyFont="1" applyFill="1" applyBorder="1" applyAlignment="1">
      <alignment horizontal="center" vertical="center"/>
    </xf>
    <xf numFmtId="0" fontId="12" fillId="0" borderId="72" xfId="0" applyFont="1" applyBorder="1" applyAlignment="1">
      <alignment horizontal="center" vertical="center"/>
    </xf>
    <xf numFmtId="0" fontId="12" fillId="0" borderId="54" xfId="0" applyFont="1" applyBorder="1" applyAlignment="1">
      <alignment horizontal="center" vertical="center"/>
    </xf>
    <xf numFmtId="0" fontId="12" fillId="0" borderId="73" xfId="0" applyFont="1" applyFill="1" applyBorder="1" applyAlignment="1">
      <alignment horizontal="center" vertical="center"/>
    </xf>
    <xf numFmtId="0" fontId="12" fillId="0" borderId="52" xfId="0" applyFont="1" applyBorder="1" applyAlignment="1">
      <alignment horizontal="center" vertical="center"/>
    </xf>
    <xf numFmtId="0" fontId="12" fillId="0" borderId="24" xfId="0" applyFont="1" applyBorder="1" applyAlignment="1">
      <alignment horizontal="center" vertical="center"/>
    </xf>
    <xf numFmtId="0" fontId="12" fillId="0" borderId="66" xfId="0" applyFont="1" applyFill="1" applyBorder="1" applyAlignment="1">
      <alignment horizontal="center" vertical="center"/>
    </xf>
    <xf numFmtId="0" fontId="12" fillId="0" borderId="53" xfId="0" applyFont="1" applyFill="1" applyBorder="1" applyAlignment="1">
      <alignment horizontal="center" vertical="center"/>
    </xf>
    <xf numFmtId="0" fontId="12" fillId="0" borderId="53" xfId="0" applyFont="1" applyBorder="1" applyAlignment="1">
      <alignment horizontal="center" vertical="center"/>
    </xf>
    <xf numFmtId="0" fontId="12" fillId="0" borderId="66" xfId="0" applyFont="1" applyBorder="1" applyAlignment="1">
      <alignment horizontal="center" vertical="center"/>
    </xf>
    <xf numFmtId="0" fontId="108" fillId="7" borderId="58" xfId="0" applyFont="1" applyFill="1" applyBorder="1" applyAlignment="1">
      <alignment horizontal="center" vertical="center"/>
    </xf>
    <xf numFmtId="0" fontId="12" fillId="0" borderId="75" xfId="0" applyFont="1" applyBorder="1" applyAlignment="1">
      <alignment horizontal="center" vertical="center"/>
    </xf>
    <xf numFmtId="0" fontId="12" fillId="0" borderId="33" xfId="0" applyFont="1" applyBorder="1" applyAlignment="1">
      <alignment horizontal="center" vertical="center"/>
    </xf>
    <xf numFmtId="0" fontId="12" fillId="0" borderId="71" xfId="0" applyFont="1" applyBorder="1" applyAlignment="1">
      <alignment horizontal="center" vertical="center"/>
    </xf>
    <xf numFmtId="0" fontId="12" fillId="0" borderId="73" xfId="0" applyFont="1" applyBorder="1" applyAlignment="1">
      <alignment horizontal="center" vertical="center"/>
    </xf>
    <xf numFmtId="0" fontId="12" fillId="0" borderId="54" xfId="0" applyFont="1" applyFill="1" applyBorder="1" applyAlignment="1">
      <alignment horizontal="center" vertical="center"/>
    </xf>
    <xf numFmtId="0" fontId="12" fillId="0" borderId="2" xfId="0" applyFont="1" applyBorder="1" applyAlignment="1">
      <alignment horizontal="center" vertical="center"/>
    </xf>
    <xf numFmtId="0" fontId="12" fillId="0" borderId="0" xfId="0" applyFont="1" applyBorder="1" applyAlignment="1">
      <alignment horizontal="center" vertical="center"/>
    </xf>
    <xf numFmtId="0" fontId="12" fillId="0" borderId="53" xfId="207" applyFont="1" applyFill="1" applyBorder="1" applyAlignment="1">
      <alignment horizontal="center" vertical="center"/>
    </xf>
    <xf numFmtId="0" fontId="12" fillId="0" borderId="0" xfId="0" applyFont="1" applyFill="1" applyAlignment="1">
      <alignment horizontal="center" vertical="center"/>
    </xf>
    <xf numFmtId="0" fontId="108" fillId="7" borderId="9" xfId="0" applyFont="1" applyFill="1" applyBorder="1" applyAlignment="1">
      <alignment horizontal="center" vertical="center"/>
    </xf>
    <xf numFmtId="0" fontId="12" fillId="0" borderId="27" xfId="0" applyFont="1" applyBorder="1" applyAlignment="1">
      <alignment horizontal="center" vertical="center"/>
    </xf>
    <xf numFmtId="0" fontId="12" fillId="0" borderId="54" xfId="83" applyFont="1" applyFill="1" applyBorder="1" applyAlignment="1">
      <alignment horizontal="center" vertical="center"/>
    </xf>
    <xf numFmtId="0" fontId="108" fillId="7" borderId="26" xfId="0" applyFont="1" applyFill="1" applyBorder="1" applyAlignment="1">
      <alignment horizontal="center" vertical="center"/>
    </xf>
    <xf numFmtId="0" fontId="108" fillId="7" borderId="11" xfId="0" applyFont="1" applyFill="1" applyBorder="1" applyAlignment="1">
      <alignment horizontal="center" vertical="center"/>
    </xf>
    <xf numFmtId="0" fontId="108" fillId="7" borderId="60" xfId="0" applyFont="1" applyFill="1" applyBorder="1" applyAlignment="1">
      <alignment horizontal="center" vertical="center"/>
    </xf>
    <xf numFmtId="0" fontId="12" fillId="0" borderId="31" xfId="0" applyFont="1" applyBorder="1" applyAlignment="1">
      <alignment horizontal="center" vertical="center"/>
    </xf>
    <xf numFmtId="0" fontId="12" fillId="0" borderId="22"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12" fillId="0" borderId="51" xfId="0" applyFont="1" applyBorder="1" applyAlignment="1">
      <alignment horizontal="center" vertical="center"/>
    </xf>
    <xf numFmtId="0" fontId="12" fillId="0" borderId="64" xfId="0" applyFont="1" applyBorder="1" applyAlignment="1">
      <alignment horizontal="center" vertical="center"/>
    </xf>
    <xf numFmtId="0" fontId="12" fillId="0" borderId="56" xfId="0" applyFont="1" applyBorder="1" applyAlignment="1">
      <alignment horizontal="center" vertical="center"/>
    </xf>
    <xf numFmtId="0" fontId="12" fillId="0" borderId="50" xfId="0" applyFont="1" applyBorder="1" applyAlignment="1">
      <alignment horizontal="center" vertical="center"/>
    </xf>
    <xf numFmtId="0" fontId="12" fillId="0" borderId="0" xfId="0" applyFont="1" applyFill="1" applyBorder="1" applyAlignment="1">
      <alignment horizontal="center" vertical="center"/>
    </xf>
    <xf numFmtId="0" fontId="108" fillId="7" borderId="6" xfId="0" applyFont="1" applyFill="1" applyBorder="1" applyAlignment="1">
      <alignment horizontal="center"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7" xfId="0" applyFont="1" applyBorder="1" applyAlignment="1">
      <alignment horizontal="center" vertical="center"/>
    </xf>
    <xf numFmtId="0" fontId="12" fillId="0" borderId="70" xfId="0" applyFont="1" applyBorder="1" applyAlignment="1">
      <alignment horizontal="center" vertical="center"/>
    </xf>
    <xf numFmtId="0" fontId="12" fillId="0" borderId="77" xfId="0" applyFont="1" applyBorder="1" applyAlignment="1">
      <alignment horizontal="center" vertical="center"/>
    </xf>
    <xf numFmtId="0" fontId="12" fillId="0" borderId="65" xfId="0" applyFont="1" applyBorder="1" applyAlignment="1">
      <alignment horizontal="center" vertical="center"/>
    </xf>
    <xf numFmtId="0" fontId="12" fillId="0" borderId="78" xfId="0" applyFont="1" applyBorder="1" applyAlignment="1">
      <alignment horizontal="center" vertical="center"/>
    </xf>
    <xf numFmtId="0" fontId="12" fillId="0" borderId="74" xfId="0" applyFont="1" applyBorder="1" applyAlignment="1">
      <alignment horizontal="center" vertical="center"/>
    </xf>
    <xf numFmtId="0" fontId="12" fillId="0" borderId="79" xfId="0" applyFont="1" applyBorder="1" applyAlignment="1">
      <alignment horizontal="center" vertical="center"/>
    </xf>
    <xf numFmtId="0" fontId="12" fillId="0" borderId="76" xfId="0" applyFont="1" applyBorder="1" applyAlignment="1">
      <alignment horizontal="center" vertical="center"/>
    </xf>
    <xf numFmtId="0" fontId="108" fillId="7" borderId="63" xfId="0" applyFont="1" applyFill="1" applyBorder="1" applyAlignment="1">
      <alignment horizontal="center" vertical="center"/>
    </xf>
    <xf numFmtId="0" fontId="108" fillId="7" borderId="10" xfId="0" applyFont="1" applyFill="1" applyBorder="1" applyAlignment="1">
      <alignment horizontal="center" vertical="center"/>
    </xf>
    <xf numFmtId="0" fontId="12" fillId="0" borderId="83" xfId="0" applyFont="1" applyBorder="1" applyAlignment="1">
      <alignment horizontal="center" vertical="center"/>
    </xf>
    <xf numFmtId="0" fontId="12" fillId="0" borderId="47" xfId="0" applyFont="1" applyFill="1" applyBorder="1" applyAlignment="1">
      <alignment horizontal="center" vertical="center"/>
    </xf>
    <xf numFmtId="0" fontId="12" fillId="0" borderId="48" xfId="0" applyFont="1" applyFill="1" applyBorder="1" applyAlignment="1">
      <alignment horizontal="center" vertical="center"/>
    </xf>
    <xf numFmtId="0" fontId="12" fillId="0" borderId="49" xfId="0" applyFont="1" applyFill="1" applyBorder="1" applyAlignment="1">
      <alignment horizontal="center" vertical="center"/>
    </xf>
    <xf numFmtId="0" fontId="12" fillId="0" borderId="50" xfId="0" applyFont="1" applyFill="1" applyBorder="1" applyAlignment="1">
      <alignment horizontal="center" vertical="center"/>
    </xf>
    <xf numFmtId="0" fontId="12" fillId="0" borderId="28" xfId="0" applyFont="1" applyBorder="1" applyAlignment="1">
      <alignment horizontal="center" vertical="center"/>
    </xf>
    <xf numFmtId="0" fontId="108" fillId="7" borderId="45" xfId="0" applyFont="1" applyFill="1" applyBorder="1" applyAlignment="1">
      <alignment horizontal="center" vertical="center"/>
    </xf>
    <xf numFmtId="0" fontId="108" fillId="7" borderId="46" xfId="0" applyFont="1" applyFill="1" applyBorder="1" applyAlignment="1">
      <alignment horizontal="center" vertical="center"/>
    </xf>
    <xf numFmtId="0" fontId="108" fillId="7" borderId="55" xfId="0" applyFont="1" applyFill="1" applyBorder="1" applyAlignment="1">
      <alignment horizontal="center" vertical="center"/>
    </xf>
    <xf numFmtId="0" fontId="12" fillId="0" borderId="56" xfId="0" applyFont="1" applyFill="1" applyBorder="1" applyAlignment="1">
      <alignment horizontal="center" vertical="center"/>
    </xf>
    <xf numFmtId="0" fontId="108" fillId="7" borderId="22" xfId="0" applyFont="1" applyFill="1" applyBorder="1" applyAlignment="1">
      <alignment horizontal="center" vertical="center"/>
    </xf>
    <xf numFmtId="0" fontId="70" fillId="42" borderId="22" xfId="0" applyFont="1" applyFill="1" applyBorder="1" applyAlignment="1">
      <alignment horizontal="center" vertical="center" wrapText="1"/>
    </xf>
    <xf numFmtId="0" fontId="74" fillId="0" borderId="22" xfId="0" applyFont="1" applyFill="1" applyBorder="1" applyAlignment="1">
      <alignment horizontal="center" vertical="center" wrapText="1"/>
    </xf>
    <xf numFmtId="0" fontId="45" fillId="0" borderId="22" xfId="0" applyFont="1" applyFill="1" applyBorder="1" applyAlignment="1">
      <alignment horizontal="center" vertical="center" wrapText="1"/>
    </xf>
    <xf numFmtId="178" fontId="20" fillId="26" borderId="22" xfId="3" applyNumberFormat="1" applyFont="1" applyFill="1" applyBorder="1" applyAlignment="1" applyProtection="1">
      <alignment horizontal="center" vertical="center" wrapText="1" shrinkToFit="1"/>
    </xf>
    <xf numFmtId="0" fontId="76" fillId="0" borderId="22" xfId="0" applyFont="1" applyFill="1" applyBorder="1" applyAlignment="1" applyProtection="1">
      <alignment horizontal="left" vertical="center" wrapText="1"/>
      <protection locked="0"/>
    </xf>
    <xf numFmtId="0" fontId="76" fillId="0" borderId="22" xfId="0" applyFont="1" applyFill="1" applyBorder="1" applyAlignment="1" applyProtection="1">
      <alignment horizontal="center" vertical="center" wrapText="1"/>
      <protection locked="0" hidden="1"/>
    </xf>
    <xf numFmtId="180" fontId="97" fillId="0" borderId="36" xfId="0" applyNumberFormat="1" applyFont="1" applyFill="1" applyBorder="1" applyAlignment="1" applyProtection="1">
      <alignment horizontal="center" vertical="center"/>
    </xf>
    <xf numFmtId="180" fontId="66" fillId="0" borderId="36" xfId="0" applyNumberFormat="1" applyFont="1" applyFill="1" applyBorder="1" applyAlignment="1" applyProtection="1">
      <alignment horizontal="center" vertical="center" wrapText="1" shrinkToFit="1"/>
    </xf>
    <xf numFmtId="180" fontId="66" fillId="0" borderId="82" xfId="0" applyNumberFormat="1" applyFont="1" applyFill="1" applyBorder="1" applyAlignment="1" applyProtection="1">
      <alignment horizontal="center" vertical="center" wrapText="1" shrinkToFit="1"/>
    </xf>
    <xf numFmtId="180" fontId="20" fillId="0" borderId="35" xfId="0" applyNumberFormat="1" applyFont="1" applyFill="1" applyBorder="1" applyAlignment="1" applyProtection="1">
      <alignment horizontal="center" vertical="center"/>
    </xf>
    <xf numFmtId="180" fontId="66" fillId="0" borderId="35" xfId="0" applyNumberFormat="1" applyFont="1" applyFill="1" applyBorder="1" applyAlignment="1" applyProtection="1">
      <alignment horizontal="center" vertical="center" wrapText="1" shrinkToFit="1"/>
    </xf>
    <xf numFmtId="180" fontId="66" fillId="0" borderId="33" xfId="0" applyNumberFormat="1" applyFont="1" applyFill="1" applyBorder="1" applyAlignment="1" applyProtection="1">
      <alignment horizontal="center" vertical="center" wrapText="1" shrinkToFit="1"/>
    </xf>
    <xf numFmtId="185" fontId="76" fillId="0" borderId="22" xfId="0" applyNumberFormat="1" applyFont="1" applyFill="1" applyBorder="1" applyAlignment="1" applyProtection="1">
      <alignment horizontal="center" vertical="center" wrapText="1" shrinkToFit="1"/>
      <protection locked="0"/>
    </xf>
    <xf numFmtId="185" fontId="76" fillId="0" borderId="35" xfId="0" applyNumberFormat="1" applyFont="1" applyFill="1" applyBorder="1" applyAlignment="1" applyProtection="1">
      <alignment horizontal="center" vertical="center" wrapText="1" shrinkToFit="1"/>
      <protection locked="0"/>
    </xf>
    <xf numFmtId="0" fontId="76" fillId="0" borderId="35" xfId="0" applyFont="1" applyBorder="1" applyAlignment="1" applyProtection="1">
      <alignment horizontal="center" vertical="center" wrapText="1" shrinkToFit="1"/>
      <protection locked="0"/>
    </xf>
    <xf numFmtId="0" fontId="19" fillId="41" borderId="22" xfId="0" applyFont="1" applyFill="1" applyBorder="1" applyAlignment="1" applyProtection="1">
      <alignment horizontal="center" vertical="center"/>
      <protection hidden="1"/>
    </xf>
    <xf numFmtId="0" fontId="76" fillId="0" borderId="33" xfId="0" applyFont="1" applyFill="1" applyBorder="1" applyAlignment="1" applyProtection="1">
      <alignment horizontal="center" vertical="center"/>
      <protection locked="0"/>
    </xf>
    <xf numFmtId="0" fontId="111" fillId="0" borderId="22" xfId="80" applyFont="1" applyFill="1" applyBorder="1" applyAlignment="1" applyProtection="1">
      <alignment horizontal="center" vertical="center" wrapText="1"/>
      <protection locked="0" hidden="1"/>
    </xf>
    <xf numFmtId="0" fontId="111" fillId="0" borderId="22" xfId="80" applyFont="1" applyBorder="1" applyAlignment="1" applyProtection="1">
      <alignment horizontal="center" vertical="center" wrapText="1" shrinkToFit="1"/>
      <protection locked="0"/>
    </xf>
    <xf numFmtId="185" fontId="76" fillId="0" borderId="11" xfId="0" applyNumberFormat="1" applyFont="1" applyFill="1" applyBorder="1" applyAlignment="1" applyProtection="1">
      <alignment horizontal="center" vertical="center" wrapText="1" shrinkToFit="1"/>
      <protection locked="0"/>
    </xf>
    <xf numFmtId="0" fontId="76" fillId="0" borderId="11" xfId="0" applyFont="1" applyBorder="1" applyAlignment="1" applyProtection="1">
      <alignment horizontal="center" vertical="center" wrapText="1" shrinkToFit="1"/>
      <protection locked="0"/>
    </xf>
    <xf numFmtId="0" fontId="76" fillId="0" borderId="11" xfId="80" applyFont="1" applyBorder="1" applyAlignment="1" applyProtection="1">
      <alignment horizontal="center" vertical="center" wrapText="1" shrinkToFit="1"/>
      <protection locked="0"/>
    </xf>
    <xf numFmtId="0" fontId="76" fillId="0" borderId="22" xfId="80" applyFont="1" applyBorder="1" applyAlignment="1" applyProtection="1">
      <alignment horizontal="center" vertical="center" wrapText="1" shrinkToFit="1"/>
      <protection locked="0"/>
    </xf>
    <xf numFmtId="166" fontId="76" fillId="0" borderId="22" xfId="0" applyNumberFormat="1" applyFont="1" applyFill="1" applyBorder="1" applyAlignment="1" applyProtection="1">
      <alignment horizontal="center" vertical="center" wrapText="1" shrinkToFit="1"/>
      <protection locked="0"/>
    </xf>
    <xf numFmtId="0" fontId="76" fillId="0" borderId="34" xfId="0" applyFont="1" applyBorder="1" applyAlignment="1" applyProtection="1">
      <alignment horizontal="center" vertical="center" wrapText="1" shrinkToFit="1"/>
      <protection locked="0"/>
    </xf>
    <xf numFmtId="0" fontId="112" fillId="0" borderId="0" xfId="0" applyFont="1"/>
    <xf numFmtId="10" fontId="76" fillId="0" borderId="35" xfId="0" applyNumberFormat="1" applyFont="1" applyFill="1" applyBorder="1" applyAlignment="1" applyProtection="1">
      <alignment horizontal="center" vertical="center"/>
      <protection locked="0"/>
    </xf>
    <xf numFmtId="0" fontId="73" fillId="0" borderId="22" xfId="0" applyNumberFormat="1" applyFont="1" applyFill="1" applyBorder="1" applyAlignment="1" applyProtection="1">
      <alignment horizontal="center" vertical="center" wrapText="1"/>
      <protection locked="0"/>
    </xf>
    <xf numFmtId="188" fontId="73" fillId="0" borderId="22" xfId="0" applyNumberFormat="1" applyFont="1" applyFill="1" applyBorder="1" applyAlignment="1" applyProtection="1">
      <alignment horizontal="center" vertical="center" wrapText="1"/>
      <protection locked="0"/>
    </xf>
    <xf numFmtId="0" fontId="73" fillId="0" borderId="22" xfId="0" applyFont="1" applyFill="1" applyBorder="1" applyAlignment="1" applyProtection="1">
      <alignment horizontal="center" vertical="center" wrapText="1"/>
      <protection locked="0"/>
    </xf>
    <xf numFmtId="0" fontId="73" fillId="0" borderId="22" xfId="209" applyNumberFormat="1" applyFont="1" applyFill="1" applyBorder="1" applyAlignment="1" applyProtection="1">
      <alignment horizontal="center" vertical="center" wrapText="1"/>
      <protection locked="0"/>
    </xf>
    <xf numFmtId="175" fontId="67" fillId="0" borderId="22" xfId="209" applyNumberFormat="1" applyFont="1" applyFill="1" applyBorder="1" applyAlignment="1">
      <alignment horizontal="center" vertical="center" wrapText="1"/>
    </xf>
    <xf numFmtId="179" fontId="67" fillId="0" borderId="22" xfId="1" quotePrefix="1" applyNumberFormat="1" applyFont="1" applyFill="1" applyBorder="1" applyAlignment="1" applyProtection="1">
      <alignment horizontal="center" vertical="center" wrapText="1"/>
      <protection locked="0"/>
    </xf>
    <xf numFmtId="179" fontId="67" fillId="0" borderId="22" xfId="1" applyNumberFormat="1" applyFont="1" applyFill="1" applyBorder="1" applyAlignment="1">
      <alignment horizontal="center" vertical="center" wrapText="1"/>
    </xf>
    <xf numFmtId="179" fontId="67" fillId="0" borderId="22" xfId="1" applyNumberFormat="1" applyFont="1" applyFill="1" applyBorder="1" applyAlignment="1" applyProtection="1">
      <alignment horizontal="center" vertical="center" wrapText="1"/>
      <protection locked="0"/>
    </xf>
    <xf numFmtId="179" fontId="67" fillId="0" borderId="22" xfId="1" quotePrefix="1" applyNumberFormat="1" applyFont="1" applyFill="1" applyBorder="1" applyAlignment="1">
      <alignment horizontal="center" vertical="center" wrapText="1"/>
    </xf>
    <xf numFmtId="180" fontId="56" fillId="42" borderId="22" xfId="1" applyNumberFormat="1" applyFont="1" applyFill="1" applyBorder="1" applyAlignment="1" applyProtection="1">
      <alignment horizontal="center" vertical="center" wrapText="1"/>
    </xf>
    <xf numFmtId="175" fontId="56" fillId="42" borderId="22" xfId="209" applyNumberFormat="1" applyFont="1" applyFill="1" applyBorder="1" applyAlignment="1" applyProtection="1">
      <alignment horizontal="center" vertical="center" wrapText="1"/>
    </xf>
    <xf numFmtId="0" fontId="13" fillId="0" borderId="0" xfId="0" applyFont="1" applyAlignment="1" applyProtection="1">
      <alignment horizontal="center" vertical="center" wrapText="1" readingOrder="1"/>
      <protection hidden="1"/>
    </xf>
    <xf numFmtId="0" fontId="16" fillId="0" borderId="0" xfId="0" applyFont="1" applyAlignment="1" applyProtection="1">
      <alignment vertical="top" wrapText="1" readingOrder="1"/>
      <protection hidden="1"/>
    </xf>
    <xf numFmtId="0" fontId="11" fillId="0" borderId="0" xfId="0" applyFont="1" applyAlignment="1" applyProtection="1">
      <alignment wrapText="1" readingOrder="1"/>
      <protection hidden="1"/>
    </xf>
    <xf numFmtId="0" fontId="4" fillId="0" borderId="0" xfId="0" applyFont="1" applyAlignment="1" applyProtection="1">
      <alignment wrapText="1" readingOrder="1"/>
      <protection hidden="1"/>
    </xf>
    <xf numFmtId="0" fontId="16" fillId="0" borderId="22" xfId="0" applyFont="1" applyFill="1" applyBorder="1" applyAlignment="1">
      <alignment vertical="center"/>
    </xf>
    <xf numFmtId="0" fontId="12" fillId="0" borderId="0" xfId="0" applyFont="1" applyAlignment="1">
      <alignment horizontal="center" vertical="center"/>
    </xf>
    <xf numFmtId="176" fontId="18" fillId="0" borderId="0" xfId="0" applyNumberFormat="1" applyFont="1" applyFill="1" applyBorder="1" applyAlignment="1" applyProtection="1">
      <alignment vertical="top"/>
      <protection hidden="1"/>
    </xf>
    <xf numFmtId="0" fontId="16" fillId="0" borderId="11" xfId="0" applyFont="1" applyFill="1" applyBorder="1" applyAlignment="1" applyProtection="1">
      <alignment horizontal="left" vertical="center" wrapText="1"/>
    </xf>
    <xf numFmtId="0" fontId="16" fillId="0" borderId="22" xfId="0" applyFont="1" applyFill="1" applyBorder="1" applyAlignment="1" applyProtection="1">
      <alignment horizontal="left" vertical="center" wrapText="1"/>
    </xf>
    <xf numFmtId="0" fontId="20" fillId="8" borderId="35" xfId="0" applyFont="1" applyFill="1" applyBorder="1" applyAlignment="1" applyProtection="1">
      <alignment horizontal="left" vertical="center" wrapText="1"/>
    </xf>
    <xf numFmtId="0" fontId="12" fillId="0" borderId="0" xfId="0" applyFont="1" applyFill="1" applyBorder="1" applyAlignment="1" applyProtection="1">
      <alignment vertical="center"/>
      <protection hidden="1"/>
    </xf>
    <xf numFmtId="164" fontId="73" fillId="0" borderId="22" xfId="1" applyNumberFormat="1" applyFont="1" applyFill="1" applyBorder="1" applyAlignment="1" applyProtection="1">
      <alignment horizontal="center" vertical="center" wrapText="1"/>
      <protection locked="0"/>
    </xf>
    <xf numFmtId="49" fontId="73" fillId="0" borderId="22" xfId="0" applyNumberFormat="1" applyFont="1" applyFill="1" applyBorder="1" applyAlignment="1" applyProtection="1">
      <alignment horizontal="center" vertical="center" wrapText="1"/>
      <protection locked="0"/>
    </xf>
    <xf numFmtId="0" fontId="73" fillId="0" borderId="22" xfId="1" applyNumberFormat="1" applyFont="1" applyFill="1" applyBorder="1" applyAlignment="1" applyProtection="1">
      <alignment horizontal="center" vertical="center" wrapText="1"/>
      <protection locked="0"/>
    </xf>
    <xf numFmtId="1" fontId="73" fillId="0" borderId="22" xfId="1" applyNumberFormat="1" applyFont="1" applyFill="1" applyBorder="1" applyAlignment="1" applyProtection="1">
      <alignment horizontal="center" vertical="center" wrapText="1"/>
      <protection locked="0"/>
    </xf>
    <xf numFmtId="165" fontId="73" fillId="0" borderId="22" xfId="1" applyNumberFormat="1" applyFont="1" applyFill="1" applyBorder="1" applyAlignment="1" applyProtection="1">
      <alignment horizontal="center" vertical="center" wrapText="1"/>
      <protection locked="0"/>
    </xf>
    <xf numFmtId="165" fontId="73" fillId="0" borderId="22" xfId="0" applyNumberFormat="1" applyFont="1" applyFill="1" applyBorder="1" applyAlignment="1" applyProtection="1">
      <alignment horizontal="center" vertical="center" wrapText="1"/>
      <protection locked="0"/>
    </xf>
    <xf numFmtId="179" fontId="67" fillId="0" borderId="22" xfId="0" applyNumberFormat="1" applyFont="1" applyFill="1" applyBorder="1" applyAlignment="1" applyProtection="1">
      <alignment horizontal="center" vertical="center" wrapText="1"/>
      <protection locked="0"/>
    </xf>
    <xf numFmtId="179" fontId="67" fillId="0" borderId="22" xfId="0" applyNumberFormat="1" applyFont="1" applyFill="1" applyBorder="1" applyAlignment="1">
      <alignment horizontal="center" vertical="center" wrapText="1"/>
    </xf>
    <xf numFmtId="0" fontId="24" fillId="0" borderId="27" xfId="0" applyFont="1" applyFill="1" applyBorder="1" applyAlignment="1" applyProtection="1">
      <protection hidden="1"/>
    </xf>
    <xf numFmtId="0" fontId="24" fillId="0" borderId="34" xfId="0" applyFont="1" applyFill="1" applyBorder="1" applyAlignment="1" applyProtection="1">
      <protection hidden="1"/>
    </xf>
    <xf numFmtId="176" fontId="18" fillId="0" borderId="44" xfId="0" applyNumberFormat="1" applyFont="1" applyBorder="1" applyAlignment="1" applyProtection="1">
      <alignment vertical="top"/>
      <protection hidden="1"/>
    </xf>
    <xf numFmtId="174" fontId="18" fillId="0" borderId="44" xfId="0" applyNumberFormat="1" applyFont="1" applyBorder="1" applyAlignment="1" applyProtection="1">
      <protection hidden="1"/>
    </xf>
    <xf numFmtId="0" fontId="12" fillId="0" borderId="44" xfId="0" applyFont="1" applyFill="1" applyBorder="1" applyAlignment="1" applyProtection="1">
      <alignment vertical="center"/>
      <protection hidden="1"/>
    </xf>
    <xf numFmtId="0" fontId="24" fillId="0" borderId="0" xfId="228" applyFont="1" applyFill="1" applyBorder="1" applyAlignment="1" applyProtection="1">
      <alignment vertical="center"/>
    </xf>
    <xf numFmtId="0" fontId="108" fillId="3" borderId="88" xfId="0" applyFont="1" applyFill="1" applyBorder="1" applyAlignment="1">
      <alignment horizontal="center" vertical="center"/>
    </xf>
    <xf numFmtId="0" fontId="108" fillId="3" borderId="20" xfId="0" applyFont="1" applyFill="1" applyBorder="1" applyAlignment="1">
      <alignment horizontal="center" vertical="center"/>
    </xf>
    <xf numFmtId="0" fontId="108" fillId="5" borderId="8" xfId="0" applyFont="1" applyFill="1" applyBorder="1" applyAlignment="1">
      <alignment horizontal="center" vertical="center"/>
    </xf>
    <xf numFmtId="0" fontId="108" fillId="5" borderId="62" xfId="0" applyFont="1" applyFill="1" applyBorder="1" applyAlignment="1">
      <alignment horizontal="center" vertical="center"/>
    </xf>
    <xf numFmtId="0" fontId="108" fillId="5" borderId="70" xfId="0" applyFont="1" applyFill="1" applyBorder="1" applyAlignment="1">
      <alignment horizontal="center" vertical="center"/>
    </xf>
    <xf numFmtId="0" fontId="108" fillId="0" borderId="0" xfId="0" applyFont="1" applyBorder="1" applyAlignment="1">
      <alignment horizontal="center" vertical="center"/>
    </xf>
    <xf numFmtId="0" fontId="108" fillId="7" borderId="59" xfId="0" applyFont="1" applyFill="1" applyBorder="1" applyAlignment="1">
      <alignment horizontal="center" vertical="center"/>
    </xf>
    <xf numFmtId="0" fontId="108" fillId="7" borderId="25" xfId="0" applyFont="1" applyFill="1" applyBorder="1" applyAlignment="1">
      <alignment horizontal="center" vertical="center"/>
    </xf>
    <xf numFmtId="0" fontId="108" fillId="7" borderId="60" xfId="0" applyFont="1" applyFill="1" applyBorder="1" applyAlignment="1">
      <alignment horizontal="center" vertical="center"/>
    </xf>
    <xf numFmtId="0" fontId="108" fillId="11" borderId="8" xfId="0" applyFont="1" applyFill="1" applyBorder="1" applyAlignment="1">
      <alignment horizontal="center" vertical="center"/>
    </xf>
    <xf numFmtId="0" fontId="108" fillId="11" borderId="62" xfId="0" applyFont="1" applyFill="1" applyBorder="1" applyAlignment="1">
      <alignment horizontal="center" vertical="center"/>
    </xf>
    <xf numFmtId="0" fontId="108" fillId="11" borderId="19" xfId="0" applyFont="1" applyFill="1" applyBorder="1" applyAlignment="1">
      <alignment horizontal="center" vertical="center"/>
    </xf>
    <xf numFmtId="0" fontId="108" fillId="18" borderId="8" xfId="0" applyFont="1" applyFill="1" applyBorder="1" applyAlignment="1">
      <alignment horizontal="center" vertical="center"/>
    </xf>
    <xf numFmtId="0" fontId="108" fillId="18" borderId="62" xfId="0" applyFont="1" applyFill="1" applyBorder="1" applyAlignment="1">
      <alignment horizontal="center" vertical="center"/>
    </xf>
    <xf numFmtId="0" fontId="108" fillId="18" borderId="2" xfId="0" applyFont="1" applyFill="1" applyBorder="1" applyAlignment="1">
      <alignment horizontal="center" vertical="center"/>
    </xf>
    <xf numFmtId="0" fontId="108" fillId="18" borderId="19" xfId="0" applyFont="1" applyFill="1" applyBorder="1" applyAlignment="1">
      <alignment horizontal="center" vertical="center"/>
    </xf>
    <xf numFmtId="0" fontId="108" fillId="6" borderId="8" xfId="0" applyFont="1" applyFill="1" applyBorder="1" applyAlignment="1">
      <alignment horizontal="center" vertical="center"/>
    </xf>
    <xf numFmtId="0" fontId="108" fillId="6" borderId="2" xfId="0" applyFont="1" applyFill="1" applyBorder="1" applyAlignment="1">
      <alignment horizontal="center" vertical="center"/>
    </xf>
    <xf numFmtId="0" fontId="108" fillId="6" borderId="62" xfId="0" applyFont="1" applyFill="1" applyBorder="1" applyAlignment="1">
      <alignment horizontal="center" vertical="center"/>
    </xf>
    <xf numFmtId="0" fontId="108" fillId="6" borderId="19" xfId="0" applyFont="1" applyFill="1" applyBorder="1" applyAlignment="1">
      <alignment horizontal="center" vertical="center"/>
    </xf>
    <xf numFmtId="0" fontId="108" fillId="19" borderId="8" xfId="0" applyFont="1" applyFill="1" applyBorder="1" applyAlignment="1">
      <alignment horizontal="center" vertical="center"/>
    </xf>
    <xf numFmtId="0" fontId="108" fillId="19" borderId="62" xfId="0" applyFont="1" applyFill="1" applyBorder="1" applyAlignment="1">
      <alignment horizontal="center" vertical="center"/>
    </xf>
    <xf numFmtId="0" fontId="108" fillId="19" borderId="2" xfId="0" applyFont="1" applyFill="1" applyBorder="1" applyAlignment="1">
      <alignment horizontal="center" vertical="center"/>
    </xf>
    <xf numFmtId="0" fontId="108" fillId="19" borderId="19" xfId="0" applyFont="1" applyFill="1" applyBorder="1" applyAlignment="1">
      <alignment horizontal="center" vertical="center"/>
    </xf>
    <xf numFmtId="0" fontId="108" fillId="16" borderId="7" xfId="0" applyFont="1" applyFill="1" applyBorder="1" applyAlignment="1">
      <alignment horizontal="center" vertical="center"/>
    </xf>
    <xf numFmtId="0" fontId="108" fillId="16" borderId="2" xfId="0" applyFont="1" applyFill="1" applyBorder="1" applyAlignment="1">
      <alignment horizontal="center" vertical="center"/>
    </xf>
    <xf numFmtId="0" fontId="108" fillId="16" borderId="62" xfId="0" applyFont="1" applyFill="1" applyBorder="1" applyAlignment="1">
      <alignment horizontal="center" vertical="center"/>
    </xf>
    <xf numFmtId="0" fontId="108" fillId="16" borderId="19" xfId="0" applyFont="1" applyFill="1" applyBorder="1" applyAlignment="1">
      <alignment horizontal="center" vertical="center"/>
    </xf>
    <xf numFmtId="0" fontId="108" fillId="7" borderId="45" xfId="0" applyFont="1" applyFill="1" applyBorder="1" applyAlignment="1">
      <alignment horizontal="center" vertical="center"/>
    </xf>
    <xf numFmtId="0" fontId="108" fillId="7" borderId="10" xfId="0" applyFont="1" applyFill="1" applyBorder="1" applyAlignment="1">
      <alignment horizontal="center" vertical="center"/>
    </xf>
    <xf numFmtId="0" fontId="108" fillId="20" borderId="7" xfId="0" applyFont="1" applyFill="1" applyBorder="1" applyAlignment="1">
      <alignment horizontal="center" vertical="center"/>
    </xf>
    <xf numFmtId="0" fontId="108" fillId="20" borderId="2" xfId="0" applyFont="1" applyFill="1" applyBorder="1" applyAlignment="1">
      <alignment horizontal="center" vertical="center"/>
    </xf>
    <xf numFmtId="0" fontId="108" fillId="20" borderId="62" xfId="0" applyFont="1" applyFill="1" applyBorder="1" applyAlignment="1">
      <alignment horizontal="center" vertical="center"/>
    </xf>
    <xf numFmtId="0" fontId="108" fillId="20" borderId="19" xfId="0" applyFont="1" applyFill="1" applyBorder="1" applyAlignment="1">
      <alignment horizontal="center" vertical="center"/>
    </xf>
    <xf numFmtId="0" fontId="108" fillId="7" borderId="46" xfId="0" applyFont="1" applyFill="1" applyBorder="1" applyAlignment="1">
      <alignment horizontal="center" vertical="center"/>
    </xf>
    <xf numFmtId="0" fontId="70" fillId="42" borderId="8" xfId="0" applyFont="1" applyFill="1" applyBorder="1" applyAlignment="1">
      <alignment horizontal="center" vertical="center" wrapText="1"/>
    </xf>
    <xf numFmtId="0" fontId="70" fillId="42" borderId="62" xfId="0" applyFont="1" applyFill="1" applyBorder="1" applyAlignment="1">
      <alignment horizontal="center" vertical="center" wrapText="1"/>
    </xf>
    <xf numFmtId="0" fontId="70" fillId="42" borderId="19" xfId="0" applyFont="1" applyFill="1" applyBorder="1" applyAlignment="1">
      <alignment horizontal="center" vertical="center" wrapText="1"/>
    </xf>
    <xf numFmtId="0" fontId="108" fillId="21" borderId="8" xfId="0" applyFont="1" applyFill="1" applyBorder="1" applyAlignment="1">
      <alignment horizontal="center" vertical="center"/>
    </xf>
    <xf numFmtId="0" fontId="108" fillId="21" borderId="62" xfId="0" applyFont="1" applyFill="1" applyBorder="1" applyAlignment="1">
      <alignment horizontal="center" vertical="center"/>
    </xf>
    <xf numFmtId="0" fontId="108" fillId="21" borderId="19" xfId="0" applyFont="1" applyFill="1" applyBorder="1" applyAlignment="1">
      <alignment horizontal="center" vertical="center"/>
    </xf>
    <xf numFmtId="0" fontId="108" fillId="7" borderId="57" xfId="0" applyFont="1" applyFill="1" applyBorder="1" applyAlignment="1">
      <alignment horizontal="center" vertical="center"/>
    </xf>
    <xf numFmtId="0" fontId="108" fillId="7" borderId="58" xfId="0" applyFont="1" applyFill="1" applyBorder="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108" fillId="17" borderId="8" xfId="0" applyFont="1" applyFill="1" applyBorder="1" applyAlignment="1">
      <alignment horizontal="center" vertical="center"/>
    </xf>
    <xf numFmtId="0" fontId="108" fillId="17" borderId="62" xfId="0" applyFont="1" applyFill="1" applyBorder="1" applyAlignment="1">
      <alignment horizontal="center" vertical="center"/>
    </xf>
    <xf numFmtId="0" fontId="108" fillId="17" borderId="19" xfId="0" applyFont="1" applyFill="1" applyBorder="1" applyAlignment="1">
      <alignment horizontal="center" vertical="center"/>
    </xf>
    <xf numFmtId="0" fontId="108" fillId="14" borderId="8" xfId="0" applyFont="1" applyFill="1" applyBorder="1" applyAlignment="1">
      <alignment horizontal="center" vertical="center"/>
    </xf>
    <xf numFmtId="0" fontId="108" fillId="14" borderId="62" xfId="0" applyFont="1" applyFill="1" applyBorder="1" applyAlignment="1">
      <alignment horizontal="center" vertical="center"/>
    </xf>
    <xf numFmtId="0" fontId="108" fillId="14" borderId="19" xfId="0" applyFont="1" applyFill="1" applyBorder="1" applyAlignment="1">
      <alignment horizontal="center" vertical="center"/>
    </xf>
    <xf numFmtId="0" fontId="12" fillId="0" borderId="51" xfId="0" applyFont="1" applyBorder="1" applyAlignment="1">
      <alignment horizontal="center" vertical="center"/>
    </xf>
    <xf numFmtId="0" fontId="12" fillId="0" borderId="64" xfId="0" applyFont="1" applyBorder="1" applyAlignment="1">
      <alignment horizontal="center" vertical="center"/>
    </xf>
    <xf numFmtId="0" fontId="108" fillId="7" borderId="63" xfId="0" applyFont="1" applyFill="1" applyBorder="1" applyAlignment="1">
      <alignment horizontal="center" vertical="center"/>
    </xf>
    <xf numFmtId="0" fontId="108" fillId="9" borderId="7" xfId="0" applyFont="1" applyFill="1" applyBorder="1" applyAlignment="1">
      <alignment horizontal="center" vertical="center"/>
    </xf>
    <xf numFmtId="0" fontId="108" fillId="9" borderId="62" xfId="0" applyFont="1" applyFill="1" applyBorder="1" applyAlignment="1">
      <alignment horizontal="center" vertical="center"/>
    </xf>
    <xf numFmtId="0" fontId="108" fillId="9" borderId="19" xfId="0" applyFont="1" applyFill="1" applyBorder="1" applyAlignment="1">
      <alignment horizontal="center" vertical="center"/>
    </xf>
    <xf numFmtId="0" fontId="12" fillId="0" borderId="32" xfId="0" applyFont="1" applyBorder="1" applyAlignment="1">
      <alignment horizontal="center" vertical="center"/>
    </xf>
    <xf numFmtId="0" fontId="12" fillId="0" borderId="31" xfId="0" applyFont="1" applyBorder="1" applyAlignment="1">
      <alignment horizontal="center" vertical="center"/>
    </xf>
    <xf numFmtId="0" fontId="108" fillId="22" borderId="8" xfId="0" applyFont="1" applyFill="1" applyBorder="1" applyAlignment="1">
      <alignment horizontal="center" vertical="center"/>
    </xf>
    <xf numFmtId="0" fontId="108" fillId="22" borderId="62" xfId="0" applyFont="1" applyFill="1" applyBorder="1" applyAlignment="1">
      <alignment horizontal="center" vertical="center"/>
    </xf>
    <xf numFmtId="0" fontId="108" fillId="22" borderId="19" xfId="0" applyFont="1" applyFill="1" applyBorder="1" applyAlignment="1">
      <alignment horizontal="center" vertical="center"/>
    </xf>
    <xf numFmtId="0" fontId="49" fillId="0" borderId="28" xfId="83" applyFont="1" applyFill="1" applyBorder="1" applyAlignment="1" applyProtection="1">
      <alignment horizontal="center" vertical="center"/>
    </xf>
    <xf numFmtId="0" fontId="13" fillId="0" borderId="20" xfId="83" applyFont="1" applyFill="1" applyBorder="1" applyAlignment="1" applyProtection="1">
      <alignment horizontal="center" vertical="center" wrapText="1"/>
    </xf>
    <xf numFmtId="0" fontId="49" fillId="0" borderId="2" xfId="83" applyFont="1" applyFill="1" applyBorder="1" applyAlignment="1" applyProtection="1">
      <alignment horizontal="center" vertical="center" wrapText="1"/>
    </xf>
    <xf numFmtId="0" fontId="43" fillId="28" borderId="8" xfId="83" applyFont="1" applyFill="1" applyBorder="1" applyAlignment="1">
      <alignment horizontal="center" vertical="center" wrapText="1"/>
    </xf>
    <xf numFmtId="0" fontId="43" fillId="28" borderId="19" xfId="83" applyFont="1" applyFill="1" applyBorder="1" applyAlignment="1">
      <alignment horizontal="center" vertical="center" wrapText="1"/>
    </xf>
    <xf numFmtId="0" fontId="49" fillId="0" borderId="9" xfId="83" applyFont="1" applyFill="1" applyBorder="1" applyAlignment="1" applyProtection="1">
      <alignment horizontal="center" vertical="center" wrapText="1"/>
    </xf>
    <xf numFmtId="0" fontId="50" fillId="0" borderId="20" xfId="83" applyFont="1" applyFill="1" applyBorder="1" applyAlignment="1" applyProtection="1">
      <alignment horizontal="center" vertical="center"/>
    </xf>
    <xf numFmtId="0" fontId="14" fillId="0" borderId="20" xfId="83" applyFont="1" applyFill="1" applyBorder="1" applyAlignment="1" applyProtection="1">
      <alignment horizontal="center" vertical="center"/>
    </xf>
    <xf numFmtId="0" fontId="49" fillId="0" borderId="0" xfId="83" applyFont="1" applyFill="1" applyBorder="1" applyAlignment="1" applyProtection="1">
      <alignment horizontal="left" vertical="center" indent="1"/>
    </xf>
    <xf numFmtId="0" fontId="13" fillId="0" borderId="0" xfId="83" applyFont="1" applyFill="1" applyBorder="1" applyAlignment="1" applyProtection="1">
      <alignment horizontal="left" vertical="center" indent="1"/>
    </xf>
    <xf numFmtId="0" fontId="13" fillId="43" borderId="22" xfId="83" applyFont="1" applyFill="1" applyBorder="1" applyAlignment="1" applyProtection="1">
      <alignment horizontal="left" vertical="center" indent="1"/>
    </xf>
    <xf numFmtId="0" fontId="58" fillId="27" borderId="8" xfId="228" applyFont="1" applyFill="1" applyBorder="1" applyAlignment="1" applyProtection="1">
      <alignment horizontal="center" vertical="center" wrapText="1"/>
    </xf>
    <xf numFmtId="0" fontId="58" fillId="27" borderId="19" xfId="228" applyFont="1" applyFill="1" applyBorder="1" applyAlignment="1" applyProtection="1">
      <alignment horizontal="center" vertical="center"/>
    </xf>
    <xf numFmtId="0" fontId="13" fillId="0" borderId="11" xfId="83" applyFont="1" applyFill="1" applyBorder="1" applyAlignment="1" applyProtection="1">
      <alignment horizontal="left" vertical="center" wrapText="1" indent="1"/>
    </xf>
    <xf numFmtId="0" fontId="46" fillId="28" borderId="88" xfId="83" applyFill="1" applyBorder="1">
      <alignment horizontal="center" vertical="center" wrapText="1"/>
    </xf>
    <xf numFmtId="0" fontId="46" fillId="28" borderId="89" xfId="83" applyFill="1" applyBorder="1">
      <alignment horizontal="center" vertical="center" wrapText="1"/>
    </xf>
    <xf numFmtId="0" fontId="13" fillId="43" borderId="11" xfId="83" applyFont="1" applyFill="1" applyBorder="1" applyAlignment="1" applyProtection="1">
      <alignment horizontal="left" vertical="center" wrapText="1" indent="1"/>
    </xf>
    <xf numFmtId="0" fontId="33" fillId="43" borderId="11" xfId="83" applyFont="1" applyFill="1" applyBorder="1" applyAlignment="1" applyProtection="1">
      <alignment horizontal="left" vertical="center" indent="1"/>
    </xf>
    <xf numFmtId="0" fontId="46" fillId="28" borderId="8" xfId="83" applyFill="1" applyBorder="1">
      <alignment horizontal="center" vertical="center" wrapText="1"/>
    </xf>
    <xf numFmtId="0" fontId="46" fillId="28" borderId="19" xfId="83" applyFill="1" applyBorder="1">
      <alignment horizontal="center" vertical="center" wrapText="1"/>
    </xf>
    <xf numFmtId="0" fontId="31" fillId="0" borderId="0" xfId="83" applyFont="1" applyAlignment="1" applyProtection="1">
      <alignment horizontal="center" vertical="center" wrapText="1"/>
    </xf>
    <xf numFmtId="0" fontId="13" fillId="43" borderId="11" xfId="83" applyFont="1" applyFill="1" applyBorder="1" applyAlignment="1" applyProtection="1">
      <alignment horizontal="left" vertical="center" indent="1"/>
    </xf>
    <xf numFmtId="0" fontId="46" fillId="28" borderId="0" xfId="83" applyFill="1">
      <alignment horizontal="center" vertical="center" wrapText="1"/>
    </xf>
    <xf numFmtId="0" fontId="49" fillId="0" borderId="0" xfId="83" applyFont="1" applyFill="1" applyBorder="1" applyAlignment="1" applyProtection="1">
      <alignment horizontal="left" vertical="center" wrapText="1" indent="1"/>
    </xf>
    <xf numFmtId="0" fontId="13" fillId="0" borderId="0" xfId="83" applyFont="1" applyFill="1" applyBorder="1" applyAlignment="1" applyProtection="1">
      <alignment horizontal="left" vertical="center" wrapText="1" indent="1"/>
    </xf>
    <xf numFmtId="0" fontId="49" fillId="0" borderId="13" xfId="83" applyFont="1" applyFill="1" applyBorder="1" applyAlignment="1" applyProtection="1">
      <alignment horizontal="left" vertical="center" indent="1"/>
    </xf>
    <xf numFmtId="0" fontId="13" fillId="0" borderId="13" xfId="83" applyFont="1" applyFill="1" applyBorder="1" applyAlignment="1" applyProtection="1">
      <alignment horizontal="left" vertical="center" indent="1"/>
    </xf>
    <xf numFmtId="0" fontId="49" fillId="0" borderId="9" xfId="83" applyFont="1" applyFill="1" applyBorder="1" applyAlignment="1" applyProtection="1">
      <alignment horizontal="left" vertical="center" indent="1"/>
    </xf>
    <xf numFmtId="0" fontId="13" fillId="0" borderId="9" xfId="83" applyFont="1" applyFill="1" applyBorder="1" applyAlignment="1" applyProtection="1">
      <alignment horizontal="left" vertical="center" indent="1"/>
    </xf>
    <xf numFmtId="0" fontId="46" fillId="28" borderId="7" xfId="83" applyFill="1" applyBorder="1">
      <alignment horizontal="center" vertical="center" wrapText="1"/>
    </xf>
    <xf numFmtId="0" fontId="46" fillId="28" borderId="70" xfId="83" applyFill="1" applyBorder="1">
      <alignment horizontal="center" vertical="center" wrapText="1"/>
    </xf>
    <xf numFmtId="0" fontId="51" fillId="0" borderId="0" xfId="83" applyFont="1" applyFill="1" applyAlignment="1" applyProtection="1">
      <alignment horizontal="center"/>
    </xf>
    <xf numFmtId="0" fontId="11" fillId="0" borderId="0" xfId="83" applyFont="1" applyFill="1" applyAlignment="1" applyProtection="1">
      <alignment horizontal="center"/>
    </xf>
    <xf numFmtId="0" fontId="49" fillId="0" borderId="2" xfId="83" applyFont="1" applyFill="1" applyBorder="1" applyAlignment="1" applyProtection="1">
      <alignment horizontal="center" vertical="center"/>
    </xf>
    <xf numFmtId="0" fontId="49" fillId="0" borderId="2" xfId="83" applyFont="1" applyFill="1" applyBorder="1" applyAlignment="1" applyProtection="1">
      <alignment horizontal="left" vertical="center" wrapText="1" indent="1"/>
    </xf>
    <xf numFmtId="0" fontId="13" fillId="0" borderId="2" xfId="83" applyFont="1" applyFill="1" applyBorder="1" applyAlignment="1" applyProtection="1">
      <alignment horizontal="left" vertical="center" wrapText="1" indent="1"/>
    </xf>
    <xf numFmtId="0" fontId="49" fillId="0" borderId="20" xfId="83" applyFont="1" applyFill="1" applyBorder="1" applyAlignment="1" applyProtection="1">
      <alignment horizontal="center" vertical="center"/>
    </xf>
    <xf numFmtId="0" fontId="20" fillId="4" borderId="0" xfId="83" applyFont="1" applyFill="1" applyBorder="1" applyAlignment="1" applyProtection="1">
      <alignment horizontal="left"/>
    </xf>
    <xf numFmtId="0" fontId="16" fillId="4" borderId="6" xfId="83" applyFont="1" applyFill="1" applyBorder="1" applyAlignment="1" applyProtection="1">
      <alignment horizontal="left" indent="1" shrinkToFit="1"/>
      <protection locked="0"/>
    </xf>
    <xf numFmtId="49" fontId="16" fillId="0" borderId="6" xfId="83" applyNumberFormat="1" applyFont="1" applyFill="1" applyBorder="1" applyAlignment="1" applyProtection="1">
      <alignment horizontal="center" shrinkToFit="1"/>
      <protection locked="0"/>
    </xf>
    <xf numFmtId="0" fontId="16" fillId="4" borderId="21" xfId="83" applyFont="1" applyFill="1" applyBorder="1" applyAlignment="1" applyProtection="1">
      <alignment horizontal="left" indent="1" shrinkToFit="1"/>
      <protection locked="0"/>
    </xf>
    <xf numFmtId="49" fontId="16" fillId="0" borderId="21" xfId="83" applyNumberFormat="1" applyFont="1" applyFill="1" applyBorder="1" applyAlignment="1" applyProtection="1">
      <alignment horizontal="center" shrinkToFit="1"/>
      <protection locked="0"/>
    </xf>
    <xf numFmtId="0" fontId="16" fillId="4" borderId="21" xfId="83" applyFont="1" applyFill="1" applyBorder="1" applyAlignment="1" applyProtection="1">
      <alignment horizontal="left" shrinkToFit="1"/>
      <protection locked="0"/>
    </xf>
    <xf numFmtId="0" fontId="16" fillId="0" borderId="6" xfId="83" applyFont="1" applyFill="1" applyBorder="1" applyAlignment="1" applyProtection="1">
      <alignment horizontal="left" shrinkToFit="1"/>
      <protection locked="0"/>
    </xf>
    <xf numFmtId="0" fontId="16" fillId="4" borderId="0" xfId="83" applyFont="1" applyFill="1" applyBorder="1" applyAlignment="1" applyProtection="1">
      <alignment horizontal="left"/>
    </xf>
    <xf numFmtId="0" fontId="20" fillId="0" borderId="6" xfId="83" applyFont="1" applyBorder="1" applyAlignment="1" applyProtection="1">
      <alignment horizontal="center" vertical="center"/>
    </xf>
    <xf numFmtId="0" fontId="16" fillId="7" borderId="12" xfId="83" applyFont="1" applyFill="1" applyBorder="1" applyAlignment="1" applyProtection="1">
      <alignment horizontal="center" vertical="center"/>
    </xf>
    <xf numFmtId="181" fontId="20" fillId="0" borderId="12" xfId="83" applyNumberFormat="1" applyFont="1" applyFill="1" applyBorder="1" applyAlignment="1" applyProtection="1">
      <alignment horizontal="center" vertical="center"/>
      <protection locked="0"/>
    </xf>
    <xf numFmtId="0" fontId="59" fillId="0" borderId="0" xfId="228" applyFont="1" applyAlignment="1" applyProtection="1">
      <alignment horizontal="center"/>
    </xf>
    <xf numFmtId="0" fontId="59" fillId="4" borderId="0" xfId="228" applyFont="1" applyFill="1" applyAlignment="1" applyProtection="1">
      <alignment horizontal="center" vertical="center" wrapText="1"/>
    </xf>
    <xf numFmtId="0" fontId="13" fillId="4" borderId="0" xfId="83" applyFont="1" applyFill="1" applyBorder="1" applyAlignment="1" applyProtection="1">
      <alignment horizontal="center"/>
    </xf>
    <xf numFmtId="0" fontId="13" fillId="0" borderId="0" xfId="83" applyFont="1" applyFill="1" applyBorder="1" applyAlignment="1" applyProtection="1">
      <alignment horizontal="center" vertical="center"/>
    </xf>
    <xf numFmtId="0" fontId="13" fillId="0" borderId="13" xfId="83" applyFont="1" applyFill="1" applyBorder="1" applyAlignment="1" applyProtection="1">
      <alignment horizontal="left" vertical="center"/>
    </xf>
    <xf numFmtId="0" fontId="20" fillId="0" borderId="0" xfId="83" applyNumberFormat="1" applyFont="1" applyFill="1" applyBorder="1" applyAlignment="1" applyProtection="1">
      <alignment horizontal="right" vertical="center" wrapText="1"/>
    </xf>
    <xf numFmtId="14" fontId="20" fillId="0" borderId="0" xfId="83" applyNumberFormat="1" applyFont="1" applyFill="1" applyBorder="1" applyAlignment="1" applyProtection="1">
      <alignment horizontal="center" vertical="center" wrapText="1"/>
    </xf>
    <xf numFmtId="0" fontId="16" fillId="0" borderId="6" xfId="83" applyFont="1" applyFill="1" applyBorder="1" applyAlignment="1" applyProtection="1">
      <alignment horizontal="left"/>
      <protection locked="0"/>
    </xf>
    <xf numFmtId="171" fontId="16" fillId="0" borderId="6" xfId="83" applyNumberFormat="1" applyFont="1" applyFill="1" applyBorder="1" applyAlignment="1" applyProtection="1">
      <alignment horizontal="left" shrinkToFit="1"/>
      <protection locked="0"/>
    </xf>
    <xf numFmtId="0" fontId="20" fillId="0" borderId="0" xfId="83" applyFont="1" applyFill="1" applyBorder="1" applyAlignment="1" applyProtection="1">
      <alignment horizontal="left"/>
    </xf>
    <xf numFmtId="0" fontId="16" fillId="0" borderId="6" xfId="83" applyNumberFormat="1" applyFont="1" applyFill="1" applyBorder="1" applyAlignment="1" applyProtection="1">
      <alignment horizontal="center" wrapText="1" shrinkToFit="1"/>
      <protection locked="0"/>
    </xf>
    <xf numFmtId="0" fontId="20" fillId="0" borderId="0" xfId="83" applyFont="1" applyFill="1" applyBorder="1" applyAlignment="1" applyProtection="1">
      <alignment horizontal="left" wrapText="1"/>
    </xf>
    <xf numFmtId="0" fontId="20" fillId="0" borderId="0" xfId="83" applyFont="1" applyFill="1" applyBorder="1" applyAlignment="1" applyProtection="1">
      <alignment horizontal="center" vertical="center"/>
    </xf>
    <xf numFmtId="0" fontId="16" fillId="0" borderId="6" xfId="83" applyFont="1" applyFill="1" applyBorder="1" applyAlignment="1" applyProtection="1">
      <alignment horizontal="center"/>
      <protection locked="0"/>
    </xf>
    <xf numFmtId="0" fontId="16" fillId="0" borderId="0" xfId="83" applyFont="1" applyAlignment="1" applyProtection="1">
      <alignment horizontal="right"/>
    </xf>
    <xf numFmtId="0" fontId="14" fillId="0" borderId="0" xfId="83" applyFont="1" applyFill="1" applyBorder="1" applyAlignment="1" applyProtection="1">
      <alignment horizontal="center" vertical="center" wrapText="1"/>
    </xf>
    <xf numFmtId="0" fontId="16" fillId="0" borderId="0" xfId="83" applyFont="1" applyFill="1" applyBorder="1" applyAlignment="1" applyProtection="1">
      <alignment horizontal="left"/>
    </xf>
    <xf numFmtId="0" fontId="20" fillId="10" borderId="12" xfId="83" applyFont="1" applyFill="1" applyBorder="1" applyAlignment="1" applyProtection="1">
      <alignment horizontal="center" vertical="center"/>
    </xf>
    <xf numFmtId="0" fontId="13" fillId="2" borderId="13" xfId="83" applyFont="1" applyFill="1" applyBorder="1" applyAlignment="1" applyProtection="1">
      <alignment horizontal="left" wrapText="1"/>
    </xf>
    <xf numFmtId="0" fontId="16" fillId="4" borderId="6" xfId="83" applyFont="1" applyFill="1" applyBorder="1" applyAlignment="1" applyProtection="1">
      <alignment horizontal="center" vertical="center"/>
    </xf>
    <xf numFmtId="0" fontId="15" fillId="2" borderId="13" xfId="83" applyFont="1" applyFill="1" applyBorder="1" applyAlignment="1" applyProtection="1">
      <alignment horizontal="left" vertical="top"/>
    </xf>
    <xf numFmtId="0" fontId="15" fillId="4" borderId="13" xfId="83" applyFont="1" applyFill="1" applyBorder="1" applyAlignment="1" applyProtection="1">
      <alignment horizontal="left" vertical="top"/>
    </xf>
    <xf numFmtId="0" fontId="40" fillId="4" borderId="6" xfId="83" applyFont="1" applyFill="1" applyBorder="1" applyAlignment="1" applyProtection="1">
      <alignment horizontal="center" wrapText="1"/>
    </xf>
    <xf numFmtId="0" fontId="20" fillId="0" borderId="0" xfId="83" applyNumberFormat="1" applyFont="1" applyBorder="1" applyAlignment="1" applyProtection="1">
      <alignment horizontal="left" wrapText="1"/>
    </xf>
    <xf numFmtId="0" fontId="20" fillId="0" borderId="6" xfId="83" applyNumberFormat="1" applyFont="1" applyBorder="1" applyAlignment="1" applyProtection="1">
      <alignment horizontal="left" vertical="center" wrapText="1"/>
    </xf>
    <xf numFmtId="0" fontId="20" fillId="0" borderId="13" xfId="83" applyFont="1" applyFill="1" applyBorder="1" applyAlignment="1" applyProtection="1">
      <alignment horizontal="left"/>
    </xf>
    <xf numFmtId="0" fontId="16" fillId="0" borderId="6" xfId="83" applyFont="1" applyFill="1" applyBorder="1" applyAlignment="1" applyProtection="1">
      <alignment horizontal="left" indent="1"/>
      <protection locked="0"/>
    </xf>
    <xf numFmtId="0" fontId="16" fillId="0" borderId="21" xfId="83" applyFont="1" applyFill="1" applyBorder="1" applyAlignment="1" applyProtection="1">
      <alignment horizontal="left" wrapText="1"/>
      <protection locked="0"/>
    </xf>
    <xf numFmtId="171" fontId="16" fillId="0" borderId="21" xfId="83" applyNumberFormat="1" applyFont="1" applyFill="1" applyBorder="1" applyAlignment="1" applyProtection="1">
      <alignment horizontal="left" indent="1"/>
      <protection locked="0"/>
    </xf>
    <xf numFmtId="0" fontId="14" fillId="0" borderId="6" xfId="83" applyFont="1" applyFill="1" applyBorder="1" applyAlignment="1" applyProtection="1">
      <alignment horizontal="left"/>
      <protection locked="0"/>
    </xf>
    <xf numFmtId="168" fontId="16" fillId="0" borderId="6" xfId="83" applyNumberFormat="1" applyFont="1" applyFill="1" applyBorder="1" applyAlignment="1" applyProtection="1">
      <alignment horizontal="center"/>
      <protection locked="0"/>
    </xf>
    <xf numFmtId="0" fontId="20" fillId="4" borderId="0" xfId="83" applyFont="1" applyFill="1" applyBorder="1" applyAlignment="1" applyProtection="1">
      <alignment horizontal="center"/>
    </xf>
    <xf numFmtId="177" fontId="16" fillId="4" borderId="6" xfId="83" applyNumberFormat="1" applyFont="1" applyFill="1" applyBorder="1" applyAlignment="1" applyProtection="1">
      <alignment horizontal="center"/>
      <protection locked="0"/>
    </xf>
    <xf numFmtId="0" fontId="82" fillId="41" borderId="22" xfId="0" applyFont="1" applyFill="1" applyBorder="1" applyAlignment="1" applyProtection="1">
      <alignment horizontal="center" vertical="center"/>
      <protection hidden="1"/>
    </xf>
    <xf numFmtId="0" fontId="103" fillId="0" borderId="0" xfId="0" applyFont="1" applyBorder="1" applyAlignment="1" applyProtection="1">
      <alignment horizontal="center" vertical="top" wrapText="1" shrinkToFit="1"/>
      <protection locked="0"/>
    </xf>
    <xf numFmtId="0" fontId="24" fillId="0" borderId="0" xfId="0" applyFont="1" applyFill="1" applyBorder="1" applyAlignment="1" applyProtection="1">
      <protection hidden="1"/>
    </xf>
    <xf numFmtId="174" fontId="18" fillId="0" borderId="0" xfId="0" applyNumberFormat="1" applyFont="1" applyFill="1" applyBorder="1" applyAlignment="1" applyProtection="1">
      <protection hidden="1"/>
    </xf>
    <xf numFmtId="176" fontId="18" fillId="0" borderId="0" xfId="0" applyNumberFormat="1" applyFont="1" applyFill="1" applyBorder="1" applyAlignment="1" applyProtection="1">
      <alignment vertical="top"/>
      <protection hidden="1"/>
    </xf>
    <xf numFmtId="0" fontId="82" fillId="41" borderId="22" xfId="0" applyFont="1" applyFill="1" applyBorder="1" applyAlignment="1" applyProtection="1">
      <alignment horizontal="center" vertical="center" wrapText="1"/>
      <protection hidden="1"/>
    </xf>
    <xf numFmtId="0" fontId="57" fillId="41" borderId="22" xfId="228" applyFill="1" applyBorder="1" applyAlignment="1" applyProtection="1">
      <alignment horizontal="center" vertical="center" wrapText="1"/>
    </xf>
    <xf numFmtId="0" fontId="56" fillId="41" borderId="32" xfId="0" applyFont="1" applyFill="1" applyBorder="1" applyAlignment="1" applyProtection="1">
      <alignment horizontal="center" vertical="center"/>
      <protection locked="0"/>
    </xf>
    <xf numFmtId="0" fontId="56" fillId="41" borderId="31" xfId="0" applyFont="1" applyFill="1" applyBorder="1" applyAlignment="1" applyProtection="1">
      <alignment horizontal="center" vertical="center"/>
      <protection locked="0"/>
    </xf>
    <xf numFmtId="0" fontId="19" fillId="8" borderId="32" xfId="0" applyFont="1" applyFill="1" applyBorder="1" applyAlignment="1" applyProtection="1">
      <alignment horizontal="center" vertical="center" wrapText="1"/>
      <protection locked="0"/>
    </xf>
    <xf numFmtId="0" fontId="19" fillId="8" borderId="31" xfId="0" applyFont="1" applyFill="1" applyBorder="1" applyAlignment="1" applyProtection="1">
      <alignment horizontal="center" vertical="center" wrapText="1"/>
      <protection locked="0"/>
    </xf>
    <xf numFmtId="183" fontId="14" fillId="42" borderId="22" xfId="0" applyNumberFormat="1" applyFont="1" applyFill="1" applyBorder="1" applyAlignment="1" applyProtection="1">
      <alignment horizontal="center" vertical="center"/>
      <protection hidden="1"/>
    </xf>
    <xf numFmtId="167" fontId="14" fillId="42" borderId="22" xfId="0" applyNumberFormat="1" applyFont="1" applyFill="1" applyBorder="1" applyAlignment="1" applyProtection="1">
      <alignment horizontal="center" vertical="center"/>
      <protection hidden="1"/>
    </xf>
    <xf numFmtId="0" fontId="19" fillId="8" borderId="33" xfId="0" applyFont="1" applyFill="1" applyBorder="1" applyAlignment="1" applyProtection="1">
      <alignment horizontal="center" vertical="center" wrapText="1"/>
      <protection locked="0"/>
    </xf>
    <xf numFmtId="0" fontId="19" fillId="8" borderId="34" xfId="0" applyFont="1" applyFill="1" applyBorder="1" applyAlignment="1" applyProtection="1">
      <alignment horizontal="center" vertical="center" wrapText="1"/>
      <protection locked="0"/>
    </xf>
    <xf numFmtId="0" fontId="24" fillId="42" borderId="22" xfId="228" applyFont="1" applyFill="1" applyBorder="1" applyAlignment="1" applyProtection="1">
      <alignment horizontal="center" vertical="center"/>
    </xf>
    <xf numFmtId="0" fontId="19" fillId="42" borderId="11" xfId="0" applyFont="1" applyFill="1" applyBorder="1" applyAlignment="1" applyProtection="1">
      <alignment horizontal="center" vertical="center"/>
      <protection locked="0"/>
    </xf>
    <xf numFmtId="0" fontId="14" fillId="42" borderId="11" xfId="0" applyFont="1" applyFill="1" applyBorder="1" applyAlignment="1" applyProtection="1">
      <alignment horizontal="center" vertical="center"/>
      <protection locked="0"/>
    </xf>
    <xf numFmtId="14" fontId="14" fillId="42" borderId="22" xfId="0" applyNumberFormat="1" applyFont="1" applyFill="1" applyBorder="1" applyAlignment="1" applyProtection="1">
      <alignment horizontal="center" vertical="center"/>
      <protection locked="0"/>
    </xf>
    <xf numFmtId="0" fontId="14" fillId="42" borderId="22" xfId="0" applyFont="1" applyFill="1" applyBorder="1" applyAlignment="1" applyProtection="1">
      <alignment horizontal="center" vertical="center"/>
      <protection locked="0"/>
    </xf>
    <xf numFmtId="0" fontId="19" fillId="42" borderId="22" xfId="0" applyFont="1" applyFill="1" applyBorder="1" applyAlignment="1" applyProtection="1">
      <alignment horizontal="center" vertical="center"/>
      <protection locked="0"/>
    </xf>
    <xf numFmtId="183" fontId="14" fillId="42" borderId="32" xfId="0" applyNumberFormat="1" applyFont="1" applyFill="1" applyBorder="1" applyAlignment="1" applyProtection="1">
      <alignment horizontal="center" vertical="center"/>
      <protection hidden="1"/>
    </xf>
    <xf numFmtId="167" fontId="14" fillId="42" borderId="31" xfId="0" applyNumberFormat="1" applyFont="1" applyFill="1" applyBorder="1" applyAlignment="1" applyProtection="1">
      <alignment horizontal="center" vertical="center"/>
      <protection hidden="1"/>
    </xf>
    <xf numFmtId="0" fontId="57" fillId="31" borderId="22" xfId="228" applyFill="1" applyBorder="1" applyAlignment="1" applyProtection="1">
      <alignment horizontal="center" vertical="center"/>
    </xf>
    <xf numFmtId="0" fontId="24" fillId="0" borderId="27" xfId="0" applyFont="1" applyFill="1" applyBorder="1" applyAlignment="1" applyProtection="1">
      <alignment horizontal="left"/>
      <protection hidden="1"/>
    </xf>
    <xf numFmtId="0" fontId="24" fillId="0" borderId="34" xfId="0" applyFont="1" applyFill="1" applyBorder="1" applyAlignment="1" applyProtection="1">
      <alignment horizontal="left"/>
      <protection hidden="1"/>
    </xf>
    <xf numFmtId="174" fontId="18" fillId="0" borderId="0" xfId="0" applyNumberFormat="1" applyFont="1" applyBorder="1" applyAlignment="1" applyProtection="1">
      <alignment horizontal="left"/>
      <protection hidden="1"/>
    </xf>
    <xf numFmtId="174" fontId="18" fillId="0" borderId="0" xfId="0" applyNumberFormat="1" applyFont="1" applyAlignment="1" applyProtection="1">
      <alignment horizontal="left"/>
      <protection hidden="1"/>
    </xf>
    <xf numFmtId="174" fontId="18" fillId="0" borderId="44" xfId="0" applyNumberFormat="1" applyFont="1" applyBorder="1" applyAlignment="1" applyProtection="1">
      <alignment horizontal="left"/>
      <protection hidden="1"/>
    </xf>
    <xf numFmtId="0" fontId="20" fillId="8" borderId="33" xfId="0" applyFont="1" applyFill="1" applyBorder="1" applyAlignment="1" applyProtection="1">
      <alignment horizontal="left" vertical="center" wrapText="1"/>
      <protection hidden="1"/>
    </xf>
    <xf numFmtId="0" fontId="20" fillId="8" borderId="34" xfId="0" applyFont="1" applyFill="1" applyBorder="1" applyAlignment="1" applyProtection="1">
      <alignment horizontal="left" vertical="center" wrapText="1"/>
      <protection hidden="1"/>
    </xf>
    <xf numFmtId="0" fontId="19" fillId="8" borderId="33" xfId="0" applyNumberFormat="1" applyFont="1" applyFill="1" applyBorder="1" applyAlignment="1" applyProtection="1">
      <alignment horizontal="center" vertical="center" wrapText="1"/>
      <protection locked="0"/>
    </xf>
    <xf numFmtId="0" fontId="19" fillId="8" borderId="34" xfId="0" applyNumberFormat="1" applyFont="1" applyFill="1" applyBorder="1" applyAlignment="1" applyProtection="1">
      <alignment horizontal="center" vertical="center" wrapText="1"/>
      <protection locked="0"/>
    </xf>
    <xf numFmtId="0" fontId="16" fillId="0" borderId="32" xfId="0" applyFont="1" applyFill="1" applyBorder="1" applyAlignment="1" applyProtection="1">
      <alignment vertical="center" wrapText="1"/>
    </xf>
    <xf numFmtId="0" fontId="16" fillId="0" borderId="31" xfId="0" applyFont="1" applyFill="1" applyBorder="1" applyAlignment="1" applyProtection="1">
      <alignment vertical="center" wrapText="1"/>
    </xf>
    <xf numFmtId="183" fontId="14" fillId="31" borderId="32" xfId="0" applyNumberFormat="1" applyFont="1" applyFill="1" applyBorder="1" applyAlignment="1" applyProtection="1">
      <alignment horizontal="center" vertical="center"/>
    </xf>
    <xf numFmtId="167" fontId="13" fillId="31" borderId="31" xfId="0" applyNumberFormat="1" applyFont="1" applyFill="1" applyBorder="1" applyAlignment="1" applyProtection="1">
      <alignment horizontal="center" vertical="center"/>
    </xf>
    <xf numFmtId="176" fontId="18" fillId="0" borderId="0" xfId="0" applyNumberFormat="1" applyFont="1" applyBorder="1" applyAlignment="1" applyProtection="1">
      <alignment horizontal="left" vertical="top"/>
      <protection hidden="1"/>
    </xf>
    <xf numFmtId="176" fontId="18" fillId="0" borderId="44" xfId="0" applyNumberFormat="1" applyFont="1" applyBorder="1" applyAlignment="1" applyProtection="1">
      <alignment horizontal="left" vertical="top"/>
      <protection hidden="1"/>
    </xf>
    <xf numFmtId="0" fontId="11" fillId="0" borderId="0" xfId="0" applyFont="1" applyAlignment="1" applyProtection="1">
      <alignment vertical="center"/>
      <protection hidden="1"/>
    </xf>
    <xf numFmtId="0" fontId="11" fillId="0" borderId="44" xfId="0" applyFont="1" applyBorder="1" applyAlignment="1" applyProtection="1">
      <alignment vertical="center"/>
      <protection hidden="1"/>
    </xf>
    <xf numFmtId="0" fontId="16" fillId="0" borderId="32" xfId="0" applyFont="1" applyFill="1" applyBorder="1" applyAlignment="1" applyProtection="1">
      <alignment horizontal="left" vertical="center" wrapText="1"/>
      <protection hidden="1"/>
    </xf>
    <xf numFmtId="0" fontId="19" fillId="0" borderId="31" xfId="0" applyFont="1" applyFill="1" applyBorder="1" applyAlignment="1" applyProtection="1">
      <alignment horizontal="left" vertical="center" wrapText="1"/>
      <protection hidden="1"/>
    </xf>
    <xf numFmtId="0" fontId="19" fillId="31" borderId="32" xfId="0" applyFont="1" applyFill="1" applyBorder="1" applyAlignment="1" applyProtection="1">
      <alignment horizontal="center" vertical="center"/>
      <protection locked="0" hidden="1"/>
    </xf>
    <xf numFmtId="0" fontId="14" fillId="31" borderId="31" xfId="0" applyFont="1" applyFill="1" applyBorder="1" applyAlignment="1" applyProtection="1">
      <alignment horizontal="center" vertical="center"/>
      <protection locked="0" hidden="1"/>
    </xf>
    <xf numFmtId="176" fontId="18" fillId="0" borderId="0" xfId="0" applyNumberFormat="1" applyFont="1" applyAlignment="1" applyProtection="1">
      <alignment horizontal="left" vertical="top"/>
      <protection hidden="1"/>
    </xf>
    <xf numFmtId="0" fontId="13" fillId="0" borderId="0" xfId="0" applyFont="1" applyAlignment="1" applyProtection="1">
      <alignment vertical="center"/>
      <protection hidden="1"/>
    </xf>
    <xf numFmtId="0" fontId="13" fillId="0" borderId="44" xfId="0" applyFont="1" applyBorder="1" applyAlignment="1" applyProtection="1">
      <alignment vertical="center"/>
      <protection hidden="1"/>
    </xf>
    <xf numFmtId="0" fontId="13" fillId="0" borderId="6" xfId="0" applyFont="1" applyBorder="1" applyAlignment="1" applyProtection="1">
      <alignment vertical="center"/>
      <protection hidden="1"/>
    </xf>
    <xf numFmtId="0" fontId="13" fillId="0" borderId="26" xfId="0" applyFont="1" applyBorder="1" applyAlignment="1" applyProtection="1">
      <alignment vertical="center"/>
      <protection hidden="1"/>
    </xf>
    <xf numFmtId="183" fontId="14" fillId="32" borderId="32" xfId="0" applyNumberFormat="1" applyFont="1" applyFill="1" applyBorder="1" applyAlignment="1" applyProtection="1">
      <alignment horizontal="center" vertical="center"/>
    </xf>
    <xf numFmtId="167" fontId="13" fillId="32" borderId="31" xfId="0" applyNumberFormat="1" applyFont="1" applyFill="1" applyBorder="1" applyAlignment="1" applyProtection="1">
      <alignment horizontal="center" vertical="center"/>
    </xf>
    <xf numFmtId="0" fontId="16" fillId="0" borderId="32" xfId="0" applyFont="1" applyFill="1" applyBorder="1" applyAlignment="1" applyProtection="1">
      <alignment vertical="center" wrapText="1"/>
      <protection hidden="1"/>
    </xf>
    <xf numFmtId="0" fontId="16" fillId="0" borderId="31" xfId="0" applyFont="1" applyFill="1" applyBorder="1" applyAlignment="1" applyProtection="1">
      <alignment vertical="center" wrapText="1"/>
      <protection hidden="1"/>
    </xf>
    <xf numFmtId="0" fontId="16" fillId="0" borderId="25" xfId="0" applyFont="1" applyFill="1" applyBorder="1" applyAlignment="1" applyProtection="1">
      <alignment horizontal="left" vertical="center" wrapText="1"/>
      <protection hidden="1"/>
    </xf>
    <xf numFmtId="0" fontId="16" fillId="0" borderId="26" xfId="0" applyFont="1" applyFill="1" applyBorder="1" applyAlignment="1" applyProtection="1">
      <alignment horizontal="left" vertical="center" wrapText="1"/>
      <protection hidden="1"/>
    </xf>
    <xf numFmtId="14" fontId="16" fillId="0" borderId="32" xfId="0" applyNumberFormat="1" applyFont="1" applyFill="1" applyBorder="1" applyAlignment="1" applyProtection="1">
      <alignment horizontal="left" vertical="center" wrapText="1"/>
      <protection hidden="1"/>
    </xf>
    <xf numFmtId="14" fontId="16" fillId="0" borderId="31" xfId="0" applyNumberFormat="1" applyFont="1" applyFill="1" applyBorder="1" applyAlignment="1" applyProtection="1">
      <alignment horizontal="left" vertical="center" wrapText="1"/>
      <protection hidden="1"/>
    </xf>
    <xf numFmtId="0" fontId="19" fillId="32" borderId="25" xfId="0" applyFont="1" applyFill="1" applyBorder="1" applyAlignment="1" applyProtection="1">
      <alignment horizontal="center" vertical="center"/>
      <protection locked="0" hidden="1"/>
    </xf>
    <xf numFmtId="0" fontId="14" fillId="32" borderId="26" xfId="0" applyFont="1" applyFill="1" applyBorder="1" applyAlignment="1" applyProtection="1">
      <alignment horizontal="center" vertical="center"/>
      <protection locked="0" hidden="1"/>
    </xf>
    <xf numFmtId="0" fontId="19" fillId="32" borderId="32" xfId="0" applyFont="1" applyFill="1" applyBorder="1" applyAlignment="1" applyProtection="1">
      <alignment horizontal="center" vertical="center"/>
      <protection locked="0" hidden="1"/>
    </xf>
    <xf numFmtId="0" fontId="14" fillId="32" borderId="31" xfId="0" applyFont="1" applyFill="1" applyBorder="1" applyAlignment="1" applyProtection="1">
      <alignment horizontal="center" vertical="center"/>
      <protection locked="0" hidden="1"/>
    </xf>
    <xf numFmtId="0" fontId="57" fillId="32" borderId="22" xfId="228" applyFill="1" applyBorder="1" applyAlignment="1" applyProtection="1">
      <alignment horizontal="center" vertical="center"/>
    </xf>
    <xf numFmtId="0" fontId="19" fillId="39" borderId="32" xfId="0" applyNumberFormat="1" applyFont="1" applyFill="1" applyBorder="1" applyAlignment="1" applyProtection="1">
      <alignment horizontal="center" vertical="center"/>
      <protection locked="0" hidden="1"/>
    </xf>
    <xf numFmtId="0" fontId="19" fillId="39" borderId="31" xfId="0" applyNumberFormat="1" applyFont="1" applyFill="1" applyBorder="1" applyAlignment="1" applyProtection="1">
      <alignment horizontal="center" vertical="center"/>
      <protection locked="0" hidden="1"/>
    </xf>
    <xf numFmtId="0" fontId="57" fillId="39" borderId="32" xfId="228" applyFill="1" applyBorder="1" applyAlignment="1" applyProtection="1">
      <alignment horizontal="center" vertical="center"/>
    </xf>
    <xf numFmtId="0" fontId="57" fillId="39" borderId="24" xfId="228" applyFill="1" applyBorder="1" applyAlignment="1" applyProtection="1">
      <alignment horizontal="center" vertical="center"/>
    </xf>
    <xf numFmtId="0" fontId="57" fillId="39" borderId="31" xfId="228" applyFill="1" applyBorder="1" applyAlignment="1" applyProtection="1">
      <alignment horizontal="center" vertical="center"/>
    </xf>
    <xf numFmtId="0" fontId="11" fillId="0" borderId="0" xfId="0" applyFont="1" applyAlignment="1" applyProtection="1">
      <protection hidden="1"/>
    </xf>
    <xf numFmtId="0" fontId="11" fillId="0" borderId="44" xfId="0" applyFont="1" applyBorder="1" applyAlignment="1" applyProtection="1">
      <protection hidden="1"/>
    </xf>
    <xf numFmtId="0" fontId="21" fillId="0" borderId="0" xfId="0" applyFont="1" applyAlignment="1" applyProtection="1">
      <protection hidden="1"/>
    </xf>
    <xf numFmtId="0" fontId="21" fillId="0" borderId="44" xfId="0" applyFont="1" applyBorder="1" applyAlignment="1" applyProtection="1">
      <protection hidden="1"/>
    </xf>
    <xf numFmtId="0" fontId="16" fillId="0" borderId="32" xfId="0" applyFont="1" applyBorder="1" applyAlignment="1" applyProtection="1">
      <alignment horizontal="left" vertical="center" wrapText="1"/>
      <protection hidden="1"/>
    </xf>
    <xf numFmtId="0" fontId="16" fillId="0" borderId="31" xfId="0" applyFont="1" applyBorder="1" applyAlignment="1" applyProtection="1">
      <alignment horizontal="left" vertical="center" wrapText="1"/>
      <protection hidden="1"/>
    </xf>
    <xf numFmtId="183" fontId="14" fillId="39" borderId="32" xfId="0" applyNumberFormat="1" applyFont="1" applyFill="1" applyBorder="1" applyAlignment="1" applyProtection="1">
      <alignment horizontal="center" vertical="center"/>
      <protection hidden="1"/>
    </xf>
    <xf numFmtId="183" fontId="14" fillId="39" borderId="31" xfId="0" applyNumberFormat="1" applyFont="1" applyFill="1" applyBorder="1" applyAlignment="1" applyProtection="1">
      <alignment horizontal="center" vertical="center"/>
      <protection hidden="1"/>
    </xf>
    <xf numFmtId="0" fontId="19" fillId="8" borderId="32" xfId="0" applyNumberFormat="1" applyFont="1" applyFill="1" applyBorder="1" applyAlignment="1" applyProtection="1">
      <alignment horizontal="center" vertical="center"/>
      <protection locked="0"/>
    </xf>
    <xf numFmtId="0" fontId="19" fillId="8" borderId="31" xfId="0" applyNumberFormat="1" applyFont="1" applyFill="1" applyBorder="1" applyAlignment="1" applyProtection="1">
      <alignment horizontal="center" vertical="center"/>
      <protection locked="0"/>
    </xf>
    <xf numFmtId="0" fontId="20" fillId="8" borderId="32" xfId="0" applyFont="1" applyFill="1" applyBorder="1" applyAlignment="1" applyProtection="1">
      <alignment horizontal="left" vertical="center" wrapText="1"/>
      <protection hidden="1"/>
    </xf>
    <xf numFmtId="0" fontId="20" fillId="8" borderId="31" xfId="0" applyFont="1" applyFill="1" applyBorder="1" applyAlignment="1" applyProtection="1">
      <alignment horizontal="left" vertical="center" wrapText="1"/>
      <protection hidden="1"/>
    </xf>
    <xf numFmtId="0" fontId="16" fillId="0" borderId="0" xfId="0" applyFont="1" applyAlignment="1" applyProtection="1">
      <protection hidden="1"/>
    </xf>
    <xf numFmtId="0" fontId="16" fillId="0" borderId="44" xfId="0" applyFont="1" applyBorder="1" applyAlignment="1" applyProtection="1">
      <protection hidden="1"/>
    </xf>
    <xf numFmtId="0" fontId="16" fillId="4" borderId="32" xfId="0" applyFont="1" applyFill="1" applyBorder="1" applyAlignment="1" applyProtection="1">
      <alignment horizontal="left" vertical="center" wrapText="1"/>
    </xf>
    <xf numFmtId="0" fontId="16" fillId="4" borderId="31" xfId="0" applyFont="1" applyFill="1" applyBorder="1" applyAlignment="1" applyProtection="1">
      <alignment horizontal="left" vertical="center" wrapText="1"/>
    </xf>
    <xf numFmtId="169" fontId="16" fillId="0" borderId="32" xfId="0" applyNumberFormat="1" applyFont="1" applyFill="1" applyBorder="1" applyAlignment="1" applyProtection="1">
      <alignment horizontal="left" vertical="center" wrapText="1"/>
    </xf>
    <xf numFmtId="169" fontId="16" fillId="0" borderId="31" xfId="0" applyNumberFormat="1" applyFont="1" applyFill="1" applyBorder="1" applyAlignment="1" applyProtection="1">
      <alignment horizontal="left" vertical="center" wrapText="1"/>
    </xf>
    <xf numFmtId="0" fontId="20" fillId="8" borderId="33" xfId="0" applyFont="1" applyFill="1" applyBorder="1" applyAlignment="1" applyProtection="1">
      <alignment horizontal="left" vertical="center" wrapText="1"/>
    </xf>
    <xf numFmtId="0" fontId="20" fillId="8" borderId="34" xfId="0" applyFont="1" applyFill="1" applyBorder="1" applyAlignment="1" applyProtection="1">
      <alignment horizontal="left" vertical="center" wrapText="1"/>
    </xf>
    <xf numFmtId="0" fontId="19" fillId="33" borderId="32" xfId="0" applyFont="1" applyFill="1" applyBorder="1" applyAlignment="1" applyProtection="1">
      <alignment horizontal="center" vertical="center"/>
      <protection locked="0"/>
    </xf>
    <xf numFmtId="0" fontId="14" fillId="33" borderId="31" xfId="0" applyFont="1" applyFill="1" applyBorder="1" applyAlignment="1" applyProtection="1">
      <alignment horizontal="center" vertical="center"/>
      <protection locked="0"/>
    </xf>
    <xf numFmtId="183" fontId="14" fillId="33" borderId="32" xfId="0" applyNumberFormat="1" applyFont="1" applyFill="1" applyBorder="1" applyAlignment="1" applyProtection="1">
      <alignment horizontal="center" vertical="center"/>
    </xf>
    <xf numFmtId="167" fontId="13" fillId="33" borderId="31" xfId="0" applyNumberFormat="1" applyFont="1" applyFill="1" applyBorder="1" applyAlignment="1" applyProtection="1">
      <alignment horizontal="center" vertical="center"/>
    </xf>
    <xf numFmtId="0" fontId="57" fillId="33" borderId="22" xfId="228" applyFill="1" applyBorder="1" applyAlignment="1" applyProtection="1">
      <alignment horizontal="center" vertical="center"/>
    </xf>
    <xf numFmtId="0" fontId="24" fillId="0" borderId="27" xfId="0" applyFont="1" applyFill="1" applyBorder="1" applyAlignment="1" applyProtection="1">
      <alignment horizontal="left" wrapText="1"/>
      <protection hidden="1"/>
    </xf>
    <xf numFmtId="0" fontId="24" fillId="0" borderId="34" xfId="0" applyFont="1" applyFill="1" applyBorder="1" applyAlignment="1" applyProtection="1">
      <alignment horizontal="left" wrapText="1"/>
      <protection hidden="1"/>
    </xf>
    <xf numFmtId="0" fontId="12" fillId="0" borderId="0" xfId="0" applyFont="1" applyAlignment="1" applyProtection="1">
      <protection hidden="1"/>
    </xf>
    <xf numFmtId="0" fontId="12" fillId="0" borderId="44" xfId="0" applyFont="1" applyBorder="1" applyAlignment="1" applyProtection="1">
      <protection hidden="1"/>
    </xf>
    <xf numFmtId="0" fontId="57" fillId="40" borderId="22" xfId="228" applyFill="1" applyBorder="1" applyAlignment="1" applyProtection="1">
      <alignment horizontal="center" vertical="center"/>
    </xf>
    <xf numFmtId="176" fontId="18" fillId="0" borderId="0" xfId="0" applyNumberFormat="1" applyFont="1" applyFill="1" applyBorder="1" applyAlignment="1" applyProtection="1">
      <alignment horizontal="left" vertical="top"/>
      <protection hidden="1"/>
    </xf>
    <xf numFmtId="176" fontId="18" fillId="0" borderId="44" xfId="0" applyNumberFormat="1" applyFont="1" applyFill="1" applyBorder="1" applyAlignment="1" applyProtection="1">
      <alignment horizontal="left" vertical="top"/>
      <protection hidden="1"/>
    </xf>
    <xf numFmtId="0" fontId="16" fillId="0" borderId="31" xfId="0" applyFont="1" applyFill="1" applyBorder="1" applyAlignment="1" applyProtection="1">
      <alignment horizontal="left" vertical="center" wrapText="1"/>
      <protection hidden="1"/>
    </xf>
    <xf numFmtId="0" fontId="19" fillId="40" borderId="32" xfId="0" applyFont="1" applyFill="1" applyBorder="1" applyAlignment="1" applyProtection="1">
      <alignment horizontal="center" vertical="center"/>
      <protection locked="0" hidden="1"/>
    </xf>
    <xf numFmtId="0" fontId="14" fillId="40" borderId="31" xfId="0" applyFont="1" applyFill="1" applyBorder="1" applyAlignment="1" applyProtection="1">
      <alignment horizontal="center" vertical="center"/>
      <protection locked="0" hidden="1"/>
    </xf>
    <xf numFmtId="0" fontId="16" fillId="0" borderId="32" xfId="0" applyNumberFormat="1" applyFont="1" applyFill="1" applyBorder="1" applyAlignment="1" applyProtection="1">
      <alignment vertical="center" wrapText="1"/>
      <protection hidden="1"/>
    </xf>
    <xf numFmtId="0" fontId="16" fillId="0" borderId="31" xfId="0" applyNumberFormat="1" applyFont="1" applyFill="1" applyBorder="1" applyAlignment="1" applyProtection="1">
      <alignment vertical="center" wrapText="1"/>
      <protection hidden="1"/>
    </xf>
    <xf numFmtId="183" fontId="14" fillId="40" borderId="32" xfId="0" applyNumberFormat="1" applyFont="1" applyFill="1" applyBorder="1" applyAlignment="1" applyProtection="1">
      <alignment horizontal="center" vertical="center"/>
    </xf>
    <xf numFmtId="167" fontId="13" fillId="40" borderId="31" xfId="0" applyNumberFormat="1" applyFont="1" applyFill="1" applyBorder="1" applyAlignment="1" applyProtection="1">
      <alignment horizontal="center" vertical="center"/>
    </xf>
    <xf numFmtId="0" fontId="11" fillId="0" borderId="0" xfId="0" applyFont="1" applyBorder="1" applyAlignment="1" applyProtection="1">
      <protection hidden="1"/>
    </xf>
    <xf numFmtId="0" fontId="19" fillId="36" borderId="32" xfId="0" applyFont="1" applyFill="1" applyBorder="1" applyAlignment="1" applyProtection="1">
      <alignment horizontal="center" vertical="center"/>
      <protection locked="0" hidden="1"/>
    </xf>
    <xf numFmtId="0" fontId="14" fillId="36" borderId="31" xfId="0" applyFont="1" applyFill="1" applyBorder="1" applyAlignment="1" applyProtection="1">
      <alignment horizontal="center" vertical="center"/>
      <protection locked="0" hidden="1"/>
    </xf>
    <xf numFmtId="183" fontId="14" fillId="36" borderId="32" xfId="0" applyNumberFormat="1" applyFont="1" applyFill="1" applyBorder="1" applyAlignment="1" applyProtection="1">
      <alignment horizontal="center" vertical="center"/>
      <protection hidden="1"/>
    </xf>
    <xf numFmtId="183" fontId="14" fillId="36" borderId="31" xfId="0" applyNumberFormat="1" applyFont="1" applyFill="1" applyBorder="1" applyAlignment="1" applyProtection="1">
      <alignment horizontal="center" vertical="center"/>
      <protection hidden="1"/>
    </xf>
    <xf numFmtId="0" fontId="57" fillId="36" borderId="32" xfId="228" applyFill="1" applyBorder="1" applyAlignment="1" applyProtection="1">
      <alignment horizontal="center" vertical="center"/>
    </xf>
    <xf numFmtId="0" fontId="57" fillId="36" borderId="24" xfId="228" applyFill="1" applyBorder="1" applyAlignment="1" applyProtection="1">
      <alignment horizontal="center" vertical="center"/>
    </xf>
    <xf numFmtId="0" fontId="57" fillId="36" borderId="31" xfId="228" applyFill="1" applyBorder="1" applyAlignment="1" applyProtection="1">
      <alignment horizontal="center" vertical="center"/>
    </xf>
    <xf numFmtId="0" fontId="13" fillId="0" borderId="0" xfId="0" applyFont="1" applyAlignment="1" applyProtection="1">
      <protection hidden="1"/>
    </xf>
    <xf numFmtId="0" fontId="13" fillId="0" borderId="44" xfId="0" applyFont="1" applyBorder="1" applyAlignment="1" applyProtection="1">
      <protection hidden="1"/>
    </xf>
    <xf numFmtId="0" fontId="19" fillId="8" borderId="33" xfId="0" applyNumberFormat="1" applyFont="1" applyFill="1" applyBorder="1" applyAlignment="1" applyProtection="1">
      <alignment horizontal="center" vertical="center" wrapText="1"/>
      <protection locked="0" hidden="1"/>
    </xf>
    <xf numFmtId="0" fontId="19" fillId="8" borderId="34" xfId="0" applyNumberFormat="1" applyFont="1" applyFill="1" applyBorder="1" applyAlignment="1" applyProtection="1">
      <alignment horizontal="center" vertical="center" wrapText="1"/>
      <protection locked="0" hidden="1"/>
    </xf>
    <xf numFmtId="0" fontId="19" fillId="34" borderId="32" xfId="0" applyFont="1" applyFill="1" applyBorder="1" applyAlignment="1" applyProtection="1">
      <alignment horizontal="center" vertical="center"/>
      <protection locked="0" hidden="1"/>
    </xf>
    <xf numFmtId="0" fontId="13" fillId="34" borderId="31" xfId="0" applyFont="1" applyFill="1" applyBorder="1" applyAlignment="1" applyProtection="1">
      <alignment horizontal="center" vertical="center"/>
      <protection locked="0" hidden="1"/>
    </xf>
    <xf numFmtId="183" fontId="14" fillId="34" borderId="32" xfId="0" applyNumberFormat="1" applyFont="1" applyFill="1" applyBorder="1" applyAlignment="1" applyProtection="1">
      <alignment horizontal="center" vertical="center"/>
      <protection hidden="1"/>
    </xf>
    <xf numFmtId="167" fontId="14" fillId="34" borderId="31" xfId="0" applyNumberFormat="1" applyFont="1" applyFill="1" applyBorder="1" applyAlignment="1" applyProtection="1">
      <alignment horizontal="center" vertical="center"/>
      <protection hidden="1"/>
    </xf>
    <xf numFmtId="0" fontId="24" fillId="34" borderId="22" xfId="228" applyFont="1" applyFill="1" applyBorder="1" applyAlignment="1" applyProtection="1">
      <alignment horizontal="center" vertical="center"/>
    </xf>
    <xf numFmtId="0" fontId="57" fillId="38" borderId="22" xfId="228" applyFill="1" applyBorder="1" applyAlignment="1" applyProtection="1">
      <alignment horizontal="center" vertical="center"/>
    </xf>
    <xf numFmtId="0" fontId="19" fillId="38" borderId="32" xfId="0" applyFont="1" applyFill="1" applyBorder="1" applyAlignment="1" applyProtection="1">
      <alignment horizontal="center" vertical="center"/>
      <protection locked="0" hidden="1"/>
    </xf>
    <xf numFmtId="0" fontId="14" fillId="38" borderId="31" xfId="0" applyFont="1" applyFill="1" applyBorder="1" applyAlignment="1" applyProtection="1">
      <alignment horizontal="center" vertical="center"/>
      <protection locked="0" hidden="1"/>
    </xf>
    <xf numFmtId="183" fontId="14" fillId="38" borderId="32" xfId="0" applyNumberFormat="1" applyFont="1" applyFill="1" applyBorder="1" applyAlignment="1" applyProtection="1">
      <alignment horizontal="center" vertical="center"/>
      <protection hidden="1"/>
    </xf>
    <xf numFmtId="167" fontId="12" fillId="38" borderId="31" xfId="0" applyNumberFormat="1" applyFont="1" applyFill="1" applyBorder="1" applyAlignment="1" applyProtection="1">
      <alignment horizontal="center" vertical="center"/>
      <protection hidden="1"/>
    </xf>
    <xf numFmtId="183" fontId="14" fillId="38" borderId="31" xfId="0" applyNumberFormat="1" applyFont="1" applyFill="1" applyBorder="1" applyAlignment="1" applyProtection="1">
      <alignment horizontal="center" vertical="center"/>
      <protection hidden="1"/>
    </xf>
    <xf numFmtId="174" fontId="18" fillId="0" borderId="0" xfId="0" applyNumberFormat="1" applyFont="1" applyFill="1" applyBorder="1" applyAlignment="1" applyProtection="1">
      <alignment horizontal="left"/>
      <protection hidden="1"/>
    </xf>
    <xf numFmtId="174" fontId="18" fillId="0" borderId="44" xfId="0" applyNumberFormat="1" applyFont="1" applyFill="1" applyBorder="1" applyAlignment="1" applyProtection="1">
      <alignment horizontal="left"/>
      <protection hidden="1"/>
    </xf>
    <xf numFmtId="0" fontId="57" fillId="23" borderId="22" xfId="228" applyFill="1" applyBorder="1" applyAlignment="1" applyProtection="1">
      <alignment horizontal="center" vertical="center"/>
    </xf>
    <xf numFmtId="0" fontId="19" fillId="8" borderId="37" xfId="0" applyNumberFormat="1" applyFont="1" applyFill="1" applyBorder="1" applyAlignment="1" applyProtection="1">
      <alignment horizontal="center" vertical="center" wrapText="1"/>
      <protection locked="0"/>
    </xf>
    <xf numFmtId="0" fontId="19" fillId="8" borderId="38" xfId="0" applyNumberFormat="1" applyFont="1" applyFill="1" applyBorder="1" applyAlignment="1" applyProtection="1">
      <alignment horizontal="center" vertical="center" wrapText="1"/>
      <protection locked="0"/>
    </xf>
    <xf numFmtId="0" fontId="19" fillId="23" borderId="25" xfId="0" applyFont="1" applyFill="1" applyBorder="1" applyAlignment="1" applyProtection="1">
      <alignment horizontal="center" vertical="center"/>
      <protection locked="0" hidden="1"/>
    </xf>
    <xf numFmtId="0" fontId="14" fillId="23" borderId="26" xfId="0" applyFont="1" applyFill="1" applyBorder="1" applyAlignment="1" applyProtection="1">
      <alignment horizontal="center" vertical="center"/>
      <protection locked="0" hidden="1"/>
    </xf>
    <xf numFmtId="0" fontId="20" fillId="8" borderId="37" xfId="0" applyFont="1" applyFill="1" applyBorder="1" applyAlignment="1" applyProtection="1">
      <alignment horizontal="left" vertical="center" wrapText="1"/>
      <protection hidden="1"/>
    </xf>
    <xf numFmtId="0" fontId="20" fillId="8" borderId="38" xfId="0" applyFont="1" applyFill="1" applyBorder="1" applyAlignment="1" applyProtection="1">
      <alignment horizontal="left" vertical="center" wrapText="1"/>
      <protection hidden="1"/>
    </xf>
    <xf numFmtId="0" fontId="19" fillId="23" borderId="32" xfId="0" applyFont="1" applyFill="1" applyBorder="1" applyAlignment="1" applyProtection="1">
      <alignment horizontal="center" vertical="center"/>
      <protection locked="0" hidden="1"/>
    </xf>
    <xf numFmtId="0" fontId="14" fillId="23" borderId="31" xfId="0" applyFont="1" applyFill="1" applyBorder="1" applyAlignment="1" applyProtection="1">
      <alignment horizontal="center" vertical="center"/>
      <protection locked="0" hidden="1"/>
    </xf>
    <xf numFmtId="183" fontId="14" fillId="23" borderId="32" xfId="0" applyNumberFormat="1" applyFont="1" applyFill="1" applyBorder="1" applyAlignment="1" applyProtection="1">
      <alignment horizontal="center" vertical="center"/>
    </xf>
    <xf numFmtId="167" fontId="13" fillId="23" borderId="31" xfId="0" applyNumberFormat="1" applyFont="1" applyFill="1" applyBorder="1" applyAlignment="1" applyProtection="1">
      <alignment horizontal="center" vertical="center"/>
    </xf>
    <xf numFmtId="183" fontId="14" fillId="23" borderId="42" xfId="0" applyNumberFormat="1" applyFont="1" applyFill="1" applyBorder="1" applyAlignment="1" applyProtection="1">
      <alignment horizontal="center" vertical="center"/>
    </xf>
    <xf numFmtId="167" fontId="13" fillId="23" borderId="39" xfId="0" applyNumberFormat="1" applyFont="1" applyFill="1" applyBorder="1" applyAlignment="1" applyProtection="1">
      <alignment horizontal="center" vertical="center"/>
    </xf>
    <xf numFmtId="0" fontId="19" fillId="0" borderId="26" xfId="0" applyFont="1" applyFill="1" applyBorder="1" applyAlignment="1" applyProtection="1">
      <alignment horizontal="left" vertical="center" wrapText="1"/>
      <protection hidden="1"/>
    </xf>
    <xf numFmtId="0" fontId="16" fillId="0" borderId="40" xfId="0" applyFont="1" applyFill="1" applyBorder="1" applyAlignment="1" applyProtection="1">
      <alignment vertical="center" wrapText="1"/>
      <protection hidden="1"/>
    </xf>
    <xf numFmtId="0" fontId="16" fillId="0" borderId="41" xfId="0" applyFont="1" applyFill="1" applyBorder="1" applyAlignment="1" applyProtection="1">
      <alignment vertical="center" wrapText="1"/>
      <protection hidden="1"/>
    </xf>
    <xf numFmtId="0" fontId="16" fillId="0" borderId="4" xfId="0" applyFont="1" applyFill="1" applyBorder="1" applyAlignment="1" applyProtection="1">
      <alignment vertical="center" wrapText="1"/>
      <protection hidden="1"/>
    </xf>
    <xf numFmtId="0" fontId="16" fillId="0" borderId="3" xfId="0" applyFont="1" applyFill="1" applyBorder="1" applyAlignment="1" applyProtection="1">
      <alignment vertical="center" wrapText="1"/>
      <protection hidden="1"/>
    </xf>
    <xf numFmtId="0" fontId="18" fillId="0" borderId="0" xfId="0" applyNumberFormat="1" applyFont="1" applyBorder="1" applyAlignment="1" applyProtection="1">
      <alignment horizontal="left"/>
      <protection hidden="1"/>
    </xf>
    <xf numFmtId="183" fontId="18" fillId="0" borderId="0" xfId="0" applyNumberFormat="1" applyFont="1" applyAlignment="1" applyProtection="1">
      <alignment horizontal="left" vertical="top"/>
      <protection hidden="1"/>
    </xf>
    <xf numFmtId="183" fontId="18" fillId="0" borderId="5" xfId="0" applyNumberFormat="1" applyFont="1" applyBorder="1" applyAlignment="1" applyProtection="1">
      <alignment horizontal="left" vertical="top"/>
      <protection hidden="1"/>
    </xf>
    <xf numFmtId="0" fontId="13" fillId="0" borderId="5" xfId="0" applyFont="1" applyBorder="1" applyAlignment="1" applyProtection="1">
      <protection hidden="1"/>
    </xf>
    <xf numFmtId="0" fontId="57" fillId="30" borderId="22" xfId="228" applyFill="1" applyBorder="1" applyAlignment="1" applyProtection="1">
      <alignment horizontal="center" vertical="center"/>
    </xf>
    <xf numFmtId="0" fontId="66" fillId="0" borderId="27" xfId="0" applyFont="1" applyBorder="1" applyAlignment="1" applyProtection="1">
      <alignment horizontal="center" vertical="center"/>
      <protection locked="0"/>
    </xf>
    <xf numFmtId="0" fontId="66" fillId="0" borderId="24" xfId="0" applyFont="1" applyBorder="1" applyAlignment="1" applyProtection="1">
      <alignment horizontal="center" vertical="center"/>
      <protection locked="0"/>
    </xf>
    <xf numFmtId="173" fontId="24" fillId="0" borderId="27" xfId="0" applyNumberFormat="1" applyFont="1" applyFill="1" applyBorder="1" applyAlignment="1" applyProtection="1">
      <alignment horizontal="left"/>
      <protection hidden="1"/>
    </xf>
    <xf numFmtId="173" fontId="24" fillId="0" borderId="34" xfId="0" applyNumberFormat="1" applyFont="1" applyFill="1" applyBorder="1" applyAlignment="1" applyProtection="1">
      <alignment horizontal="left"/>
      <protection hidden="1"/>
    </xf>
    <xf numFmtId="173" fontId="14" fillId="0" borderId="0" xfId="0" applyNumberFormat="1" applyFont="1" applyFill="1" applyBorder="1" applyAlignment="1" applyProtection="1">
      <alignment horizontal="left"/>
      <protection hidden="1"/>
    </xf>
    <xf numFmtId="173" fontId="14" fillId="0" borderId="44" xfId="0" applyNumberFormat="1" applyFont="1" applyFill="1" applyBorder="1" applyAlignment="1" applyProtection="1">
      <alignment horizontal="left" vertical="top"/>
      <protection hidden="1"/>
    </xf>
    <xf numFmtId="0" fontId="13" fillId="0" borderId="0" xfId="0" applyFont="1" applyAlignment="1" applyProtection="1">
      <alignment horizontal="center" readingOrder="1"/>
      <protection hidden="1"/>
    </xf>
    <xf numFmtId="0" fontId="13" fillId="0" borderId="0" xfId="0" applyFont="1" applyBorder="1" applyAlignment="1" applyProtection="1">
      <alignment horizontal="center" vertical="center" readingOrder="1"/>
      <protection hidden="1"/>
    </xf>
    <xf numFmtId="0" fontId="20" fillId="0" borderId="0" xfId="0" applyFont="1" applyAlignment="1" applyProtection="1">
      <alignment horizontal="center" readingOrder="1"/>
      <protection hidden="1"/>
    </xf>
    <xf numFmtId="0" fontId="13" fillId="0" borderId="0" xfId="0" applyFont="1" applyAlignment="1" applyProtection="1">
      <alignment horizontal="center" vertical="center" wrapText="1" readingOrder="1"/>
      <protection hidden="1"/>
    </xf>
    <xf numFmtId="0" fontId="82" fillId="0" borderId="0" xfId="0" applyFont="1" applyBorder="1" applyAlignment="1" applyProtection="1">
      <alignment horizontal="center" vertical="center" wrapText="1" readingOrder="1"/>
      <protection locked="0" hidden="1"/>
    </xf>
    <xf numFmtId="0" fontId="82" fillId="0" borderId="91" xfId="0" applyFont="1" applyBorder="1" applyAlignment="1" applyProtection="1">
      <alignment horizontal="center" vertical="center" wrapText="1" readingOrder="1"/>
      <protection locked="0" hidden="1"/>
    </xf>
    <xf numFmtId="0" fontId="13" fillId="0" borderId="0" xfId="0" applyFont="1" applyAlignment="1" applyProtection="1">
      <alignment horizontal="center" vertical="center" readingOrder="1"/>
      <protection hidden="1"/>
    </xf>
    <xf numFmtId="167" fontId="82" fillId="0" borderId="0" xfId="0" applyNumberFormat="1" applyFont="1" applyBorder="1" applyAlignment="1" applyProtection="1">
      <alignment horizontal="center" vertical="center" wrapText="1" readingOrder="1"/>
      <protection locked="0" hidden="1"/>
    </xf>
    <xf numFmtId="167" fontId="82" fillId="0" borderId="91" xfId="0" applyNumberFormat="1" applyFont="1" applyBorder="1" applyAlignment="1" applyProtection="1">
      <alignment horizontal="center" vertical="center" wrapText="1" readingOrder="1"/>
      <protection locked="0" hidden="1"/>
    </xf>
    <xf numFmtId="0" fontId="82" fillId="0" borderId="0" xfId="0" applyFont="1" applyBorder="1" applyAlignment="1" applyProtection="1">
      <alignment horizontal="center" vertical="center" wrapText="1" readingOrder="1"/>
      <protection hidden="1"/>
    </xf>
    <xf numFmtId="0" fontId="82" fillId="0" borderId="91" xfId="0" applyFont="1" applyBorder="1" applyAlignment="1" applyProtection="1">
      <alignment horizontal="center" vertical="center" wrapText="1" readingOrder="1"/>
      <protection hidden="1"/>
    </xf>
    <xf numFmtId="0" fontId="13" fillId="0" borderId="0" xfId="0" applyFont="1" applyBorder="1" applyAlignment="1" applyProtection="1">
      <alignment horizontal="center" vertical="center" wrapText="1" readingOrder="1"/>
      <protection hidden="1"/>
    </xf>
    <xf numFmtId="0" fontId="85" fillId="0" borderId="0" xfId="0" applyFont="1" applyAlignment="1" applyProtection="1">
      <alignment horizontal="center" vertical="center" wrapText="1" readingOrder="1"/>
      <protection hidden="1"/>
    </xf>
    <xf numFmtId="0" fontId="82" fillId="0" borderId="68" xfId="0" applyFont="1" applyBorder="1" applyAlignment="1" applyProtection="1">
      <alignment horizontal="center" vertical="center" readingOrder="1"/>
      <protection locked="0" hidden="1"/>
    </xf>
    <xf numFmtId="170" fontId="82" fillId="0" borderId="68" xfId="0" applyNumberFormat="1" applyFont="1" applyBorder="1" applyAlignment="1" applyProtection="1">
      <alignment horizontal="center" vertical="center" readingOrder="1"/>
      <protection locked="0" hidden="1"/>
    </xf>
    <xf numFmtId="0" fontId="86" fillId="0" borderId="0" xfId="0" applyFont="1" applyAlignment="1" applyProtection="1">
      <alignment horizontal="center" readingOrder="1"/>
      <protection hidden="1"/>
    </xf>
    <xf numFmtId="0" fontId="13" fillId="0" borderId="69" xfId="0" applyFont="1" applyBorder="1" applyAlignment="1" applyProtection="1">
      <alignment horizontal="center" vertical="center" readingOrder="1"/>
      <protection hidden="1"/>
    </xf>
    <xf numFmtId="0" fontId="19" fillId="0" borderId="0" xfId="0" applyFont="1" applyAlignment="1" applyProtection="1">
      <alignment horizontal="left" vertical="center" readingOrder="1"/>
      <protection hidden="1"/>
    </xf>
    <xf numFmtId="0" fontId="16" fillId="0" borderId="0" xfId="0" applyFont="1" applyAlignment="1" applyProtection="1">
      <alignment horizontal="left" vertical="top" wrapText="1" readingOrder="1"/>
      <protection hidden="1"/>
    </xf>
    <xf numFmtId="0" fontId="19" fillId="0" borderId="0" xfId="0" applyFont="1" applyAlignment="1" applyProtection="1">
      <alignment horizontal="left" vertical="center" wrapText="1" readingOrder="1"/>
      <protection hidden="1"/>
    </xf>
    <xf numFmtId="0" fontId="16" fillId="0" borderId="0" xfId="0" applyFont="1" applyAlignment="1" applyProtection="1">
      <alignment horizontal="center" readingOrder="1"/>
      <protection hidden="1"/>
    </xf>
    <xf numFmtId="0" fontId="57" fillId="25" borderId="22" xfId="228" applyFill="1" applyBorder="1" applyAlignment="1" applyProtection="1">
      <alignment horizontal="center" vertical="center"/>
    </xf>
    <xf numFmtId="0" fontId="20" fillId="8" borderId="22" xfId="0" applyFont="1" applyFill="1" applyBorder="1" applyAlignment="1" applyProtection="1">
      <alignment horizontal="center" vertical="center"/>
      <protection hidden="1"/>
    </xf>
    <xf numFmtId="0" fontId="16" fillId="8" borderId="22" xfId="0" applyFont="1" applyFill="1" applyBorder="1" applyAlignment="1" applyProtection="1">
      <alignment horizontal="center" vertical="center"/>
      <protection hidden="1"/>
    </xf>
    <xf numFmtId="0" fontId="24" fillId="0" borderId="27" xfId="0" applyFont="1" applyBorder="1" applyAlignment="1" applyProtection="1">
      <alignment horizontal="left" wrapText="1"/>
      <protection hidden="1"/>
    </xf>
    <xf numFmtId="0" fontId="24" fillId="0" borderId="34" xfId="0" applyFont="1" applyBorder="1" applyAlignment="1" applyProtection="1">
      <alignment horizontal="left" wrapText="1"/>
      <protection hidden="1"/>
    </xf>
    <xf numFmtId="0" fontId="14" fillId="0" borderId="11" xfId="0" applyFont="1" applyBorder="1" applyAlignment="1" applyProtection="1">
      <alignment horizontal="center" vertical="center" shrinkToFit="1"/>
      <protection locked="0" hidden="1"/>
    </xf>
    <xf numFmtId="0" fontId="14" fillId="0" borderId="0" xfId="0" applyFont="1" applyAlignment="1" applyProtection="1">
      <alignment horizontal="left"/>
      <protection hidden="1"/>
    </xf>
    <xf numFmtId="174" fontId="14" fillId="0" borderId="0" xfId="0" applyNumberFormat="1" applyFont="1" applyAlignment="1" applyProtection="1">
      <alignment horizontal="left" vertical="top"/>
      <protection hidden="1"/>
    </xf>
    <xf numFmtId="0" fontId="82" fillId="0" borderId="0" xfId="0" applyFont="1" applyAlignment="1" applyProtection="1">
      <alignment horizontal="center" vertical="top" wrapText="1" readingOrder="1"/>
      <protection hidden="1"/>
    </xf>
    <xf numFmtId="0" fontId="16" fillId="0" borderId="0" xfId="0" applyFont="1" applyAlignment="1" applyProtection="1">
      <alignment horizontal="left" readingOrder="1"/>
      <protection hidden="1"/>
    </xf>
    <xf numFmtId="183" fontId="82" fillId="0" borderId="68" xfId="0" applyNumberFormat="1" applyFont="1" applyBorder="1" applyAlignment="1" applyProtection="1">
      <alignment horizontal="center" vertical="center" readingOrder="1"/>
      <protection hidden="1"/>
    </xf>
    <xf numFmtId="167" fontId="82" fillId="0" borderId="68" xfId="0" applyNumberFormat="1" applyFont="1" applyBorder="1" applyAlignment="1" applyProtection="1">
      <alignment horizontal="center" vertical="center" readingOrder="1"/>
      <protection hidden="1"/>
    </xf>
  </cellXfs>
  <cellStyles count="301">
    <cellStyle name="Comma" xfId="1" builtinId="3"/>
    <cellStyle name="Comma 12" xfId="2" xr:uid="{00000000-0005-0000-0000-000001000000}"/>
    <cellStyle name="Comma 12 2" xfId="3" xr:uid="{00000000-0005-0000-0000-000002000000}"/>
    <cellStyle name="Comma 12 3" xfId="4" xr:uid="{00000000-0005-0000-0000-000003000000}"/>
    <cellStyle name="Comma 2" xfId="5" xr:uid="{00000000-0005-0000-0000-000004000000}"/>
    <cellStyle name="Comma 2 2" xfId="6" xr:uid="{00000000-0005-0000-0000-000005000000}"/>
    <cellStyle name="Comma 2 2 2" xfId="7" xr:uid="{00000000-0005-0000-0000-000006000000}"/>
    <cellStyle name="Comma 2 2 3" xfId="8" xr:uid="{00000000-0005-0000-0000-000007000000}"/>
    <cellStyle name="Comma 2 3" xfId="9" xr:uid="{00000000-0005-0000-0000-000008000000}"/>
    <cellStyle name="Comma 2 3 2" xfId="10" xr:uid="{00000000-0005-0000-0000-000009000000}"/>
    <cellStyle name="Comma 2 3 3" xfId="11" xr:uid="{00000000-0005-0000-0000-00000A000000}"/>
    <cellStyle name="Comma 2 4" xfId="12" xr:uid="{00000000-0005-0000-0000-00000B000000}"/>
    <cellStyle name="Comma 2 4 2" xfId="13" xr:uid="{00000000-0005-0000-0000-00000C000000}"/>
    <cellStyle name="Comma 2 4 3" xfId="14" xr:uid="{00000000-0005-0000-0000-00000D000000}"/>
    <cellStyle name="Comma 2 5" xfId="15" xr:uid="{00000000-0005-0000-0000-00000E000000}"/>
    <cellStyle name="Comma 2 5 2" xfId="16" xr:uid="{00000000-0005-0000-0000-00000F000000}"/>
    <cellStyle name="Comma 2 5 3" xfId="17" xr:uid="{00000000-0005-0000-0000-000010000000}"/>
    <cellStyle name="Comma 3" xfId="18" xr:uid="{00000000-0005-0000-0000-000011000000}"/>
    <cellStyle name="Comma 3 2" xfId="19" xr:uid="{00000000-0005-0000-0000-000012000000}"/>
    <cellStyle name="Comma 3 3" xfId="20" xr:uid="{00000000-0005-0000-0000-000013000000}"/>
    <cellStyle name="Comma 4" xfId="21" xr:uid="{00000000-0005-0000-0000-000014000000}"/>
    <cellStyle name="Comma 4 2" xfId="22" xr:uid="{00000000-0005-0000-0000-000015000000}"/>
    <cellStyle name="Comma 4 2 2" xfId="23" xr:uid="{00000000-0005-0000-0000-000016000000}"/>
    <cellStyle name="Comma 4 2 3" xfId="24" xr:uid="{00000000-0005-0000-0000-000017000000}"/>
    <cellStyle name="Comma 4 3" xfId="25" xr:uid="{00000000-0005-0000-0000-000018000000}"/>
    <cellStyle name="Comma 4 3 2" xfId="26" xr:uid="{00000000-0005-0000-0000-000019000000}"/>
    <cellStyle name="Comma 4 3 3" xfId="27" xr:uid="{00000000-0005-0000-0000-00001A000000}"/>
    <cellStyle name="Comma 4 4" xfId="28" xr:uid="{00000000-0005-0000-0000-00001B000000}"/>
    <cellStyle name="Comma 4 4 2" xfId="29" xr:uid="{00000000-0005-0000-0000-00001C000000}"/>
    <cellStyle name="Comma 4 4 3" xfId="30" xr:uid="{00000000-0005-0000-0000-00001D000000}"/>
    <cellStyle name="Comma 4 5" xfId="31" xr:uid="{00000000-0005-0000-0000-00001E000000}"/>
    <cellStyle name="Comma 4 6" xfId="32" xr:uid="{00000000-0005-0000-0000-00001F000000}"/>
    <cellStyle name="Comma 5" xfId="33" xr:uid="{00000000-0005-0000-0000-000020000000}"/>
    <cellStyle name="Comma 5 2" xfId="34" xr:uid="{00000000-0005-0000-0000-000021000000}"/>
    <cellStyle name="Comma 5 2 2" xfId="35" xr:uid="{00000000-0005-0000-0000-000022000000}"/>
    <cellStyle name="Comma 5 2 3" xfId="36" xr:uid="{00000000-0005-0000-0000-000023000000}"/>
    <cellStyle name="Comma 5 3" xfId="37" xr:uid="{00000000-0005-0000-0000-000024000000}"/>
    <cellStyle name="Comma 5 3 2" xfId="38" xr:uid="{00000000-0005-0000-0000-000025000000}"/>
    <cellStyle name="Comma 5 3 3" xfId="39" xr:uid="{00000000-0005-0000-0000-000026000000}"/>
    <cellStyle name="Comma 5 4" xfId="40" xr:uid="{00000000-0005-0000-0000-000027000000}"/>
    <cellStyle name="Comma 5 4 2" xfId="41" xr:uid="{00000000-0005-0000-0000-000028000000}"/>
    <cellStyle name="Comma 5 4 3" xfId="42" xr:uid="{00000000-0005-0000-0000-000029000000}"/>
    <cellStyle name="Comma 5 5" xfId="43" xr:uid="{00000000-0005-0000-0000-00002A000000}"/>
    <cellStyle name="Comma 5 6" xfId="44" xr:uid="{00000000-0005-0000-0000-00002B000000}"/>
    <cellStyle name="Comma 6" xfId="45" xr:uid="{00000000-0005-0000-0000-00002C000000}"/>
    <cellStyle name="Comma 6 2" xfId="46" xr:uid="{00000000-0005-0000-0000-00002D000000}"/>
    <cellStyle name="Comma 6 2 2" xfId="47" xr:uid="{00000000-0005-0000-0000-00002E000000}"/>
    <cellStyle name="Comma 6 2 3" xfId="48" xr:uid="{00000000-0005-0000-0000-00002F000000}"/>
    <cellStyle name="Comma 6 3" xfId="49" xr:uid="{00000000-0005-0000-0000-000030000000}"/>
    <cellStyle name="Comma 6 3 2" xfId="50" xr:uid="{00000000-0005-0000-0000-000031000000}"/>
    <cellStyle name="Comma 6 3 3" xfId="51" xr:uid="{00000000-0005-0000-0000-000032000000}"/>
    <cellStyle name="Comma 6 4" xfId="52" xr:uid="{00000000-0005-0000-0000-000033000000}"/>
    <cellStyle name="Comma 6 4 2" xfId="53" xr:uid="{00000000-0005-0000-0000-000034000000}"/>
    <cellStyle name="Comma 6 4 3" xfId="54" xr:uid="{00000000-0005-0000-0000-000035000000}"/>
    <cellStyle name="Comma 6 5" xfId="55" xr:uid="{00000000-0005-0000-0000-000036000000}"/>
    <cellStyle name="Comma 6 6" xfId="56" xr:uid="{00000000-0005-0000-0000-000037000000}"/>
    <cellStyle name="Comma 7" xfId="57" xr:uid="{00000000-0005-0000-0000-000038000000}"/>
    <cellStyle name="Comma 7 2" xfId="58" xr:uid="{00000000-0005-0000-0000-000039000000}"/>
    <cellStyle name="Comma 7 2 2" xfId="59" xr:uid="{00000000-0005-0000-0000-00003A000000}"/>
    <cellStyle name="Comma 7 3" xfId="60" xr:uid="{00000000-0005-0000-0000-00003B000000}"/>
    <cellStyle name="Currency" xfId="61" builtinId="4"/>
    <cellStyle name="Currency 10" xfId="62" xr:uid="{00000000-0005-0000-0000-00003D000000}"/>
    <cellStyle name="Currency 10 2" xfId="63" xr:uid="{00000000-0005-0000-0000-00003E000000}"/>
    <cellStyle name="Currency 10 3" xfId="64" xr:uid="{00000000-0005-0000-0000-00003F000000}"/>
    <cellStyle name="Currency 12" xfId="65" xr:uid="{00000000-0005-0000-0000-000040000000}"/>
    <cellStyle name="Currency 12 2" xfId="66" xr:uid="{00000000-0005-0000-0000-000041000000}"/>
    <cellStyle name="Currency 12 3" xfId="67" xr:uid="{00000000-0005-0000-0000-000042000000}"/>
    <cellStyle name="Currency 13" xfId="68" xr:uid="{00000000-0005-0000-0000-000043000000}"/>
    <cellStyle name="Currency 13 2" xfId="69" xr:uid="{00000000-0005-0000-0000-000044000000}"/>
    <cellStyle name="Currency 13 3" xfId="70" xr:uid="{00000000-0005-0000-0000-000045000000}"/>
    <cellStyle name="Currency 2" xfId="71" xr:uid="{00000000-0005-0000-0000-000046000000}"/>
    <cellStyle name="Currency 2 2" xfId="72" xr:uid="{00000000-0005-0000-0000-000047000000}"/>
    <cellStyle name="Currency 2 2 2" xfId="73" xr:uid="{00000000-0005-0000-0000-000048000000}"/>
    <cellStyle name="Currency 2 2 3" xfId="74" xr:uid="{00000000-0005-0000-0000-000049000000}"/>
    <cellStyle name="Currency 2 3" xfId="75" xr:uid="{00000000-0005-0000-0000-00004A000000}"/>
    <cellStyle name="Currency 2 3 2" xfId="76" xr:uid="{00000000-0005-0000-0000-00004B000000}"/>
    <cellStyle name="Currency 3" xfId="77" xr:uid="{00000000-0005-0000-0000-00004C000000}"/>
    <cellStyle name="Currency 3 2" xfId="78" xr:uid="{00000000-0005-0000-0000-00004D000000}"/>
    <cellStyle name="Currency 3 3" xfId="79" xr:uid="{00000000-0005-0000-0000-00004E000000}"/>
    <cellStyle name="Followed Hyperlink" xfId="230" builtinId="9" customBuiltin="1"/>
    <cellStyle name="Heading 1" xfId="228" builtinId="16" customBuiltin="1"/>
    <cellStyle name="Heading 3 2" xfId="227" xr:uid="{00000000-0005-0000-0000-000051000000}"/>
    <cellStyle name="Hyperlink" xfId="80" builtinId="8" customBuiltin="1"/>
    <cellStyle name="Normal" xfId="0" builtinId="0"/>
    <cellStyle name="Normal 10" xfId="231" xr:uid="{00000000-0005-0000-0000-000054000000}"/>
    <cellStyle name="Normal 2" xfId="81" xr:uid="{00000000-0005-0000-0000-000055000000}"/>
    <cellStyle name="Normal 2 2" xfId="82" xr:uid="{00000000-0005-0000-0000-000056000000}"/>
    <cellStyle name="Normal 2 2 2" xfId="83" xr:uid="{00000000-0005-0000-0000-000057000000}"/>
    <cellStyle name="Normal 2 2 2 2" xfId="232" xr:uid="{00000000-0005-0000-0000-000058000000}"/>
    <cellStyle name="Normal 2 2 2_PL test" xfId="260" xr:uid="{00000000-0005-0000-0000-000059000000}"/>
    <cellStyle name="Normal 2 2 3" xfId="84" xr:uid="{00000000-0005-0000-0000-00005A000000}"/>
    <cellStyle name="Normal 2 2_PL test" xfId="259" xr:uid="{00000000-0005-0000-0000-00005B000000}"/>
    <cellStyle name="Normal 2 3" xfId="85" xr:uid="{00000000-0005-0000-0000-00005C000000}"/>
    <cellStyle name="Normal 2 3 2" xfId="86" xr:uid="{00000000-0005-0000-0000-00005D000000}"/>
    <cellStyle name="Normal 2 3 3" xfId="87" xr:uid="{00000000-0005-0000-0000-00005E000000}"/>
    <cellStyle name="Normal 2 3_PL test" xfId="261" xr:uid="{00000000-0005-0000-0000-00005F000000}"/>
    <cellStyle name="Normal 2 4" xfId="88" xr:uid="{00000000-0005-0000-0000-000060000000}"/>
    <cellStyle name="Normal 2 4 2" xfId="89" xr:uid="{00000000-0005-0000-0000-000061000000}"/>
    <cellStyle name="Normal 2 4 3" xfId="90" xr:uid="{00000000-0005-0000-0000-000062000000}"/>
    <cellStyle name="Normal 2 4_PL test" xfId="262" xr:uid="{00000000-0005-0000-0000-000063000000}"/>
    <cellStyle name="Normal 2 5" xfId="91" xr:uid="{00000000-0005-0000-0000-000064000000}"/>
    <cellStyle name="Normal 2 5 2" xfId="92" xr:uid="{00000000-0005-0000-0000-000065000000}"/>
    <cellStyle name="Normal 2 5 3" xfId="93" xr:uid="{00000000-0005-0000-0000-000066000000}"/>
    <cellStyle name="Normal 2 5_PL test" xfId="263" xr:uid="{00000000-0005-0000-0000-000067000000}"/>
    <cellStyle name="Normal 2 6" xfId="94" xr:uid="{00000000-0005-0000-0000-000068000000}"/>
    <cellStyle name="Normal 2 6 2" xfId="95" xr:uid="{00000000-0005-0000-0000-000069000000}"/>
    <cellStyle name="Normal 2 6 3" xfId="96" xr:uid="{00000000-0005-0000-0000-00006A000000}"/>
    <cellStyle name="Normal 2 6_PL test" xfId="264" xr:uid="{00000000-0005-0000-0000-00006B000000}"/>
    <cellStyle name="Normal 2 7" xfId="97" xr:uid="{00000000-0005-0000-0000-00006C000000}"/>
    <cellStyle name="Normal 2 8" xfId="98" xr:uid="{00000000-0005-0000-0000-00006D000000}"/>
    <cellStyle name="Normal 2_PL test" xfId="258" xr:uid="{00000000-0005-0000-0000-00006E000000}"/>
    <cellStyle name="Normal 3" xfId="99" xr:uid="{00000000-0005-0000-0000-00006F000000}"/>
    <cellStyle name="Normal 3 2" xfId="100" xr:uid="{00000000-0005-0000-0000-000070000000}"/>
    <cellStyle name="Normal 3 2 2" xfId="101" xr:uid="{00000000-0005-0000-0000-000071000000}"/>
    <cellStyle name="Normal 3 2 3" xfId="102" xr:uid="{00000000-0005-0000-0000-000072000000}"/>
    <cellStyle name="Normal 3 2_PL test" xfId="266" xr:uid="{00000000-0005-0000-0000-000073000000}"/>
    <cellStyle name="Normal 3 3" xfId="103" xr:uid="{00000000-0005-0000-0000-000074000000}"/>
    <cellStyle name="Normal 3 3 2" xfId="104" xr:uid="{00000000-0005-0000-0000-000075000000}"/>
    <cellStyle name="Normal 3 3 3" xfId="105" xr:uid="{00000000-0005-0000-0000-000076000000}"/>
    <cellStyle name="Normal 3 3_PL test" xfId="267" xr:uid="{00000000-0005-0000-0000-000077000000}"/>
    <cellStyle name="Normal 3 4" xfId="106" xr:uid="{00000000-0005-0000-0000-000078000000}"/>
    <cellStyle name="Normal 3 4 2" xfId="107" xr:uid="{00000000-0005-0000-0000-000079000000}"/>
    <cellStyle name="Normal 3 4 3" xfId="108" xr:uid="{00000000-0005-0000-0000-00007A000000}"/>
    <cellStyle name="Normal 3 4_PL test" xfId="268" xr:uid="{00000000-0005-0000-0000-00007B000000}"/>
    <cellStyle name="Normal 3 5" xfId="109" xr:uid="{00000000-0005-0000-0000-00007C000000}"/>
    <cellStyle name="Normal 3 6" xfId="110" xr:uid="{00000000-0005-0000-0000-00007D000000}"/>
    <cellStyle name="Normal 3_PL test" xfId="265" xr:uid="{00000000-0005-0000-0000-00007E000000}"/>
    <cellStyle name="Normal 4" xfId="111" xr:uid="{00000000-0005-0000-0000-00007F000000}"/>
    <cellStyle name="Normal 4 2" xfId="112" xr:uid="{00000000-0005-0000-0000-000080000000}"/>
    <cellStyle name="Normal 4 2 2" xfId="113" xr:uid="{00000000-0005-0000-0000-000081000000}"/>
    <cellStyle name="Normal 4 2 3" xfId="114" xr:uid="{00000000-0005-0000-0000-000082000000}"/>
    <cellStyle name="Normal 4 2_PL test" xfId="270" xr:uid="{00000000-0005-0000-0000-000083000000}"/>
    <cellStyle name="Normal 4 3" xfId="115" xr:uid="{00000000-0005-0000-0000-000084000000}"/>
    <cellStyle name="Normal 4 3 2" xfId="116" xr:uid="{00000000-0005-0000-0000-000085000000}"/>
    <cellStyle name="Normal 4 3 3" xfId="117" xr:uid="{00000000-0005-0000-0000-000086000000}"/>
    <cellStyle name="Normal 4 3_PL test" xfId="271" xr:uid="{00000000-0005-0000-0000-000087000000}"/>
    <cellStyle name="Normal 4 4" xfId="118" xr:uid="{00000000-0005-0000-0000-000088000000}"/>
    <cellStyle name="Normal 4 4 2" xfId="119" xr:uid="{00000000-0005-0000-0000-000089000000}"/>
    <cellStyle name="Normal 4 4 3" xfId="120" xr:uid="{00000000-0005-0000-0000-00008A000000}"/>
    <cellStyle name="Normal 4 4_PL test" xfId="272" xr:uid="{00000000-0005-0000-0000-00008B000000}"/>
    <cellStyle name="Normal 4 5" xfId="121" xr:uid="{00000000-0005-0000-0000-00008C000000}"/>
    <cellStyle name="Normal 4 6" xfId="122" xr:uid="{00000000-0005-0000-0000-00008D000000}"/>
    <cellStyle name="Normal 4_PL test" xfId="269" xr:uid="{00000000-0005-0000-0000-00008E000000}"/>
    <cellStyle name="Normal 5" xfId="123" xr:uid="{00000000-0005-0000-0000-00008F000000}"/>
    <cellStyle name="Normal 5 2" xfId="124" xr:uid="{00000000-0005-0000-0000-000090000000}"/>
    <cellStyle name="Normal 5 2 2" xfId="125" xr:uid="{00000000-0005-0000-0000-000091000000}"/>
    <cellStyle name="Normal 5 2 3" xfId="126" xr:uid="{00000000-0005-0000-0000-000092000000}"/>
    <cellStyle name="Normal 5 2_PL test" xfId="274" xr:uid="{00000000-0005-0000-0000-000093000000}"/>
    <cellStyle name="Normal 5 3" xfId="127" xr:uid="{00000000-0005-0000-0000-000094000000}"/>
    <cellStyle name="Normal 5 3 2" xfId="128" xr:uid="{00000000-0005-0000-0000-000095000000}"/>
    <cellStyle name="Normal 5 3 3" xfId="129" xr:uid="{00000000-0005-0000-0000-000096000000}"/>
    <cellStyle name="Normal 5 3_PL test" xfId="275" xr:uid="{00000000-0005-0000-0000-000097000000}"/>
    <cellStyle name="Normal 5 4" xfId="130" xr:uid="{00000000-0005-0000-0000-000098000000}"/>
    <cellStyle name="Normal 5 4 2" xfId="131" xr:uid="{00000000-0005-0000-0000-000099000000}"/>
    <cellStyle name="Normal 5 4 3" xfId="132" xr:uid="{00000000-0005-0000-0000-00009A000000}"/>
    <cellStyle name="Normal 5 4_PL test" xfId="276" xr:uid="{00000000-0005-0000-0000-00009B000000}"/>
    <cellStyle name="Normal 5 5" xfId="133" xr:uid="{00000000-0005-0000-0000-00009C000000}"/>
    <cellStyle name="Normal 5 6" xfId="134" xr:uid="{00000000-0005-0000-0000-00009D000000}"/>
    <cellStyle name="Normal 5_PL test" xfId="273" xr:uid="{00000000-0005-0000-0000-00009E000000}"/>
    <cellStyle name="Normal 6" xfId="135" xr:uid="{00000000-0005-0000-0000-00009F000000}"/>
    <cellStyle name="Normal 6 10" xfId="233" xr:uid="{00000000-0005-0000-0000-0000A0000000}"/>
    <cellStyle name="Normal 6 11" xfId="234" xr:uid="{00000000-0005-0000-0000-0000A1000000}"/>
    <cellStyle name="Normal 6 2" xfId="136" xr:uid="{00000000-0005-0000-0000-0000A2000000}"/>
    <cellStyle name="Normal 6 2 2" xfId="137" xr:uid="{00000000-0005-0000-0000-0000A3000000}"/>
    <cellStyle name="Normal 6 2 2 2" xfId="138" xr:uid="{00000000-0005-0000-0000-0000A4000000}"/>
    <cellStyle name="Normal 6 2 2 2 2" xfId="139" xr:uid="{00000000-0005-0000-0000-0000A5000000}"/>
    <cellStyle name="Normal 6 2 2 2 2 2" xfId="140" xr:uid="{00000000-0005-0000-0000-0000A6000000}"/>
    <cellStyle name="Normal 6 2 2 2 2 3" xfId="141" xr:uid="{00000000-0005-0000-0000-0000A7000000}"/>
    <cellStyle name="Normal 6 2 2 2 2 4" xfId="235" xr:uid="{00000000-0005-0000-0000-0000A8000000}"/>
    <cellStyle name="Normal 6 2 2 2 2_PL test" xfId="281" xr:uid="{00000000-0005-0000-0000-0000A9000000}"/>
    <cellStyle name="Normal 6 2 2 2 3" xfId="142" xr:uid="{00000000-0005-0000-0000-0000AA000000}"/>
    <cellStyle name="Normal 6 2 2 2 4" xfId="143" xr:uid="{00000000-0005-0000-0000-0000AB000000}"/>
    <cellStyle name="Normal 6 2 2 2 5" xfId="236" xr:uid="{00000000-0005-0000-0000-0000AC000000}"/>
    <cellStyle name="Normal 6 2 2 2_PL test" xfId="280" xr:uid="{00000000-0005-0000-0000-0000AD000000}"/>
    <cellStyle name="Normal 6 2 2 3" xfId="144" xr:uid="{00000000-0005-0000-0000-0000AE000000}"/>
    <cellStyle name="Normal 6 2 2 3 2" xfId="145" xr:uid="{00000000-0005-0000-0000-0000AF000000}"/>
    <cellStyle name="Normal 6 2 2 3 3" xfId="146" xr:uid="{00000000-0005-0000-0000-0000B0000000}"/>
    <cellStyle name="Normal 6 2 2 3 4" xfId="237" xr:uid="{00000000-0005-0000-0000-0000B1000000}"/>
    <cellStyle name="Normal 6 2 2 3_PL test" xfId="282" xr:uid="{00000000-0005-0000-0000-0000B2000000}"/>
    <cellStyle name="Normal 6 2 2 4" xfId="147" xr:uid="{00000000-0005-0000-0000-0000B3000000}"/>
    <cellStyle name="Normal 6 2 2 4 2" xfId="148" xr:uid="{00000000-0005-0000-0000-0000B4000000}"/>
    <cellStyle name="Normal 6 2 2 4 3" xfId="149" xr:uid="{00000000-0005-0000-0000-0000B5000000}"/>
    <cellStyle name="Normal 6 2 2 4 4" xfId="238" xr:uid="{00000000-0005-0000-0000-0000B6000000}"/>
    <cellStyle name="Normal 6 2 2 4_PL test" xfId="283" xr:uid="{00000000-0005-0000-0000-0000B7000000}"/>
    <cellStyle name="Normal 6 2 2 5" xfId="150" xr:uid="{00000000-0005-0000-0000-0000B8000000}"/>
    <cellStyle name="Normal 6 2 2 6" xfId="151" xr:uid="{00000000-0005-0000-0000-0000B9000000}"/>
    <cellStyle name="Normal 6 2 2 7" xfId="239" xr:uid="{00000000-0005-0000-0000-0000BA000000}"/>
    <cellStyle name="Normal 6 2 2_PL test" xfId="279" xr:uid="{00000000-0005-0000-0000-0000BB000000}"/>
    <cellStyle name="Normal 6 2 3" xfId="152" xr:uid="{00000000-0005-0000-0000-0000BC000000}"/>
    <cellStyle name="Normal 6 2 3 2" xfId="153" xr:uid="{00000000-0005-0000-0000-0000BD000000}"/>
    <cellStyle name="Normal 6 2 3 2 2" xfId="154" xr:uid="{00000000-0005-0000-0000-0000BE000000}"/>
    <cellStyle name="Normal 6 2 3 2 3" xfId="155" xr:uid="{00000000-0005-0000-0000-0000BF000000}"/>
    <cellStyle name="Normal 6 2 3 2 4" xfId="240" xr:uid="{00000000-0005-0000-0000-0000C0000000}"/>
    <cellStyle name="Normal 6 2 3 2_PL test" xfId="285" xr:uid="{00000000-0005-0000-0000-0000C1000000}"/>
    <cellStyle name="Normal 6 2 3 3" xfId="156" xr:uid="{00000000-0005-0000-0000-0000C2000000}"/>
    <cellStyle name="Normal 6 2 3 4" xfId="157" xr:uid="{00000000-0005-0000-0000-0000C3000000}"/>
    <cellStyle name="Normal 6 2 3 5" xfId="241" xr:uid="{00000000-0005-0000-0000-0000C4000000}"/>
    <cellStyle name="Normal 6 2 3_PL test" xfId="284" xr:uid="{00000000-0005-0000-0000-0000C5000000}"/>
    <cellStyle name="Normal 6 2 4" xfId="158" xr:uid="{00000000-0005-0000-0000-0000C6000000}"/>
    <cellStyle name="Normal 6 2 4 2" xfId="159" xr:uid="{00000000-0005-0000-0000-0000C7000000}"/>
    <cellStyle name="Normal 6 2 4 3" xfId="160" xr:uid="{00000000-0005-0000-0000-0000C8000000}"/>
    <cellStyle name="Normal 6 2 4 4" xfId="242" xr:uid="{00000000-0005-0000-0000-0000C9000000}"/>
    <cellStyle name="Normal 6 2 4_PL test" xfId="286" xr:uid="{00000000-0005-0000-0000-0000CA000000}"/>
    <cellStyle name="Normal 6 2 5" xfId="161" xr:uid="{00000000-0005-0000-0000-0000CB000000}"/>
    <cellStyle name="Normal 6 2 5 2" xfId="162" xr:uid="{00000000-0005-0000-0000-0000CC000000}"/>
    <cellStyle name="Normal 6 2 5 3" xfId="163" xr:uid="{00000000-0005-0000-0000-0000CD000000}"/>
    <cellStyle name="Normal 6 2 5 4" xfId="243" xr:uid="{00000000-0005-0000-0000-0000CE000000}"/>
    <cellStyle name="Normal 6 2 5_PL test" xfId="287" xr:uid="{00000000-0005-0000-0000-0000CF000000}"/>
    <cellStyle name="Normal 6 2 6" xfId="164" xr:uid="{00000000-0005-0000-0000-0000D0000000}"/>
    <cellStyle name="Normal 6 2 7" xfId="165" xr:uid="{00000000-0005-0000-0000-0000D1000000}"/>
    <cellStyle name="Normal 6 2 8" xfId="244" xr:uid="{00000000-0005-0000-0000-0000D2000000}"/>
    <cellStyle name="Normal 6 2_PL test" xfId="278" xr:uid="{00000000-0005-0000-0000-0000D3000000}"/>
    <cellStyle name="Normal 6 3" xfId="166" xr:uid="{00000000-0005-0000-0000-0000D4000000}"/>
    <cellStyle name="Normal 6 3 2" xfId="167" xr:uid="{00000000-0005-0000-0000-0000D5000000}"/>
    <cellStyle name="Normal 6 3 2 2" xfId="168" xr:uid="{00000000-0005-0000-0000-0000D6000000}"/>
    <cellStyle name="Normal 6 3 2 2 2" xfId="169" xr:uid="{00000000-0005-0000-0000-0000D7000000}"/>
    <cellStyle name="Normal 6 3 2 2 3" xfId="170" xr:uid="{00000000-0005-0000-0000-0000D8000000}"/>
    <cellStyle name="Normal 6 3 2 2 4" xfId="245" xr:uid="{00000000-0005-0000-0000-0000D9000000}"/>
    <cellStyle name="Normal 6 3 2 2_PL test" xfId="290" xr:uid="{00000000-0005-0000-0000-0000DA000000}"/>
    <cellStyle name="Normal 6 3 2 3" xfId="171" xr:uid="{00000000-0005-0000-0000-0000DB000000}"/>
    <cellStyle name="Normal 6 3 2 4" xfId="172" xr:uid="{00000000-0005-0000-0000-0000DC000000}"/>
    <cellStyle name="Normal 6 3 2 5" xfId="246" xr:uid="{00000000-0005-0000-0000-0000DD000000}"/>
    <cellStyle name="Normal 6 3 2_PL test" xfId="289" xr:uid="{00000000-0005-0000-0000-0000DE000000}"/>
    <cellStyle name="Normal 6 3 3" xfId="173" xr:uid="{00000000-0005-0000-0000-0000DF000000}"/>
    <cellStyle name="Normal 6 3 3 2" xfId="174" xr:uid="{00000000-0005-0000-0000-0000E0000000}"/>
    <cellStyle name="Normal 6 3 3 3" xfId="175" xr:uid="{00000000-0005-0000-0000-0000E1000000}"/>
    <cellStyle name="Normal 6 3 3 4" xfId="247" xr:uid="{00000000-0005-0000-0000-0000E2000000}"/>
    <cellStyle name="Normal 6 3 3_PL test" xfId="291" xr:uid="{00000000-0005-0000-0000-0000E3000000}"/>
    <cellStyle name="Normal 6 3 4" xfId="176" xr:uid="{00000000-0005-0000-0000-0000E4000000}"/>
    <cellStyle name="Normal 6 3 4 2" xfId="177" xr:uid="{00000000-0005-0000-0000-0000E5000000}"/>
    <cellStyle name="Normal 6 3 4 3" xfId="178" xr:uid="{00000000-0005-0000-0000-0000E6000000}"/>
    <cellStyle name="Normal 6 3 4 4" xfId="248" xr:uid="{00000000-0005-0000-0000-0000E7000000}"/>
    <cellStyle name="Normal 6 3 4_PL test" xfId="292" xr:uid="{00000000-0005-0000-0000-0000E8000000}"/>
    <cellStyle name="Normal 6 3 5" xfId="179" xr:uid="{00000000-0005-0000-0000-0000E9000000}"/>
    <cellStyle name="Normal 6 3 6" xfId="180" xr:uid="{00000000-0005-0000-0000-0000EA000000}"/>
    <cellStyle name="Normal 6 3 7" xfId="249" xr:uid="{00000000-0005-0000-0000-0000EB000000}"/>
    <cellStyle name="Normal 6 3_PL test" xfId="288" xr:uid="{00000000-0005-0000-0000-0000EC000000}"/>
    <cellStyle name="Normal 6 4" xfId="181" xr:uid="{00000000-0005-0000-0000-0000ED000000}"/>
    <cellStyle name="Normal 6 4 2" xfId="182" xr:uid="{00000000-0005-0000-0000-0000EE000000}"/>
    <cellStyle name="Normal 6 4 2 2" xfId="183" xr:uid="{00000000-0005-0000-0000-0000EF000000}"/>
    <cellStyle name="Normal 6 4 2 2 2" xfId="184" xr:uid="{00000000-0005-0000-0000-0000F0000000}"/>
    <cellStyle name="Normal 6 4 2 2 3" xfId="185" xr:uid="{00000000-0005-0000-0000-0000F1000000}"/>
    <cellStyle name="Normal 6 4 2 2 4" xfId="250" xr:uid="{00000000-0005-0000-0000-0000F2000000}"/>
    <cellStyle name="Normal 6 4 2 2_PL test" xfId="295" xr:uid="{00000000-0005-0000-0000-0000F3000000}"/>
    <cellStyle name="Normal 6 4 2 3" xfId="186" xr:uid="{00000000-0005-0000-0000-0000F4000000}"/>
    <cellStyle name="Normal 6 4 2 4" xfId="187" xr:uid="{00000000-0005-0000-0000-0000F5000000}"/>
    <cellStyle name="Normal 6 4 2 5" xfId="251" xr:uid="{00000000-0005-0000-0000-0000F6000000}"/>
    <cellStyle name="Normal 6 4 2_PL test" xfId="294" xr:uid="{00000000-0005-0000-0000-0000F7000000}"/>
    <cellStyle name="Normal 6 4 3" xfId="188" xr:uid="{00000000-0005-0000-0000-0000F8000000}"/>
    <cellStyle name="Normal 6 4 3 2" xfId="189" xr:uid="{00000000-0005-0000-0000-0000F9000000}"/>
    <cellStyle name="Normal 6 4 3 3" xfId="190" xr:uid="{00000000-0005-0000-0000-0000FA000000}"/>
    <cellStyle name="Normal 6 4 3 4" xfId="252" xr:uid="{00000000-0005-0000-0000-0000FB000000}"/>
    <cellStyle name="Normal 6 4 3_PL test" xfId="296" xr:uid="{00000000-0005-0000-0000-0000FC000000}"/>
    <cellStyle name="Normal 6 4 4" xfId="191" xr:uid="{00000000-0005-0000-0000-0000FD000000}"/>
    <cellStyle name="Normal 6 4 5" xfId="192" xr:uid="{00000000-0005-0000-0000-0000FE000000}"/>
    <cellStyle name="Normal 6 4 6" xfId="253" xr:uid="{00000000-0005-0000-0000-0000FF000000}"/>
    <cellStyle name="Normal 6 4_PL test" xfId="293" xr:uid="{00000000-0005-0000-0000-000000010000}"/>
    <cellStyle name="Normal 6 5" xfId="193" xr:uid="{00000000-0005-0000-0000-000001010000}"/>
    <cellStyle name="Normal 6 5 2" xfId="194" xr:uid="{00000000-0005-0000-0000-000002010000}"/>
    <cellStyle name="Normal 6 5 2 2" xfId="195" xr:uid="{00000000-0005-0000-0000-000003010000}"/>
    <cellStyle name="Normal 6 5 2 3" xfId="196" xr:uid="{00000000-0005-0000-0000-000004010000}"/>
    <cellStyle name="Normal 6 5 2 4" xfId="254" xr:uid="{00000000-0005-0000-0000-000005010000}"/>
    <cellStyle name="Normal 6 5 2_PL test" xfId="298" xr:uid="{00000000-0005-0000-0000-000006010000}"/>
    <cellStyle name="Normal 6 5 3" xfId="197" xr:uid="{00000000-0005-0000-0000-000007010000}"/>
    <cellStyle name="Normal 6 5 4" xfId="198" xr:uid="{00000000-0005-0000-0000-000008010000}"/>
    <cellStyle name="Normal 6 5 5" xfId="255" xr:uid="{00000000-0005-0000-0000-000009010000}"/>
    <cellStyle name="Normal 6 5_PL test" xfId="297" xr:uid="{00000000-0005-0000-0000-00000A010000}"/>
    <cellStyle name="Normal 6 6" xfId="199" xr:uid="{00000000-0005-0000-0000-00000B010000}"/>
    <cellStyle name="Normal 6 6 2" xfId="200" xr:uid="{00000000-0005-0000-0000-00000C010000}"/>
    <cellStyle name="Normal 6 6 3" xfId="201" xr:uid="{00000000-0005-0000-0000-00000D010000}"/>
    <cellStyle name="Normal 6 6 4" xfId="256" xr:uid="{00000000-0005-0000-0000-00000E010000}"/>
    <cellStyle name="Normal 6 6_PL test" xfId="299" xr:uid="{00000000-0005-0000-0000-00000F010000}"/>
    <cellStyle name="Normal 6 7" xfId="202" xr:uid="{00000000-0005-0000-0000-000010010000}"/>
    <cellStyle name="Normal 6 7 2" xfId="203" xr:uid="{00000000-0005-0000-0000-000011010000}"/>
    <cellStyle name="Normal 6 7 3" xfId="204" xr:uid="{00000000-0005-0000-0000-000012010000}"/>
    <cellStyle name="Normal 6 7 4" xfId="257" xr:uid="{00000000-0005-0000-0000-000013010000}"/>
    <cellStyle name="Normal 6 7_PL test" xfId="300" xr:uid="{00000000-0005-0000-0000-000014010000}"/>
    <cellStyle name="Normal 6 8" xfId="205" xr:uid="{00000000-0005-0000-0000-000015010000}"/>
    <cellStyle name="Normal 6 9" xfId="206" xr:uid="{00000000-0005-0000-0000-000016010000}"/>
    <cellStyle name="Normal 6_PL test" xfId="277" xr:uid="{00000000-0005-0000-0000-000017010000}"/>
    <cellStyle name="Normal 7" xfId="207" xr:uid="{00000000-0005-0000-0000-000018010000}"/>
    <cellStyle name="Normal 8" xfId="208" xr:uid="{00000000-0005-0000-0000-000019010000}"/>
    <cellStyle name="Normal 9" xfId="226" xr:uid="{00000000-0005-0000-0000-00001A010000}"/>
    <cellStyle name="Normal_Project Ledger" xfId="229" xr:uid="{00000000-0005-0000-0000-00001B010000}"/>
    <cellStyle name="Percent" xfId="209" builtinId="5"/>
    <cellStyle name="Percent 12" xfId="210" xr:uid="{00000000-0005-0000-0000-00001D010000}"/>
    <cellStyle name="Percent 12 2" xfId="211" xr:uid="{00000000-0005-0000-0000-00001E010000}"/>
    <cellStyle name="Percent 12 3" xfId="212" xr:uid="{00000000-0005-0000-0000-00001F010000}"/>
    <cellStyle name="Percent 13" xfId="213" xr:uid="{00000000-0005-0000-0000-000020010000}"/>
    <cellStyle name="Percent 13 2" xfId="214" xr:uid="{00000000-0005-0000-0000-000021010000}"/>
    <cellStyle name="Percent 13 3" xfId="215" xr:uid="{00000000-0005-0000-0000-000022010000}"/>
    <cellStyle name="Percent 2" xfId="216" xr:uid="{00000000-0005-0000-0000-000023010000}"/>
    <cellStyle name="Percent 2 2" xfId="217" xr:uid="{00000000-0005-0000-0000-000024010000}"/>
    <cellStyle name="Percent 2 2 2" xfId="218" xr:uid="{00000000-0005-0000-0000-000025010000}"/>
    <cellStyle name="Percent 2 2 3" xfId="219" xr:uid="{00000000-0005-0000-0000-000026010000}"/>
    <cellStyle name="Percent 2 3" xfId="220" xr:uid="{00000000-0005-0000-0000-000027010000}"/>
    <cellStyle name="Percent 2 3 2" xfId="221" xr:uid="{00000000-0005-0000-0000-000028010000}"/>
    <cellStyle name="Percent 3" xfId="222" xr:uid="{00000000-0005-0000-0000-000029010000}"/>
    <cellStyle name="Percent 3 2" xfId="223" xr:uid="{00000000-0005-0000-0000-00002A010000}"/>
    <cellStyle name="Percent 3 3" xfId="224" xr:uid="{00000000-0005-0000-0000-00002B010000}"/>
    <cellStyle name="Title 2" xfId="225" xr:uid="{00000000-0005-0000-0000-00002C010000}"/>
  </cellStyles>
  <dxfs count="625">
    <dxf>
      <fill>
        <patternFill>
          <bgColor rgb="FF99CCFF"/>
        </patternFill>
      </fill>
    </dxf>
    <dxf>
      <fill>
        <patternFill>
          <bgColor rgb="FF99CCFF"/>
        </patternFill>
      </fill>
    </dxf>
    <dxf>
      <fill>
        <patternFill>
          <bgColor rgb="FF99CCFF"/>
        </patternFill>
      </fill>
    </dxf>
    <dxf>
      <fill>
        <patternFill>
          <bgColor rgb="FF99CCFF"/>
        </patternFill>
      </fill>
    </dxf>
    <dxf>
      <fill>
        <patternFill>
          <bgColor rgb="FF99CCFF"/>
        </patternFill>
      </fill>
    </dxf>
    <dxf>
      <font>
        <b val="0"/>
        <i val="0"/>
        <strike val="0"/>
        <outline val="0"/>
        <shadow val="0"/>
        <u val="none"/>
        <vertAlign val="baseline"/>
        <color rgb="FF000000"/>
        <name val="Century Gothic"/>
        <scheme val="none"/>
      </font>
    </dxf>
    <dxf>
      <font>
        <b val="0"/>
        <i val="0"/>
        <strike val="0"/>
        <outline val="0"/>
        <shadow val="0"/>
        <u val="none"/>
        <vertAlign val="baseline"/>
        <color rgb="FF000000"/>
        <name val="Century Gothic"/>
        <scheme val="none"/>
      </font>
    </dxf>
    <dxf>
      <font>
        <b val="0"/>
        <i val="0"/>
        <strike val="0"/>
        <outline val="0"/>
        <shadow val="0"/>
        <u val="none"/>
        <vertAlign val="baseline"/>
        <color rgb="FF000000"/>
        <name val="Century Gothic"/>
        <scheme val="none"/>
      </font>
    </dxf>
    <dxf>
      <font>
        <b val="0"/>
        <i val="0"/>
        <strike val="0"/>
        <outline val="0"/>
        <shadow val="0"/>
        <u val="none"/>
        <vertAlign val="baseline"/>
        <color rgb="FF000000"/>
        <name val="Century Gothic"/>
        <scheme val="none"/>
      </font>
    </dxf>
    <dxf>
      <border outline="0">
        <top style="thin">
          <color auto="1"/>
        </top>
      </border>
    </dxf>
    <dxf>
      <border outline="0">
        <left style="thin">
          <color auto="1"/>
        </left>
        <right style="thin">
          <color auto="1"/>
        </right>
        <top style="thin">
          <color auto="1"/>
        </top>
        <bottom style="thin">
          <color auto="1"/>
        </bottom>
      </border>
    </dxf>
    <dxf>
      <font>
        <b val="0"/>
        <i val="0"/>
        <strike val="0"/>
        <outline val="0"/>
        <shadow val="0"/>
        <u val="none"/>
        <vertAlign val="baseline"/>
        <color rgb="FF000000"/>
        <name val="Century Gothic"/>
        <scheme val="none"/>
      </font>
    </dxf>
    <dxf>
      <border outline="0">
        <bottom style="thin">
          <color auto="1"/>
        </bottom>
      </border>
    </dxf>
    <dxf>
      <font>
        <b/>
        <i val="0"/>
        <strike val="0"/>
        <condense val="0"/>
        <extend val="0"/>
        <outline val="0"/>
        <shadow val="0"/>
        <u val="none"/>
        <vertAlign val="baseline"/>
        <sz val="14"/>
        <color theme="1"/>
        <name val="Century Gothic"/>
        <scheme val="none"/>
      </font>
      <fill>
        <patternFill patternType="solid">
          <fgColor indexed="64"/>
          <bgColor rgb="FFE1AE8F"/>
        </patternFill>
      </fill>
      <alignment horizontal="center" vertical="center" textRotation="0" wrapText="0" indent="0" justifyLastLine="0" shrinkToFit="0" readingOrder="0"/>
      <border diagonalUp="0" diagonalDown="0" outline="0">
        <left style="thin">
          <color auto="1"/>
        </left>
        <right style="thin">
          <color auto="1"/>
        </right>
        <top/>
        <bottom/>
      </border>
    </dxf>
    <dxf>
      <border diagonalUp="0" diagonalDown="0" outline="0">
        <left style="thin">
          <color auto="1"/>
        </left>
        <right style="thin">
          <color auto="1"/>
        </right>
        <top/>
        <bottom style="thin">
          <color auto="1"/>
        </bottom>
      </border>
      <protection locked="0" hidden="0"/>
    </dxf>
    <dxf>
      <font>
        <b val="0"/>
        <i val="0"/>
        <strike val="0"/>
        <condense val="0"/>
        <extend val="0"/>
        <outline val="0"/>
        <shadow val="0"/>
        <u val="none"/>
        <vertAlign val="baseline"/>
        <sz val="13"/>
        <color rgb="FF000000"/>
        <name val="Century Gothic"/>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diagonalUp="0" diagonalDown="0" outline="0">
        <left style="thin">
          <color auto="1"/>
        </left>
        <right style="thin">
          <color auto="1"/>
        </right>
        <top/>
        <bottom style="thin">
          <color auto="1"/>
        </bottom>
      </border>
      <protection locked="0" hidden="0"/>
    </dxf>
    <dxf>
      <font>
        <b val="0"/>
        <i val="0"/>
        <strike val="0"/>
        <condense val="0"/>
        <extend val="0"/>
        <outline val="0"/>
        <shadow val="0"/>
        <u val="none"/>
        <vertAlign val="baseline"/>
        <sz val="13"/>
        <color rgb="FF000000"/>
        <name val="Century Gothic"/>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diagonalUp="0" diagonalDown="0" outline="0">
        <left style="thin">
          <color auto="1"/>
        </left>
        <right style="thin">
          <color auto="1"/>
        </right>
        <top/>
        <bottom style="thin">
          <color auto="1"/>
        </bottom>
      </border>
      <protection locked="0" hidden="0"/>
    </dxf>
    <dxf>
      <font>
        <b val="0"/>
        <i val="0"/>
        <strike val="0"/>
        <condense val="0"/>
        <extend val="0"/>
        <outline val="0"/>
        <shadow val="0"/>
        <u val="none"/>
        <vertAlign val="baseline"/>
        <sz val="13"/>
        <color rgb="FF000000"/>
        <name val="Century Gothic"/>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diagonalUp="0" diagonalDown="0" outline="0">
        <left style="thin">
          <color auto="1"/>
        </left>
        <right style="thin">
          <color auto="1"/>
        </right>
        <top/>
        <bottom style="thin">
          <color auto="1"/>
        </bottom>
      </border>
      <protection locked="0" hidden="0"/>
    </dxf>
    <dxf>
      <font>
        <b val="0"/>
        <i val="0"/>
        <strike val="0"/>
        <condense val="0"/>
        <extend val="0"/>
        <outline val="0"/>
        <shadow val="0"/>
        <u val="none"/>
        <vertAlign val="baseline"/>
        <sz val="13"/>
        <color rgb="FF000000"/>
        <name val="Century Gothic"/>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diagonalUp="0" diagonalDown="0" outline="0">
        <left style="thin">
          <color auto="1"/>
        </left>
        <right style="thin">
          <color auto="1"/>
        </right>
        <top/>
        <bottom style="thin">
          <color auto="1"/>
        </bottom>
      </border>
      <protection locked="0" hidden="0"/>
    </dxf>
    <dxf>
      <font>
        <b val="0"/>
        <i val="0"/>
        <strike val="0"/>
        <condense val="0"/>
        <extend val="0"/>
        <outline val="0"/>
        <shadow val="0"/>
        <u val="none"/>
        <vertAlign val="baseline"/>
        <sz val="13"/>
        <color rgb="FF000000"/>
        <name val="Century Gothic"/>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diagonalUp="0" diagonalDown="0" outline="0">
        <left style="thin">
          <color auto="1"/>
        </left>
        <right style="thin">
          <color auto="1"/>
        </right>
        <top/>
        <bottom style="thin">
          <color auto="1"/>
        </bottom>
      </border>
      <protection locked="0" hidden="0"/>
    </dxf>
    <dxf>
      <font>
        <b val="0"/>
        <i val="0"/>
        <strike val="0"/>
        <condense val="0"/>
        <extend val="0"/>
        <outline val="0"/>
        <shadow val="0"/>
        <u val="none"/>
        <vertAlign val="baseline"/>
        <sz val="13"/>
        <color rgb="FF000000"/>
        <name val="Century Gothic"/>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diagonalUp="0" diagonalDown="0" outline="0">
        <left style="thin">
          <color auto="1"/>
        </left>
        <right style="thin">
          <color auto="1"/>
        </right>
        <top/>
        <bottom style="thin">
          <color auto="1"/>
        </bottom>
      </border>
      <protection locked="0" hidden="0"/>
    </dxf>
    <dxf>
      <font>
        <b val="0"/>
        <i val="0"/>
        <strike val="0"/>
        <condense val="0"/>
        <extend val="0"/>
        <outline val="0"/>
        <shadow val="0"/>
        <u val="none"/>
        <vertAlign val="baseline"/>
        <sz val="13"/>
        <color rgb="FF000000"/>
        <name val="Century Gothic"/>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diagonalUp="0" diagonalDown="0" outline="0">
        <left style="thin">
          <color auto="1"/>
        </left>
        <right style="thin">
          <color auto="1"/>
        </right>
        <top/>
        <bottom style="thin">
          <color auto="1"/>
        </bottom>
      </border>
      <protection locked="0" hidden="0"/>
    </dxf>
    <dxf>
      <font>
        <b val="0"/>
        <i val="0"/>
        <strike val="0"/>
        <condense val="0"/>
        <extend val="0"/>
        <outline val="0"/>
        <shadow val="0"/>
        <u val="none"/>
        <vertAlign val="baseline"/>
        <sz val="13"/>
        <color rgb="FF000000"/>
        <name val="Century Gothic"/>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diagonalUp="0" diagonalDown="0" outline="0">
        <left style="thin">
          <color auto="1"/>
        </left>
        <right style="thin">
          <color auto="1"/>
        </right>
        <top/>
        <bottom style="thin">
          <color auto="1"/>
        </bottom>
      </border>
      <protection locked="0" hidden="0"/>
    </dxf>
    <dxf>
      <font>
        <b val="0"/>
        <i val="0"/>
        <strike val="0"/>
        <condense val="0"/>
        <extend val="0"/>
        <outline val="0"/>
        <shadow val="0"/>
        <u val="none"/>
        <vertAlign val="baseline"/>
        <sz val="13"/>
        <color rgb="FF000000"/>
        <name val="Century Gothic"/>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diagonalUp="0" diagonalDown="0" outline="0">
        <left style="thin">
          <color auto="1"/>
        </left>
        <right style="thin">
          <color auto="1"/>
        </right>
        <top/>
        <bottom style="thin">
          <color auto="1"/>
        </bottom>
      </border>
      <protection locked="0" hidden="0"/>
    </dxf>
    <dxf>
      <font>
        <b val="0"/>
        <i val="0"/>
        <strike val="0"/>
        <condense val="0"/>
        <extend val="0"/>
        <outline val="0"/>
        <shadow val="0"/>
        <u val="none"/>
        <vertAlign val="baseline"/>
        <sz val="13"/>
        <color rgb="FF000000"/>
        <name val="Century Gothic"/>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entury Gothic"/>
        <scheme val="none"/>
      </font>
      <numFmt numFmtId="180" formatCode="&quot;$&quot;#,##0;[Red]\-&quot;$&quot;#,##0"/>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4"/>
        <color rgb="FF000000"/>
        <name val="Century Gothic"/>
        <scheme val="none"/>
      </font>
      <numFmt numFmtId="180" formatCode="&quot;$&quot;#,##0;[Red]\-&quot;$&quot;#,##0"/>
      <alignment horizontal="center" vertical="center" textRotation="0" wrapText="1" indent="0" justifyLastLine="0" shrinkToFit="1"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4"/>
        <color theme="1"/>
        <name val="Century Gothic"/>
        <scheme val="none"/>
      </font>
      <numFmt numFmtId="180" formatCode="&quot;$&quot;#,##0;[Red]\-&quot;$&quot;#,##0"/>
      <fill>
        <patternFill patternType="none">
          <fgColor indexed="64"/>
          <bgColor indexed="65"/>
        </patternFill>
      </fill>
      <alignment horizontal="center" vertical="center" textRotation="0" wrapText="1" indent="0" justifyLastLine="0" shrinkToFit="1"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4"/>
        <color rgb="FF000000"/>
        <name val="Century Gothic"/>
        <scheme val="none"/>
      </font>
      <numFmt numFmtId="180" formatCode="&quot;$&quot;#,##0;[Red]\-&quot;$&quot;#,##0"/>
      <alignment horizontal="center" vertical="center" textRotation="0" wrapText="1" indent="0" justifyLastLine="0" shrinkToFit="1"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4"/>
        <color auto="1"/>
        <name val="Century Gothic"/>
        <scheme val="none"/>
      </font>
      <numFmt numFmtId="180" formatCode="&quot;$&quot;#,##0;[Red]\-&quot;$&quot;#,##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outline val="0"/>
        <shadow val="0"/>
        <u val="none"/>
        <vertAlign val="baseline"/>
        <color rgb="FF000000"/>
        <name val="Century Gothic"/>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entury Gothic"/>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auto="1"/>
        </right>
        <top style="thin">
          <color auto="1"/>
        </top>
        <bottom/>
      </border>
      <protection locked="1" hidden="1"/>
    </dxf>
    <dxf>
      <font>
        <b val="0"/>
        <i val="0"/>
        <strike val="0"/>
        <condense val="0"/>
        <extend val="0"/>
        <outline val="0"/>
        <shadow val="0"/>
        <u val="none"/>
        <vertAlign val="baseline"/>
        <sz val="14"/>
        <color rgb="FF000000"/>
        <name val="Century Gothic"/>
        <scheme val="none"/>
      </font>
      <alignment horizontal="left" vertical="center" textRotation="0" wrapText="1" indent="1"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rgb="FF000000"/>
        <name val="Century Gothic"/>
        <scheme val="none"/>
      </font>
      <alignment horizontal="general" vertical="bottom" textRotation="0" wrapText="1" indent="0" justifyLastLine="0" shrinkToFit="0" readingOrder="0"/>
      <protection locked="0" hidden="0"/>
    </dxf>
    <dxf>
      <border>
        <bottom style="thin">
          <color indexed="64"/>
        </bottom>
      </border>
    </dxf>
    <dxf>
      <font>
        <b/>
        <i val="0"/>
        <strike val="0"/>
        <condense val="0"/>
        <extend val="0"/>
        <outline val="0"/>
        <shadow val="0"/>
        <u val="none"/>
        <vertAlign val="baseline"/>
        <sz val="14"/>
        <color theme="1"/>
        <name val="Century Gothic"/>
        <scheme val="none"/>
      </font>
      <fill>
        <patternFill patternType="solid">
          <fgColor indexed="64"/>
          <bgColor rgb="FFE1AE8F"/>
        </patternFill>
      </fill>
      <alignment horizontal="center" vertical="center" textRotation="0" wrapText="1" indent="0" justifyLastLine="0" shrinkToFit="1" readingOrder="0"/>
      <border diagonalUp="0" diagonalDown="0" outline="0">
        <left style="thin">
          <color indexed="64"/>
        </left>
        <right style="thin">
          <color indexed="64"/>
        </right>
        <top/>
        <bottom/>
      </border>
      <protection locked="0" hidden="0"/>
    </dxf>
    <dxf>
      <border diagonalUp="0" diagonalDown="0" outline="0">
        <left style="thin">
          <color auto="1"/>
        </left>
        <right style="thin">
          <color auto="1"/>
        </right>
        <top/>
        <bottom style="thin">
          <color auto="1"/>
        </bottom>
      </border>
      <protection locked="0" hidden="0"/>
    </dxf>
    <dxf>
      <font>
        <b val="0"/>
        <i val="0"/>
        <strike val="0"/>
        <condense val="0"/>
        <extend val="0"/>
        <outline val="0"/>
        <shadow val="0"/>
        <u val="none"/>
        <vertAlign val="baseline"/>
        <sz val="13"/>
        <color rgb="FF000000"/>
        <name val="Century Gothic"/>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diagonalUp="0" diagonalDown="0" outline="0">
        <left style="thin">
          <color auto="1"/>
        </left>
        <right style="thin">
          <color auto="1"/>
        </right>
        <top/>
        <bottom style="thin">
          <color auto="1"/>
        </bottom>
      </border>
      <protection locked="0" hidden="0"/>
    </dxf>
    <dxf>
      <font>
        <b val="0"/>
        <i val="0"/>
        <strike val="0"/>
        <condense val="0"/>
        <extend val="0"/>
        <outline val="0"/>
        <shadow val="0"/>
        <u val="none"/>
        <vertAlign val="baseline"/>
        <sz val="13"/>
        <color rgb="FF000000"/>
        <name val="Century Gothic"/>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diagonalUp="0" diagonalDown="0" outline="0">
        <left style="thin">
          <color auto="1"/>
        </left>
        <right style="thin">
          <color auto="1"/>
        </right>
        <top/>
        <bottom style="thin">
          <color auto="1"/>
        </bottom>
      </border>
      <protection locked="0" hidden="0"/>
    </dxf>
    <dxf>
      <font>
        <b val="0"/>
        <i val="0"/>
        <strike val="0"/>
        <condense val="0"/>
        <extend val="0"/>
        <outline val="0"/>
        <shadow val="0"/>
        <u val="none"/>
        <vertAlign val="baseline"/>
        <sz val="13"/>
        <color rgb="FF000000"/>
        <name val="Century Gothic"/>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diagonalUp="0" diagonalDown="0" outline="0">
        <left style="thin">
          <color auto="1"/>
        </left>
        <right style="thin">
          <color auto="1"/>
        </right>
        <top/>
        <bottom style="thin">
          <color auto="1"/>
        </bottom>
      </border>
      <protection locked="0" hidden="0"/>
    </dxf>
    <dxf>
      <font>
        <b val="0"/>
        <i val="0"/>
        <strike val="0"/>
        <condense val="0"/>
        <extend val="0"/>
        <outline val="0"/>
        <shadow val="0"/>
        <u val="none"/>
        <vertAlign val="baseline"/>
        <sz val="13"/>
        <color rgb="FF000000"/>
        <name val="Century Gothic"/>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diagonalUp="0" diagonalDown="0" outline="0">
        <left style="thin">
          <color auto="1"/>
        </left>
        <right style="thin">
          <color auto="1"/>
        </right>
        <top/>
        <bottom style="thin">
          <color auto="1"/>
        </bottom>
      </border>
      <protection locked="0" hidden="0"/>
    </dxf>
    <dxf>
      <font>
        <b val="0"/>
        <i val="0"/>
        <strike val="0"/>
        <condense val="0"/>
        <extend val="0"/>
        <outline val="0"/>
        <shadow val="0"/>
        <u val="none"/>
        <vertAlign val="baseline"/>
        <sz val="13"/>
        <color rgb="FF000000"/>
        <name val="Century Gothic"/>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diagonalUp="0" diagonalDown="0" outline="0">
        <left style="thin">
          <color auto="1"/>
        </left>
        <right style="thin">
          <color auto="1"/>
        </right>
        <top/>
        <bottom style="thin">
          <color auto="1"/>
        </bottom>
      </border>
      <protection locked="0" hidden="0"/>
    </dxf>
    <dxf>
      <font>
        <b val="0"/>
        <i val="0"/>
        <strike val="0"/>
        <condense val="0"/>
        <extend val="0"/>
        <outline val="0"/>
        <shadow val="0"/>
        <u val="none"/>
        <vertAlign val="baseline"/>
        <sz val="13"/>
        <color rgb="FF000000"/>
        <name val="Century Gothic"/>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diagonalUp="0" diagonalDown="0" outline="0">
        <left style="thin">
          <color auto="1"/>
        </left>
        <right style="thin">
          <color auto="1"/>
        </right>
        <top/>
        <bottom style="thin">
          <color auto="1"/>
        </bottom>
      </border>
      <protection locked="0" hidden="0"/>
    </dxf>
    <dxf>
      <font>
        <b val="0"/>
        <i val="0"/>
        <strike val="0"/>
        <condense val="0"/>
        <extend val="0"/>
        <outline val="0"/>
        <shadow val="0"/>
        <u val="none"/>
        <vertAlign val="baseline"/>
        <sz val="13"/>
        <color rgb="FF000000"/>
        <name val="Century Gothic"/>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diagonalUp="0" diagonalDown="0" outline="0">
        <left style="thin">
          <color auto="1"/>
        </left>
        <right style="thin">
          <color auto="1"/>
        </right>
        <top/>
        <bottom style="thin">
          <color auto="1"/>
        </bottom>
      </border>
      <protection locked="0" hidden="0"/>
    </dxf>
    <dxf>
      <font>
        <b val="0"/>
        <i val="0"/>
        <strike val="0"/>
        <condense val="0"/>
        <extend val="0"/>
        <outline val="0"/>
        <shadow val="0"/>
        <u val="none"/>
        <vertAlign val="baseline"/>
        <sz val="13"/>
        <color rgb="FF000000"/>
        <name val="Century Gothic"/>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diagonalUp="0" diagonalDown="0" outline="0">
        <left style="thin">
          <color auto="1"/>
        </left>
        <right style="thin">
          <color auto="1"/>
        </right>
        <top/>
        <bottom style="thin">
          <color auto="1"/>
        </bottom>
      </border>
      <protection locked="0" hidden="0"/>
    </dxf>
    <dxf>
      <font>
        <b val="0"/>
        <i val="0"/>
        <strike val="0"/>
        <condense val="0"/>
        <extend val="0"/>
        <outline val="0"/>
        <shadow val="0"/>
        <u val="none"/>
        <vertAlign val="baseline"/>
        <sz val="13"/>
        <color rgb="FF000000"/>
        <name val="Century Gothic"/>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diagonalUp="0" diagonalDown="0" outline="0">
        <left style="thin">
          <color auto="1"/>
        </left>
        <right style="thin">
          <color auto="1"/>
        </right>
        <top/>
        <bottom style="thin">
          <color auto="1"/>
        </bottom>
      </border>
      <protection locked="0" hidden="0"/>
    </dxf>
    <dxf>
      <font>
        <b val="0"/>
        <i val="0"/>
        <strike val="0"/>
        <condense val="0"/>
        <extend val="0"/>
        <outline val="0"/>
        <shadow val="0"/>
        <u val="none"/>
        <vertAlign val="baseline"/>
        <sz val="13"/>
        <color rgb="FF000000"/>
        <name val="Century Gothic"/>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entury Gothic"/>
        <scheme val="none"/>
      </font>
      <numFmt numFmtId="180" formatCode="&quot;$&quot;#,##0;[Red]\-&quot;$&quot;#,##0"/>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top style="double">
          <color auto="1"/>
        </top>
        <bottom style="thin">
          <color auto="1"/>
        </bottom>
      </border>
      <protection locked="1" hidden="0"/>
    </dxf>
    <dxf>
      <font>
        <b val="0"/>
        <i val="0"/>
        <strike val="0"/>
        <condense val="0"/>
        <extend val="0"/>
        <outline val="0"/>
        <shadow val="0"/>
        <u val="none"/>
        <vertAlign val="baseline"/>
        <sz val="14"/>
        <color rgb="FF000000"/>
        <name val="Century Gothic"/>
        <scheme val="none"/>
      </font>
      <numFmt numFmtId="180" formatCode="&quot;$&quot;#,##0;[Red]\-&quot;$&quot;#,##0"/>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protection locked="1" hidden="1"/>
    </dxf>
    <dxf>
      <font>
        <b val="0"/>
        <i val="0"/>
        <strike val="0"/>
        <condense val="0"/>
        <extend val="0"/>
        <outline val="0"/>
        <shadow val="0"/>
        <u val="none"/>
        <vertAlign val="baseline"/>
        <sz val="14"/>
        <color theme="1"/>
        <name val="Century Gothic"/>
        <scheme val="none"/>
      </font>
      <numFmt numFmtId="180" formatCode="&quot;$&quot;#,##0;[Red]\-&quot;$&quot;#,##0"/>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double">
          <color auto="1"/>
        </top>
        <bottom style="thin">
          <color auto="1"/>
        </bottom>
      </border>
      <protection locked="1" hidden="0"/>
    </dxf>
    <dxf>
      <font>
        <b val="0"/>
        <i val="0"/>
        <strike val="0"/>
        <condense val="0"/>
        <extend val="0"/>
        <outline val="0"/>
        <shadow val="0"/>
        <u val="none"/>
        <vertAlign val="baseline"/>
        <sz val="14"/>
        <color rgb="FF000000"/>
        <name val="Century Gothic"/>
        <scheme val="none"/>
      </font>
      <numFmt numFmtId="180" formatCode="&quot;$&quot;#,##0;[Red]\-&quot;$&quot;#,##0"/>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4"/>
        <color theme="1"/>
        <name val="Century Gothic"/>
        <scheme val="none"/>
      </font>
      <numFmt numFmtId="180" formatCode="&quot;$&quot;#,##0;[Red]\-&quot;$&quot;#,##0"/>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double">
          <color auto="1"/>
        </top>
        <bottom style="thin">
          <color auto="1"/>
        </bottom>
      </border>
      <protection locked="1" hidden="0"/>
    </dxf>
    <dxf>
      <font>
        <b val="0"/>
        <i val="0"/>
        <strike val="0"/>
        <condense val="0"/>
        <extend val="0"/>
        <outline val="0"/>
        <shadow val="0"/>
        <u val="none"/>
        <vertAlign val="baseline"/>
        <sz val="14"/>
        <color rgb="FF000000"/>
        <name val="Century Gothic"/>
        <scheme val="none"/>
      </font>
      <numFmt numFmtId="180" formatCode="&quot;$&quot;#,##0;[Red]\-&quot;$&quot;#,##0"/>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4"/>
        <color rgb="FF000000"/>
        <name val="Century Gothic"/>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auto="1"/>
        </left>
        <right style="thin">
          <color auto="1"/>
        </right>
        <top style="double">
          <color auto="1"/>
        </top>
        <bottom style="thin">
          <color auto="1"/>
        </bottom>
      </border>
      <protection locked="1" hidden="1"/>
    </dxf>
    <dxf>
      <font>
        <b val="0"/>
        <i val="0"/>
        <strike val="0"/>
        <condense val="0"/>
        <extend val="0"/>
        <outline val="0"/>
        <shadow val="0"/>
        <u val="none"/>
        <vertAlign val="baseline"/>
        <sz val="14"/>
        <color rgb="FF000000"/>
        <name val="Century Gothic"/>
        <scheme val="none"/>
      </font>
      <alignment horizontal="left" vertical="center" textRotation="0" wrapText="1" indent="1"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auto="1"/>
        </top>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3"/>
        <color rgb="FF000000"/>
        <name val="Century Gothic"/>
        <scheme val="none"/>
      </font>
      <alignment horizontal="center" vertical="center" textRotation="0" wrapText="1" indent="0" justifyLastLine="0" shrinkToFit="0" readingOrder="0"/>
      <protection locked="0" hidden="0"/>
    </dxf>
    <dxf>
      <border outline="0">
        <bottom style="thin">
          <color auto="1"/>
        </bottom>
      </border>
    </dxf>
    <dxf>
      <font>
        <b/>
        <i val="0"/>
        <strike val="0"/>
        <condense val="0"/>
        <extend val="0"/>
        <outline val="0"/>
        <shadow val="0"/>
        <u val="none"/>
        <vertAlign val="baseline"/>
        <sz val="13"/>
        <color theme="1"/>
        <name val="Century Gothic"/>
        <scheme val="none"/>
      </font>
      <fill>
        <patternFill patternType="solid">
          <fgColor indexed="64"/>
          <bgColor rgb="FFE1AE8F"/>
        </patternFill>
      </fill>
      <alignment horizontal="center" vertical="center" textRotation="0" wrapText="1" indent="0" justifyLastLine="0" shrinkToFit="1"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top style="thin">
          <color auto="1"/>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6"/>
        <color theme="1"/>
        <name val="Century Gothic"/>
        <scheme val="none"/>
      </font>
      <numFmt numFmtId="170" formatCode="&quot;$&quot;#,##0"/>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6"/>
        <color theme="1"/>
        <name val="Century Gothic"/>
        <scheme val="none"/>
      </font>
      <numFmt numFmtId="179" formatCode="#,##0;[Red]\ \-#,##0"/>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6"/>
        <color theme="1"/>
        <name val="Century Gothic"/>
        <scheme val="none"/>
      </font>
      <numFmt numFmtId="170" formatCode="&quot;$&quot;#,##0"/>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left/>
        <right/>
        <top style="thin">
          <color auto="1"/>
        </top>
        <bottom/>
        <vertical/>
        <horizontal/>
      </border>
      <protection locked="0" hidden="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3"/>
        <color theme="1"/>
        <name val="Century Gothic"/>
        <scheme val="none"/>
      </font>
      <numFmt numFmtId="0" formatCode="General"/>
      <fill>
        <patternFill patternType="solid">
          <fgColor indexed="64"/>
          <bgColor rgb="FFA6CAAA"/>
        </patternFill>
      </fill>
      <alignment horizontal="center" vertical="center"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6"/>
        <color theme="1"/>
        <name val="Century Gothic"/>
        <scheme val="none"/>
      </font>
      <numFmt numFmtId="170" formatCode="&quot;$&quot;#,##0"/>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6"/>
        <color rgb="FF000000"/>
        <name val="Century Gothic"/>
        <scheme val="none"/>
      </font>
      <numFmt numFmtId="179" formatCode="#,##0;[Red]\ \-#,##0"/>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6"/>
        <color theme="1"/>
        <name val="Century Gothic"/>
        <scheme val="none"/>
      </font>
      <numFmt numFmtId="170" formatCode="&quot;$&quot;#,##0"/>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left/>
        <right/>
        <top style="thin">
          <color auto="1"/>
        </top>
        <bottom/>
        <vertical/>
        <horizontal/>
      </border>
      <protection locked="0" hidden="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3"/>
        <color theme="1"/>
        <name val="Century Gothic"/>
        <scheme val="none"/>
      </font>
      <fill>
        <patternFill patternType="solid">
          <fgColor indexed="64"/>
          <bgColor rgb="FF92D050"/>
        </patternFill>
      </fill>
      <alignment horizontal="center" vertical="center"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top style="thin">
          <color auto="1"/>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6"/>
        <color theme="1"/>
        <name val="Century Gothic"/>
        <scheme val="none"/>
      </font>
      <numFmt numFmtId="179" formatCode="#,##0;[Red]\ \-#,##0"/>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6"/>
        <color theme="1"/>
        <name val="Century Gothic"/>
        <scheme val="none"/>
      </font>
      <numFmt numFmtId="179" formatCode="#,##0;[Red]\ \-#,##0"/>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6"/>
        <color theme="1"/>
        <name val="Century Gothic"/>
        <scheme val="none"/>
      </font>
      <numFmt numFmtId="179" formatCode="#,##0;[Red]\ \-#,##0"/>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6"/>
        <color theme="1"/>
        <name val="Century Gothic"/>
        <scheme val="none"/>
      </font>
      <numFmt numFmtId="179" formatCode="#,##0;[Red]\ \-#,##0"/>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6"/>
        <color theme="1"/>
        <name val="Century Gothic"/>
        <scheme val="none"/>
      </font>
      <numFmt numFmtId="6" formatCode="#,##0_);[Red]\(#,##0\)"/>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6"/>
        <color theme="1"/>
        <name val="Century Gothic"/>
        <scheme val="none"/>
      </font>
      <numFmt numFmtId="5" formatCode="#,##0_);\(#,##0\)"/>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numFmt numFmtId="14" formatCode="0.00%"/>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left/>
        <right/>
        <top style="thin">
          <color auto="1"/>
        </top>
        <bottom/>
        <vertical/>
        <horizontal/>
      </border>
      <protection locked="0" hidden="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3"/>
        <color theme="1"/>
        <name val="Century Gothic"/>
        <scheme val="none"/>
      </font>
      <numFmt numFmtId="0" formatCode="General"/>
      <fill>
        <patternFill patternType="solid">
          <fgColor indexed="64"/>
          <bgColor rgb="FFCA9A7C"/>
        </patternFill>
      </fill>
      <alignment horizontal="center" vertical="center" textRotation="0" wrapText="1" indent="0" justifyLastLine="0" shrinkToFit="0" readingOrder="0"/>
      <border diagonalUp="0" diagonalDown="0" outline="0">
        <left style="thin">
          <color auto="1"/>
        </left>
        <right style="thin">
          <color auto="1"/>
        </right>
        <top/>
        <bottom/>
      </border>
      <protection locked="0" hidden="0"/>
    </dxf>
    <dxf>
      <font>
        <b/>
        <i val="0"/>
      </font>
      <fill>
        <patternFill>
          <bgColor rgb="FFFFFF00"/>
        </patternFill>
      </fill>
    </dxf>
    <dxf>
      <font>
        <b/>
        <i val="0"/>
        <condense val="0"/>
        <extend val="0"/>
      </font>
      <fill>
        <patternFill>
          <bgColor indexed="13"/>
        </patternFill>
      </fill>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top style="thin">
          <color auto="1"/>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6"/>
        <color theme="1"/>
        <name val="Century Gothic"/>
        <scheme val="none"/>
      </font>
      <numFmt numFmtId="179" formatCode="#,##0;[Red]\ \-#,##0"/>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6"/>
        <color theme="1"/>
        <name val="Century Gothic"/>
        <scheme val="none"/>
      </font>
      <numFmt numFmtId="179" formatCode="#,##0;[Red]\ \-#,##0"/>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6"/>
        <color rgb="FF000000"/>
        <name val="Century Gothic"/>
        <scheme val="none"/>
      </font>
      <numFmt numFmtId="179" formatCode="#,##0;[Red]\ \-#,##0"/>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6"/>
        <color theme="1"/>
        <name val="Century Gothic"/>
        <scheme val="none"/>
      </font>
      <numFmt numFmtId="6" formatCode="#,##0_);[Red]\(#,##0\)"/>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6"/>
        <color theme="1"/>
        <name val="Century Gothic"/>
        <scheme val="none"/>
      </font>
      <numFmt numFmtId="6" formatCode="#,##0_);[Red]\(#,##0\)"/>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6"/>
        <color theme="1"/>
        <name val="Century Gothic"/>
        <scheme val="none"/>
      </font>
      <numFmt numFmtId="6" formatCode="#,##0_);[Red]\(#,##0\)"/>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rgb="FF000000"/>
        <name val="Century Gothic"/>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3"/>
        <color rgb="FF000000"/>
        <name val="Century Gothic"/>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left/>
        <right/>
        <top style="thin">
          <color auto="1"/>
        </top>
        <bottom/>
        <vertical/>
        <horizontal/>
      </border>
      <protection locked="0" hidden="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3"/>
        <color theme="1"/>
        <name val="Century Gothic"/>
        <scheme val="none"/>
      </font>
      <numFmt numFmtId="0" formatCode="General"/>
      <fill>
        <patternFill patternType="solid">
          <fgColor indexed="64"/>
          <bgColor rgb="FF76D0B2"/>
        </patternFill>
      </fill>
      <alignment horizontal="center" vertical="center" textRotation="0" wrapText="1" indent="0" justifyLastLine="0" shrinkToFit="0" readingOrder="0"/>
      <border diagonalUp="0" diagonalDown="0" outline="0">
        <left style="thin">
          <color auto="1"/>
        </left>
        <right style="thin">
          <color auto="1"/>
        </right>
        <top/>
        <bottom/>
      </border>
      <protection locked="0" hidden="0"/>
    </dxf>
    <dxf>
      <font>
        <b/>
        <i val="0"/>
      </font>
      <fill>
        <patternFill>
          <bgColor rgb="FFFFFF00"/>
        </patternFill>
      </fill>
    </dxf>
    <dxf>
      <fill>
        <patternFill>
          <bgColor rgb="FFFFFF00"/>
        </patternFill>
      </fill>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outline="0">
        <left style="thin">
          <color auto="1"/>
        </left>
        <right/>
        <top style="thin">
          <color auto="1"/>
        </top>
        <bottom/>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6"/>
        <color theme="1"/>
        <name val="Century Gothic"/>
        <scheme val="none"/>
      </font>
      <numFmt numFmtId="179" formatCode="#,##0;[Red]\ \-#,##0"/>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6"/>
        <color theme="1"/>
        <name val="Century Gothic"/>
        <scheme val="none"/>
      </font>
      <numFmt numFmtId="179" formatCode="#,##0;[Red]\ \-#,##0"/>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6"/>
        <color rgb="FF000000"/>
        <name val="Century Gothic"/>
        <scheme val="none"/>
      </font>
      <numFmt numFmtId="179" formatCode="#,##0;[Red]\ \-#,##0"/>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6"/>
        <color theme="1"/>
        <name val="Century Gothic"/>
        <scheme val="none"/>
      </font>
      <numFmt numFmtId="179" formatCode="#,##0;[Red]\ \-#,##0"/>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6"/>
        <color theme="1"/>
        <name val="Century Gothic"/>
        <scheme val="none"/>
      </font>
      <numFmt numFmtId="6" formatCode="#,##0_);[Red]\(#,##0\)"/>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6"/>
        <color theme="1"/>
        <name val="Century Gothic"/>
        <scheme val="none"/>
      </font>
      <numFmt numFmtId="6" formatCode="#,##0_);[Red]\(#,##0\)"/>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numFmt numFmtId="165" formatCode="m/d/yy;@"/>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numFmt numFmtId="165" formatCode="m/d/yy;@"/>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numFmt numFmtId="165" formatCode="m/d/yy;@"/>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numFmt numFmtId="165" formatCode="m/d/yy;@"/>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numFmt numFmtId="165" formatCode="m/d/yy;@"/>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rgb="FF000000"/>
        <name val="Century Gothic"/>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3"/>
        <color rgb="FF000000"/>
        <name val="Century Gothic"/>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left/>
        <right/>
        <top style="thin">
          <color auto="1"/>
        </top>
        <bottom/>
        <vertical/>
        <horizontal/>
      </border>
      <protection locked="0" hidden="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3"/>
        <color theme="1"/>
        <name val="Century Gothic"/>
        <scheme val="none"/>
      </font>
      <fill>
        <patternFill patternType="solid">
          <fgColor indexed="64"/>
          <bgColor rgb="FF8DAFFB"/>
        </patternFill>
      </fill>
      <alignment horizontal="center" vertical="center" textRotation="0" wrapText="1" indent="0" justifyLastLine="0" shrinkToFit="0" readingOrder="0"/>
      <border diagonalUp="0" diagonalDown="0" outline="0">
        <left style="thin">
          <color auto="1"/>
        </left>
        <right style="thin">
          <color auto="1"/>
        </right>
        <top/>
        <bottom/>
      </border>
      <protection locked="0" hidden="0"/>
    </dxf>
    <dxf>
      <font>
        <b/>
        <i val="0"/>
      </font>
      <fill>
        <patternFill>
          <bgColor rgb="FFFFFF00"/>
        </patternFill>
      </fill>
    </dxf>
    <dxf>
      <fill>
        <patternFill>
          <bgColor rgb="FFFFFF00"/>
        </patternFill>
      </fill>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top style="thin">
          <color auto="1"/>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6"/>
        <color theme="1"/>
        <name val="Century Gothic"/>
        <scheme val="none"/>
      </font>
      <numFmt numFmtId="179" formatCode="#,##0;[Red]\ \-#,##0"/>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6"/>
        <color theme="1"/>
        <name val="Century Gothic"/>
        <scheme val="none"/>
      </font>
      <numFmt numFmtId="179" formatCode="#,##0;[Red]\ \-#,##0"/>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6"/>
        <color rgb="FF000000"/>
        <name val="Century Gothic"/>
        <scheme val="none"/>
      </font>
      <numFmt numFmtId="179" formatCode="#,##0;[Red]\ \-#,##0"/>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6"/>
        <color theme="1"/>
        <name val="Century Gothic"/>
        <scheme val="none"/>
      </font>
      <numFmt numFmtId="179" formatCode="#,##0;[Red]\ \-#,##0"/>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6"/>
        <color theme="1"/>
        <name val="Century Gothic"/>
        <scheme val="none"/>
      </font>
      <numFmt numFmtId="6" formatCode="#,##0_);[Red]\(#,##0\)"/>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6"/>
        <color theme="1"/>
        <name val="Century Gothic"/>
        <scheme val="none"/>
      </font>
      <numFmt numFmtId="6" formatCode="#,##0_);[Red]\(#,##0\)"/>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numFmt numFmtId="19" formatCode="m/d/yyyy"/>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numFmt numFmtId="30" formatCode="@"/>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rgb="FF000000"/>
        <name val="Century Gothic"/>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3"/>
        <color rgb="FF000000"/>
        <name val="Century Gothic"/>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left/>
        <right/>
        <top style="thin">
          <color auto="1"/>
        </top>
        <bottom/>
        <vertical/>
        <horizontal/>
      </border>
      <protection locked="0" hidden="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4"/>
        <color theme="1"/>
        <name val="Century Gothic"/>
        <scheme val="none"/>
      </font>
      <numFmt numFmtId="0" formatCode="General"/>
      <fill>
        <patternFill patternType="solid">
          <fgColor indexed="64"/>
          <bgColor rgb="FFEEA0A0"/>
        </patternFill>
      </fill>
      <alignment horizontal="center" vertical="center" textRotation="0" wrapText="1" indent="0" justifyLastLine="0" shrinkToFit="0" readingOrder="0"/>
      <border diagonalUp="0" diagonalDown="0" outline="0">
        <left style="thin">
          <color auto="1"/>
        </left>
        <right style="thin">
          <color auto="1"/>
        </right>
        <top/>
        <bottom/>
      </border>
      <protection locked="0" hidden="0"/>
    </dxf>
    <dxf>
      <font>
        <b/>
        <i val="0"/>
      </font>
      <fill>
        <patternFill>
          <bgColor rgb="FFFFFF00"/>
        </patternFill>
      </fill>
    </dxf>
    <dxf>
      <font>
        <b/>
        <i val="0"/>
        <condense val="0"/>
        <extend val="0"/>
      </font>
      <fill>
        <patternFill>
          <bgColor indexed="13"/>
        </patternFill>
      </fill>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outline="0">
        <left style="thin">
          <color auto="1"/>
        </left>
        <right/>
        <top style="thin">
          <color auto="1"/>
        </top>
        <bottom/>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6"/>
        <color theme="1"/>
        <name val="Century Gothic"/>
        <scheme val="none"/>
      </font>
      <numFmt numFmtId="179" formatCode="#,##0;[Red]\ \-#,##0"/>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6"/>
        <color theme="1"/>
        <name val="Century Gothic"/>
        <scheme val="none"/>
      </font>
      <numFmt numFmtId="179" formatCode="#,##0;[Red]\ \-#,##0"/>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6"/>
        <color theme="1"/>
        <name val="Century Gothic"/>
        <scheme val="none"/>
      </font>
      <numFmt numFmtId="179" formatCode="#,##0;[Red]\ \-#,##0"/>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6"/>
        <color theme="1"/>
        <name val="Century Gothic"/>
        <scheme val="none"/>
      </font>
      <numFmt numFmtId="170" formatCode="&quot;$&quot;#,##0"/>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6"/>
        <color theme="1"/>
        <name val="Century Gothic"/>
        <scheme val="none"/>
      </font>
      <numFmt numFmtId="5" formatCode="#,##0_);\(#,##0\)"/>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6"/>
        <color theme="1"/>
        <name val="Century Gothic"/>
        <scheme val="none"/>
      </font>
      <numFmt numFmtId="170" formatCode="&quot;$&quot;#,##0"/>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numFmt numFmtId="165" formatCode="m/d/yy;@"/>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rgb="FF000000"/>
        <name val="Century Gothic"/>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3"/>
        <color theme="1"/>
        <name val="Century Gothic"/>
        <scheme val="none"/>
      </font>
      <numFmt numFmtId="165" formatCode="m/d/yy;@"/>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numFmt numFmtId="1" formatCode="0"/>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numFmt numFmtId="1" formatCode="0"/>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numFmt numFmtId="164" formatCode="_(* #,##0_);_(* \(#,##0\);_(* &quot;-&quot;??_);_(@_)"/>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3"/>
        <color theme="1"/>
        <name val="Century Gothic"/>
        <scheme val="none"/>
      </font>
      <numFmt numFmtId="164" formatCode="_(* #,##0_);_(* \(#,##0\);_(* &quot;-&quot;??_);_(@_)"/>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numFmt numFmtId="164" formatCode="_(* #,##0_);_(* \(#,##0\);_(* &quot;-&quot;??_);_(@_)"/>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3"/>
        <color theme="1"/>
        <name val="Century Gothic"/>
        <scheme val="none"/>
      </font>
      <numFmt numFmtId="164" formatCode="_(* #,##0_);_(* \(#,##0\);_(* &quot;-&quot;??_);_(@_)"/>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numFmt numFmtId="164" formatCode="_(* #,##0_);_(* \(#,##0\);_(* &quot;-&quot;??_);_(@_)"/>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numFmt numFmtId="164" formatCode="_(* #,##0_);_(* \(#,##0\);_(* &quot;-&quot;??_);_(@_)"/>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left/>
        <right/>
        <top style="thin">
          <color auto="1"/>
        </top>
        <bottom/>
        <vertical/>
        <horizontal/>
      </border>
      <protection locked="0" hidden="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4"/>
        <color theme="1"/>
        <name val="Century Gothic"/>
        <scheme val="none"/>
      </font>
      <fill>
        <patternFill patternType="solid">
          <fgColor indexed="64"/>
          <bgColor rgb="FF7ABAEE"/>
        </patternFill>
      </fill>
      <alignment horizontal="center" vertical="center" textRotation="0" wrapText="1" indent="0" justifyLastLine="0" shrinkToFit="0" readingOrder="0"/>
      <border diagonalUp="0" diagonalDown="0" outline="0">
        <left style="thin">
          <color auto="1"/>
        </left>
        <right style="thin">
          <color auto="1"/>
        </right>
        <top/>
        <bottom/>
      </border>
      <protection locked="0" hidden="0"/>
    </dxf>
    <dxf>
      <font>
        <b/>
        <i val="0"/>
      </font>
      <fill>
        <patternFill>
          <bgColor rgb="FFFFFF00"/>
        </patternFill>
      </fill>
    </dxf>
    <dxf>
      <fill>
        <patternFill>
          <bgColor rgb="FFFFFF00"/>
        </patternFill>
      </fill>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protection locked="0" hidden="0"/>
    </dxf>
    <dxf>
      <font>
        <b val="0"/>
        <i val="0"/>
        <strike val="0"/>
        <condense val="0"/>
        <extend val="0"/>
        <outline val="0"/>
        <shadow val="0"/>
        <u val="none"/>
        <vertAlign val="baseline"/>
        <sz val="16"/>
        <color theme="1"/>
        <name val="Century Gothic"/>
        <scheme val="none"/>
      </font>
      <numFmt numFmtId="179" formatCode="#,##0;[Red]\ \-#,##0"/>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6"/>
        <color theme="1"/>
        <name val="Century Gothic"/>
        <scheme val="none"/>
      </font>
      <numFmt numFmtId="179" formatCode="#,##0;[Red]\ \-#,##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6"/>
        <color rgb="FF000000"/>
        <name val="Century Gothic"/>
        <scheme val="none"/>
      </font>
      <numFmt numFmtId="179" formatCode="#,##0;[Red]\ \-#,##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6"/>
        <color theme="1"/>
        <name val="Century Gothic"/>
        <scheme val="none"/>
      </font>
      <numFmt numFmtId="170" formatCode="&quot;$&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6"/>
        <color theme="1"/>
        <name val="Century Gothic"/>
        <scheme val="none"/>
      </font>
      <numFmt numFmtId="170" formatCode="&quot;$&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6"/>
        <color theme="1"/>
        <name val="Century Gothic"/>
        <scheme val="none"/>
      </font>
      <numFmt numFmtId="170" formatCode="&quot;$&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3"/>
        <color rgb="FF000000"/>
        <name val="Century Gothic"/>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3"/>
        <color rgb="FF000000"/>
        <name val="Century Gothic"/>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3"/>
        <color rgb="FF000000"/>
        <name val="Century Gothic"/>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protection locked="0" hidden="0"/>
    </dxf>
    <dxf>
      <border>
        <bottom style="thin">
          <color indexed="64"/>
        </bottom>
      </border>
    </dxf>
    <dxf>
      <font>
        <b/>
        <i val="0"/>
        <strike val="0"/>
        <condense val="0"/>
        <extend val="0"/>
        <outline val="0"/>
        <shadow val="0"/>
        <u val="none"/>
        <vertAlign val="baseline"/>
        <sz val="13"/>
        <color theme="1"/>
        <name val="Century Gothic"/>
        <scheme val="none"/>
      </font>
      <numFmt numFmtId="0" formatCode="General"/>
      <fill>
        <patternFill patternType="solid">
          <fgColor indexed="64"/>
          <bgColor rgb="FFC5B0FA"/>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i val="0"/>
      </font>
      <fill>
        <patternFill>
          <bgColor rgb="FFFFFF00"/>
        </patternFill>
      </fill>
    </dxf>
    <dxf>
      <fill>
        <patternFill>
          <bgColor rgb="FFFFFF00"/>
        </patternFill>
      </fill>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outline="0">
        <left style="thin">
          <color auto="1"/>
        </left>
        <right/>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top style="thin">
          <color auto="1"/>
        </top>
        <bottom/>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6"/>
        <color theme="1"/>
        <name val="Century Gothic"/>
        <scheme val="none"/>
      </font>
      <numFmt numFmtId="0" formatCode="Genera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6"/>
        <color theme="1"/>
        <name val="Century Gothic"/>
        <scheme val="none"/>
      </font>
      <numFmt numFmtId="179" formatCode="#,##0;[Red]\ \-#,##0"/>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6"/>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top/>
        <bottom/>
      </border>
    </dxf>
    <dxf>
      <font>
        <b val="0"/>
        <i val="0"/>
        <strike val="0"/>
        <condense val="0"/>
        <extend val="0"/>
        <outline val="0"/>
        <shadow val="0"/>
        <u val="none"/>
        <vertAlign val="baseline"/>
        <sz val="16"/>
        <color theme="1"/>
        <name val="Century Gothic"/>
        <scheme val="none"/>
      </font>
      <numFmt numFmtId="179" formatCode="#,##0;[Red]\ \-#,##0"/>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6"/>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top/>
        <bottom/>
      </border>
      <protection locked="0" hidden="0"/>
    </dxf>
    <dxf>
      <font>
        <b val="0"/>
        <i val="0"/>
        <strike val="0"/>
        <condense val="0"/>
        <extend val="0"/>
        <outline val="0"/>
        <shadow val="0"/>
        <u val="none"/>
        <vertAlign val="baseline"/>
        <sz val="16"/>
        <color rgb="FF000000"/>
        <name val="Century Gothic"/>
        <scheme val="none"/>
      </font>
      <numFmt numFmtId="179" formatCode="#,##0;[Red]\ \-#,##0"/>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6"/>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top/>
        <bottom/>
      </border>
      <protection locked="0" hidden="0"/>
    </dxf>
    <dxf>
      <font>
        <b val="0"/>
        <i val="0"/>
        <strike val="0"/>
        <condense val="0"/>
        <extend val="0"/>
        <outline val="0"/>
        <shadow val="0"/>
        <u val="none"/>
        <vertAlign val="baseline"/>
        <sz val="16"/>
        <color theme="1"/>
        <name val="Century Gothic"/>
        <scheme val="none"/>
      </font>
      <numFmt numFmtId="179" formatCode="#,##0;[Red]\ \-#,##0"/>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6"/>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top/>
        <bottom/>
      </border>
    </dxf>
    <dxf>
      <font>
        <b val="0"/>
        <i val="0"/>
        <strike val="0"/>
        <condense val="0"/>
        <extend val="0"/>
        <outline val="0"/>
        <shadow val="0"/>
        <u val="none"/>
        <vertAlign val="baseline"/>
        <sz val="16"/>
        <color theme="1"/>
        <name val="Century Gothic"/>
        <scheme val="none"/>
      </font>
      <numFmt numFmtId="170" formatCode="&quot;$&quot;#,##0"/>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6"/>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top/>
        <bottom/>
      </border>
      <protection locked="0" hidden="0"/>
    </dxf>
    <dxf>
      <font>
        <b val="0"/>
        <i val="0"/>
        <strike val="0"/>
        <condense val="0"/>
        <extend val="0"/>
        <outline val="0"/>
        <shadow val="0"/>
        <u val="none"/>
        <vertAlign val="baseline"/>
        <sz val="16"/>
        <color theme="1"/>
        <name val="Century Gothic"/>
        <scheme val="none"/>
      </font>
      <numFmt numFmtId="5" formatCode="#,##0_);\(#,##0\)"/>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outline="0">
        <left style="thin">
          <color auto="1"/>
        </left>
        <right/>
        <top/>
        <bottom/>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outline="0">
        <left style="thin">
          <color auto="1"/>
        </left>
        <right/>
        <top/>
        <bottom/>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outline="0">
        <left style="thin">
          <color auto="1"/>
        </left>
        <right/>
        <top/>
        <bottom/>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outline="0">
        <left style="thin">
          <color auto="1"/>
        </left>
        <right/>
        <top/>
        <bottom/>
      </border>
      <protection locked="0" hidden="0"/>
    </dxf>
    <dxf>
      <font>
        <b val="0"/>
        <i val="0"/>
        <strike val="0"/>
        <condense val="0"/>
        <extend val="0"/>
        <outline val="0"/>
        <shadow val="0"/>
        <u val="none"/>
        <vertAlign val="baseline"/>
        <sz val="13"/>
        <color rgb="FF000000"/>
        <name val="Century Gothic"/>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outline="0">
        <left style="thin">
          <color auto="1"/>
        </left>
        <right/>
        <top/>
        <bottom/>
      </border>
      <protection locked="0" hidden="0"/>
    </dxf>
    <dxf>
      <font>
        <b val="0"/>
        <i val="0"/>
        <strike val="0"/>
        <condense val="0"/>
        <extend val="0"/>
        <outline val="0"/>
        <shadow val="0"/>
        <u val="none"/>
        <vertAlign val="baseline"/>
        <sz val="13"/>
        <color rgb="FF000000"/>
        <name val="Century Gothic"/>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outline="0">
        <left style="thin">
          <color auto="1"/>
        </left>
        <right/>
        <top/>
        <bottom/>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outline="0">
        <left style="thin">
          <color auto="1"/>
        </left>
        <right/>
        <top/>
        <bottom/>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left/>
        <right/>
        <top style="thin">
          <color auto="1"/>
        </top>
        <bottom/>
        <vertical/>
        <horizontal/>
      </border>
      <protection locked="0" hidden="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3"/>
        <color rgb="FF000000"/>
        <name val="Century Gothic"/>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3"/>
        <color theme="1"/>
        <name val="Century Gothic"/>
        <scheme val="none"/>
      </font>
      <numFmt numFmtId="0" formatCode="General"/>
      <fill>
        <patternFill patternType="solid">
          <fgColor indexed="64"/>
          <bgColor rgb="FFB7FFB7"/>
        </patternFill>
      </fill>
      <alignment horizontal="center" vertical="center" textRotation="0" wrapText="1" indent="0" justifyLastLine="0" shrinkToFit="0" readingOrder="0"/>
      <border diagonalUp="0" diagonalDown="0" outline="0">
        <left style="thin">
          <color auto="1"/>
        </left>
        <right style="thin">
          <color auto="1"/>
        </right>
        <top/>
        <bottom/>
      </border>
      <protection locked="0" hidden="0"/>
    </dxf>
    <dxf>
      <font>
        <b/>
        <i val="0"/>
      </font>
      <fill>
        <patternFill>
          <bgColor rgb="FFFFFF00"/>
        </patternFill>
      </fill>
    </dxf>
    <dxf>
      <font>
        <b/>
        <i val="0"/>
        <condense val="0"/>
        <extend val="0"/>
      </font>
      <fill>
        <patternFill>
          <bgColor indexed="13"/>
        </patternFill>
      </fill>
    </dxf>
    <dxf>
      <font>
        <b val="0"/>
        <i val="0"/>
        <strike val="0"/>
        <condense val="0"/>
        <extend val="0"/>
        <outline val="0"/>
        <shadow val="0"/>
        <u val="none"/>
        <vertAlign val="baseline"/>
        <sz val="16"/>
        <color rgb="FF000000"/>
        <name val="Century Gothic"/>
        <scheme val="none"/>
      </font>
      <numFmt numFmtId="187" formatCode="&quot;$&quo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auto="1"/>
        </right>
        <top/>
        <bottom/>
      </border>
      <protection locked="1" hidden="0"/>
    </dxf>
    <dxf>
      <font>
        <b val="0"/>
        <i val="0"/>
        <strike val="0"/>
        <outline val="0"/>
        <shadow val="0"/>
        <u val="none"/>
        <vertAlign val="baseline"/>
        <sz val="16"/>
        <color auto="1"/>
        <name val="Century Gothic"/>
        <scheme val="none"/>
      </font>
      <numFmt numFmtId="175" formatCode="0.0%"/>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6"/>
        <color rgb="FF000000"/>
        <name val="Century Gothic"/>
        <scheme val="none"/>
      </font>
      <numFmt numFmtId="187" formatCode="&quot;$&quo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auto="1"/>
        </right>
        <top/>
        <bottom/>
      </border>
      <protection locked="0" hidden="0"/>
    </dxf>
    <dxf>
      <font>
        <b val="0"/>
        <i val="0"/>
        <strike val="0"/>
        <condense val="0"/>
        <extend val="0"/>
        <outline val="0"/>
        <shadow val="0"/>
        <u val="none"/>
        <vertAlign val="baseline"/>
        <sz val="16"/>
        <color rgb="FF000000"/>
        <name val="Century Gothic"/>
        <scheme val="none"/>
      </font>
      <numFmt numFmtId="187" formatCode="&quot;$&quo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6"/>
        <color rgb="FF000000"/>
        <name val="Century Gothic"/>
        <scheme val="none"/>
      </font>
      <fill>
        <patternFill patternType="none">
          <fgColor indexed="64"/>
          <bgColor indexed="65"/>
        </patternFill>
      </fill>
      <alignment horizontal="center" vertical="center" textRotation="0" wrapText="0" indent="0" justifyLastLine="0" shrinkToFit="0" readingOrder="0"/>
      <border diagonalUp="0" diagonalDown="0" outline="0">
        <left/>
        <right style="thin">
          <color auto="1"/>
        </right>
        <top/>
        <bottom/>
      </border>
      <protection locked="0" hidden="0"/>
    </dxf>
    <dxf>
      <font>
        <b val="0"/>
        <i val="0"/>
        <strike val="0"/>
        <outline val="0"/>
        <shadow val="0"/>
        <u val="none"/>
        <vertAlign val="baseline"/>
        <sz val="16"/>
        <color rgb="FF000000"/>
        <name val="Century Gothic"/>
        <scheme val="none"/>
      </font>
      <numFmt numFmtId="187" formatCode="&quot;$&quot;#,###"/>
      <fill>
        <patternFill patternType="none">
          <fgColor indexed="64"/>
          <bgColor indexed="65"/>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protection locked="1" hidden="0"/>
    </dxf>
    <dxf>
      <border diagonalUp="0" diagonalDown="0" outline="0">
        <left style="thin">
          <color auto="1"/>
        </left>
        <right style="thin">
          <color auto="1"/>
        </right>
        <top/>
        <bottom/>
      </border>
    </dxf>
    <dxf>
      <border diagonalUp="0" diagonalDown="0" outline="0">
        <left style="thin">
          <color auto="1"/>
        </left>
        <right style="thin">
          <color auto="1"/>
        </right>
        <top style="thin">
          <color auto="1"/>
        </top>
        <bottom style="thin">
          <color auto="1"/>
        </bottom>
      </border>
    </dxf>
    <dxf>
      <font>
        <b val="0"/>
        <i val="0"/>
        <strike val="0"/>
        <outline val="0"/>
        <shadow val="0"/>
        <u val="none"/>
        <vertAlign val="baseline"/>
        <sz val="16"/>
        <color rgb="FF000000"/>
        <name val="Century Gothic"/>
        <scheme val="none"/>
      </font>
      <numFmt numFmtId="176" formatCode="0000\-0000"/>
      <fill>
        <patternFill patternType="none">
          <fgColor indexed="64"/>
          <bgColor indexed="65"/>
        </patternFill>
      </fill>
      <alignment horizontal="center" vertical="center" textRotation="0" indent="0" justifyLastLine="0" shrinkToFit="0" readingOrder="0"/>
      <protection locked="1" hidden="0"/>
    </dxf>
    <dxf>
      <border outline="0">
        <bottom style="thin">
          <color auto="1"/>
        </bottom>
      </border>
    </dxf>
    <dxf>
      <font>
        <b/>
        <i val="0"/>
        <strike val="0"/>
        <condense val="0"/>
        <extend val="0"/>
        <outline val="0"/>
        <shadow val="0"/>
        <u val="none"/>
        <vertAlign val="baseline"/>
        <sz val="13"/>
        <color rgb="FF000000"/>
        <name val="Century Gothic"/>
        <scheme val="none"/>
      </font>
      <fill>
        <patternFill patternType="solid">
          <fgColor indexed="64"/>
          <bgColor rgb="FF7DBADF"/>
        </patternFill>
      </fill>
      <alignment horizontal="center" vertical="center" textRotation="0" wrapText="1"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top style="thin">
          <color auto="1"/>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6"/>
        <color theme="1"/>
        <name val="Century Gothic"/>
        <scheme val="none"/>
      </font>
      <numFmt numFmtId="175" formatCode="0.0%"/>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6"/>
        <color theme="1"/>
        <name val="Century Gothic"/>
        <scheme val="none"/>
      </font>
      <numFmt numFmtId="179" formatCode="#,##0;[Red]\ \-#,##0"/>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6"/>
        <color theme="1"/>
        <name val="Century Gothic"/>
        <scheme val="none"/>
      </font>
      <numFmt numFmtId="179" formatCode="#,##0;[Red]\ \-#,##0"/>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6"/>
        <color theme="1"/>
        <name val="Century Gothic"/>
        <scheme val="none"/>
      </font>
      <numFmt numFmtId="180" formatCode="&quot;$&quot;#,##0;[Red]\-&quot;$&quot;#,##0"/>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6"/>
        <color theme="1"/>
        <name val="Century Gothic"/>
        <scheme val="none"/>
      </font>
      <numFmt numFmtId="180" formatCode="&quot;$&quot;#,##0;[Red]\-&quot;$&quot;#,##0"/>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6"/>
        <color theme="1"/>
        <name val="Century Gothic"/>
        <scheme val="none"/>
      </font>
      <numFmt numFmtId="180" formatCode="&quot;$&quot;#,##0;[Red]\-&quot;$&quot;#,##0"/>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rgb="FF000000"/>
        <name val="Century Gothic"/>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3"/>
        <color rgb="FF000000"/>
        <name val="Century Gothic"/>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alignment horizontal="center" vertical="center" textRotation="0" wrapText="1" indent="0" justifyLastLine="0" shrinkToFit="0" readingOrder="0"/>
      <border diagonalUp="0" diagonalDown="0">
        <left style="thin">
          <color auto="1"/>
        </left>
        <right/>
        <top style="thin">
          <color auto="1"/>
        </top>
        <bottom/>
        <vertical/>
        <horizontal/>
      </border>
      <protection locked="0" hidden="0"/>
    </dxf>
    <dxf>
      <font>
        <b val="0"/>
        <i val="0"/>
        <strike val="0"/>
        <condense val="0"/>
        <extend val="0"/>
        <outline val="0"/>
        <shadow val="0"/>
        <u val="none"/>
        <vertAlign val="baseline"/>
        <sz val="13"/>
        <color theme="1"/>
        <name val="Century Gothic"/>
        <scheme val="none"/>
      </font>
      <numFmt numFmtId="0" formatCode="General"/>
      <alignment horizontal="center" vertical="center" textRotation="0" wrapText="1" indent="0" justifyLastLine="0" shrinkToFit="0" readingOrder="0"/>
      <border diagonalUp="0" diagonalDown="0">
        <left/>
        <right/>
        <top style="thin">
          <color auto="1"/>
        </top>
        <bottom/>
        <vertical/>
        <horizontal/>
      </border>
      <protection locked="0" hidden="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3"/>
        <color rgb="FF000000"/>
        <name val="Century Gothic"/>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3"/>
        <color theme="1"/>
        <name val="Century Gothic"/>
        <scheme val="none"/>
      </font>
      <fill>
        <patternFill patternType="solid">
          <fgColor indexed="64"/>
          <bgColor theme="9" tint="0.39997558519241921"/>
        </patternFill>
      </fill>
      <alignment horizontal="center" vertical="center" textRotation="0" wrapText="1" indent="0" justifyLastLine="0" shrinkToFit="0" readingOrder="0"/>
      <border diagonalUp="0" diagonalDown="0" outline="0">
        <left style="thin">
          <color auto="1"/>
        </left>
        <right style="thin">
          <color auto="1"/>
        </right>
        <top/>
        <bottom/>
      </border>
      <protection locked="0" hidden="0"/>
    </dxf>
    <dxf>
      <fill>
        <patternFill>
          <bgColor rgb="FF99FF99"/>
        </patternFill>
      </fill>
    </dxf>
    <dxf>
      <fill>
        <patternFill>
          <bgColor rgb="FFFF7C80"/>
        </patternFill>
      </fill>
    </dxf>
    <dxf>
      <font>
        <b/>
        <i val="0"/>
      </font>
      <fill>
        <patternFill>
          <bgColor rgb="FF99FF99"/>
        </patternFill>
      </fill>
    </dxf>
    <dxf>
      <font>
        <b/>
        <i val="0"/>
      </font>
      <fill>
        <patternFill>
          <bgColor rgb="FFFFFF00"/>
        </patternFill>
      </fill>
    </dxf>
    <dxf>
      <font>
        <b/>
        <i val="0"/>
      </font>
      <fill>
        <patternFill>
          <bgColor rgb="FFFF7C80"/>
        </patternFill>
      </fill>
    </dxf>
    <dxf>
      <font>
        <b/>
        <i val="0"/>
      </font>
      <fill>
        <patternFill>
          <bgColor rgb="FFFFFF00"/>
        </patternFill>
      </fill>
    </dxf>
    <dxf>
      <font>
        <b val="0"/>
        <i val="0"/>
        <strike val="0"/>
        <condense val="0"/>
        <extend val="0"/>
        <outline val="0"/>
        <shadow val="0"/>
        <u val="none"/>
        <vertAlign val="baseline"/>
        <sz val="14"/>
        <color rgb="FF000000"/>
        <name val="Century Gothic"/>
        <scheme val="none"/>
      </font>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4"/>
        <color rgb="FF000000"/>
        <name val="Century Gothic"/>
        <scheme val="none"/>
      </font>
      <alignment horizontal="center" vertical="center" textRotation="0" wrapText="1" indent="0" justifyLastLine="0" shrinkToFit="1"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4"/>
        <color rgb="FF000000"/>
        <name val="Century Gothic"/>
        <scheme val="none"/>
      </font>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4"/>
        <color rgb="FF000000"/>
        <name val="Century Gothic"/>
        <scheme val="none"/>
      </font>
      <alignment horizontal="center" vertical="center" textRotation="0" wrapText="1" indent="0" justifyLastLine="0" shrinkToFit="1"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rgb="FF000000"/>
        <name val="Century Gothic"/>
        <scheme val="none"/>
      </font>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4"/>
        <color rgb="FF000000"/>
        <name val="Century Gothic"/>
        <scheme val="none"/>
      </font>
      <alignment horizontal="center" vertical="center" textRotation="0" wrapText="1" indent="0" justifyLastLine="0" shrinkToFit="1"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rgb="FF000000"/>
        <name val="Century Gothic"/>
        <scheme val="none"/>
      </font>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4"/>
        <color rgb="FF000000"/>
        <name val="Century Gothic"/>
        <scheme val="none"/>
      </font>
      <numFmt numFmtId="185" formatCode="00000"/>
      <alignment horizontal="center" vertical="center" textRotation="0" wrapText="1" indent="0" justifyLastLine="0" shrinkToFit="1"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rgb="FF000000"/>
        <name val="Century Gothic"/>
        <scheme val="none"/>
      </font>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4"/>
        <color rgb="FF000000"/>
        <name val="Century Gothic"/>
        <scheme val="none"/>
      </font>
      <alignment horizontal="center" vertical="center" textRotation="0" wrapText="1" indent="0" justifyLastLine="0" shrinkToFit="1"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rgb="FF000000"/>
        <name val="Century Gothic"/>
        <scheme val="none"/>
      </font>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4"/>
        <color rgb="FF000000"/>
        <name val="Century Gothic"/>
        <scheme val="none"/>
      </font>
      <alignment horizontal="center" vertical="center" textRotation="0" wrapText="1" indent="0" justifyLastLine="0" shrinkToFit="1"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rgb="FF000000"/>
        <name val="Century Gothic"/>
        <scheme val="none"/>
      </font>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4"/>
        <color rgb="FF000000"/>
        <name val="Century Gothic"/>
        <scheme val="none"/>
      </font>
      <alignment horizontal="center" vertical="center" textRotation="0" wrapText="1" indent="0" justifyLastLine="0" shrinkToFit="1"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rgb="FF000000"/>
        <name val="Century Gothic"/>
        <scheme val="none"/>
      </font>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4"/>
        <color rgb="FF000000"/>
        <name val="Century Gothic"/>
        <scheme val="none"/>
      </font>
      <alignment horizontal="center" vertical="center" textRotation="0" wrapText="1" indent="0" justifyLastLine="0" shrinkToFit="1" readingOrder="0"/>
      <border diagonalUp="0" diagonalDown="0" outline="0">
        <left/>
        <right style="thin">
          <color indexed="64"/>
        </right>
        <top style="thin">
          <color indexed="64"/>
        </top>
        <bottom style="thin">
          <color indexed="64"/>
        </bottom>
      </border>
      <protection locked="0" hidden="0"/>
    </dxf>
    <dxf>
      <font>
        <b val="0"/>
        <i val="0"/>
        <strike val="0"/>
        <outline val="0"/>
        <shadow val="0"/>
        <u val="none"/>
        <vertAlign val="baseline"/>
        <color rgb="FF000000"/>
      </font>
      <border diagonalUp="0" diagonalDown="0" outline="0">
        <left style="thin">
          <color indexed="64"/>
        </left>
        <right style="thin">
          <color indexed="64"/>
        </right>
        <top/>
        <bottom/>
      </border>
    </dxf>
    <dxf>
      <border outline="0">
        <left style="thin">
          <color auto="1"/>
        </left>
        <right style="thin">
          <color auto="1"/>
        </right>
        <top style="thin">
          <color rgb="FF000000"/>
        </top>
        <bottom style="thin">
          <color auto="1"/>
        </bottom>
      </border>
    </dxf>
    <dxf>
      <font>
        <b val="0"/>
        <i val="0"/>
        <strike val="0"/>
        <outline val="0"/>
        <shadow val="0"/>
        <u val="none"/>
        <vertAlign val="baseline"/>
        <sz val="14"/>
        <color rgb="FF000000"/>
        <name val="Century Gothic"/>
        <scheme val="none"/>
      </font>
    </dxf>
    <dxf>
      <font>
        <b/>
        <i val="0"/>
        <strike val="0"/>
        <condense val="0"/>
        <extend val="0"/>
        <outline val="0"/>
        <shadow val="0"/>
        <u val="none"/>
        <vertAlign val="baseline"/>
        <sz val="16"/>
        <color theme="1"/>
        <name val="Century Gothic"/>
        <scheme val="none"/>
      </font>
      <fill>
        <patternFill patternType="solid">
          <fgColor indexed="64"/>
          <bgColor rgb="FFC598F2"/>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4"/>
        <color rgb="FF000000"/>
        <name val="Century Gothic"/>
        <scheme val="none"/>
      </font>
      <alignment horizontal="center" vertical="center" textRotation="0" wrapText="1" indent="0" justifyLastLine="0" shrinkToFit="1"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4"/>
        <color rgb="FF000000"/>
        <name val="Century Gothic"/>
        <scheme val="none"/>
      </font>
      <alignment horizontal="center" vertical="center" textRotation="0" wrapText="1" indent="0" justifyLastLine="0" shrinkToFit="1"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rgb="FF000000"/>
        <name val="Century Gothic"/>
        <scheme val="none"/>
      </font>
      <alignment horizontal="center" vertical="center" textRotation="0" wrapText="1" indent="0" justifyLastLine="0" shrinkToFit="1"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4"/>
        <color rgb="FF000000"/>
        <name val="Century Gothic"/>
        <scheme val="none"/>
      </font>
      <alignment horizontal="center" vertical="center" textRotation="0" wrapText="1" indent="0" justifyLastLine="0" shrinkToFit="1"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rgb="FF000000"/>
        <name val="Century Gothic"/>
        <scheme val="none"/>
      </font>
      <alignment horizontal="center" vertical="center" textRotation="0" wrapText="1" indent="0" justifyLastLine="0" shrinkToFit="1"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4"/>
        <color rgb="FF000000"/>
        <name val="Century Gothic"/>
        <scheme val="none"/>
      </font>
      <alignment horizontal="center" vertical="center" textRotation="0" wrapText="1" indent="0" justifyLastLine="0" shrinkToFit="1"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rgb="FF000000"/>
        <name val="Century Gothic"/>
        <scheme val="none"/>
      </font>
      <alignment horizontal="center" vertical="center" textRotation="0" wrapText="1" indent="0" justifyLastLine="0" shrinkToFit="1"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4"/>
        <color rgb="FF000000"/>
        <name val="Century Gothic"/>
        <scheme val="none"/>
      </font>
      <alignment horizontal="center" vertical="center" textRotation="0" wrapText="1" indent="0" justifyLastLine="0" shrinkToFit="1"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rgb="FF000000"/>
        <name val="Century Gothic"/>
        <scheme val="none"/>
      </font>
      <alignment horizontal="center" vertical="center" textRotation="0" wrapText="1" indent="0" justifyLastLine="0" shrinkToFit="1"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4"/>
        <color rgb="FF000000"/>
        <name val="Century Gothic"/>
        <scheme val="none"/>
      </font>
      <alignment horizontal="center" vertical="center" textRotation="0" wrapText="1" indent="0" justifyLastLine="0" shrinkToFit="1" readingOrder="0"/>
      <border diagonalUp="0" diagonalDown="0" outline="0">
        <left style="thin">
          <color indexed="64"/>
        </left>
        <right style="thin">
          <color auto="1"/>
        </right>
        <top style="thin">
          <color indexed="64"/>
        </top>
        <bottom style="thin">
          <color indexed="64"/>
        </bottom>
      </border>
      <protection locked="0" hidden="0"/>
    </dxf>
    <dxf>
      <font>
        <b val="0"/>
        <i val="0"/>
        <strike val="0"/>
        <condense val="0"/>
        <extend val="0"/>
        <outline val="0"/>
        <shadow val="0"/>
        <u val="none"/>
        <vertAlign val="baseline"/>
        <sz val="14"/>
        <color rgb="FF000000"/>
        <name val="Century Gothic"/>
        <scheme val="none"/>
      </font>
      <alignment horizontal="center" vertical="center" textRotation="0" wrapText="1" indent="0" justifyLastLine="0" shrinkToFit="1"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4"/>
        <color rgb="FF000000"/>
        <name val="Century Gothic"/>
        <scheme val="none"/>
      </font>
      <alignment horizontal="center" vertical="center" textRotation="0" wrapText="1" indent="0" justifyLastLine="0" shrinkToFit="1"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rgb="FF000000"/>
        <name val="Century Gothic"/>
        <scheme val="none"/>
      </font>
      <alignment horizontal="center" vertical="center" textRotation="0" wrapText="1" indent="0" justifyLastLine="0" shrinkToFit="1"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4"/>
        <color rgb="FF000000"/>
        <name val="Century Gothic"/>
        <scheme val="none"/>
      </font>
      <alignment horizontal="center" vertical="center" textRotation="0" wrapText="1" indent="0" justifyLastLine="0" shrinkToFit="1"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rgb="FF000000"/>
        <name val="Century Gothic"/>
        <scheme val="none"/>
      </font>
      <alignment horizontal="center" vertical="center" textRotation="0" wrapText="1" indent="0" justifyLastLine="0" shrinkToFit="1" readingOrder="0"/>
      <border diagonalUp="0" diagonalDown="0" outline="0">
        <left/>
        <right style="thin">
          <color auto="1"/>
        </right>
        <top style="thin">
          <color auto="1"/>
        </top>
        <bottom/>
      </border>
      <protection locked="0" hidden="0"/>
    </dxf>
    <dxf>
      <font>
        <b val="0"/>
        <i val="0"/>
        <strike val="0"/>
        <condense val="0"/>
        <extend val="0"/>
        <outline val="0"/>
        <shadow val="0"/>
        <u val="none"/>
        <vertAlign val="baseline"/>
        <sz val="14"/>
        <color rgb="FF000000"/>
        <name val="Century Gothic"/>
        <scheme val="none"/>
      </font>
      <alignment horizontal="center" vertical="center" textRotation="0" wrapText="1" indent="0" justifyLastLine="0" shrinkToFit="1" readingOrder="0"/>
      <border diagonalUp="0" diagonalDown="0" outline="0">
        <left style="thin">
          <color indexed="64"/>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font>
        <b val="0"/>
        <i val="0"/>
        <strike val="0"/>
        <outline val="0"/>
        <shadow val="0"/>
        <vertAlign val="baseline"/>
        <sz val="14"/>
        <color rgb="FF000000"/>
        <name val="Century Gothic"/>
        <scheme val="none"/>
      </font>
    </dxf>
    <dxf>
      <border>
        <bottom style="thin">
          <color indexed="64"/>
        </bottom>
      </border>
    </dxf>
    <dxf>
      <font>
        <b/>
        <i val="0"/>
        <strike val="0"/>
        <condense val="0"/>
        <extend val="0"/>
        <outline val="0"/>
        <shadow val="0"/>
        <u val="none"/>
        <vertAlign val="baseline"/>
        <sz val="16"/>
        <color theme="1"/>
        <name val="Century Gothic"/>
        <scheme val="none"/>
      </font>
      <fill>
        <patternFill patternType="solid">
          <fgColor indexed="64"/>
          <bgColor rgb="FFC598F2"/>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6"/>
        <color auto="1"/>
        <name val="Century Gothic"/>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14"/>
        <color rgb="FF000000"/>
        <name val="Century Gothic"/>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6"/>
        <color auto="1"/>
        <name val="Century Gothic"/>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14"/>
        <color rgb="FF000000"/>
        <name val="Century Gothic"/>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6"/>
        <color auto="1"/>
        <name val="Century Gothic"/>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14"/>
        <color rgb="FF000000"/>
        <name val="Century Gothic"/>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6"/>
        <color auto="1"/>
        <name val="Century Gothic"/>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14"/>
        <color rgb="FF000000"/>
        <name val="Century Gothic"/>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6"/>
        <color auto="1"/>
        <name val="Century Gothic"/>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14"/>
        <color rgb="FF000000"/>
        <name val="Century Gothic"/>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entury Gothic"/>
        <scheme val="none"/>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14"/>
        <color rgb="FF000000"/>
        <name val="Century Gothic"/>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auto="1"/>
        </top>
      </border>
    </dxf>
    <dxf>
      <font>
        <b val="0"/>
        <i val="0"/>
        <strike val="0"/>
        <condense val="0"/>
        <extend val="0"/>
        <outline val="0"/>
        <shadow val="0"/>
        <u val="none"/>
        <vertAlign val="baseline"/>
        <sz val="14"/>
        <color rgb="FF000000"/>
        <name val="Century Gothic"/>
        <scheme val="none"/>
      </font>
      <fill>
        <patternFill patternType="none">
          <fgColor indexed="64"/>
          <bgColor indexed="65"/>
        </patternFill>
      </fill>
      <alignment horizontal="center" vertical="center" textRotation="0" wrapText="1" indent="0" justifyLastLine="0" shrinkToFit="0" readingOrder="0"/>
      <protection locked="1" hidden="1"/>
    </dxf>
    <dxf>
      <border outline="0">
        <bottom style="thin">
          <color auto="1"/>
        </bottom>
      </border>
    </dxf>
    <dxf>
      <font>
        <b/>
        <i val="0"/>
        <strike val="0"/>
        <condense val="0"/>
        <extend val="0"/>
        <outline val="0"/>
        <shadow val="0"/>
        <u val="none"/>
        <vertAlign val="baseline"/>
        <sz val="16"/>
        <color auto="1"/>
        <name val="Century Gothic"/>
        <scheme val="none"/>
      </font>
      <fill>
        <patternFill patternType="solid">
          <fgColor indexed="64"/>
          <bgColor rgb="FFC598F2"/>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1"/>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val="0"/>
        <i val="0"/>
        <strike val="0"/>
        <condense val="0"/>
        <extend val="0"/>
        <outline val="0"/>
        <shadow val="0"/>
        <u val="none"/>
        <vertAlign val="baseline"/>
        <sz val="12"/>
        <color auto="1"/>
        <name val="Century Gothic"/>
        <scheme val="none"/>
      </font>
      <alignment horizontal="left" vertical="center" textRotation="0" wrapText="1" indent="1" justifyLastLine="0" shrinkToFit="0" readingOrder="0"/>
      <border diagonalUp="0" diagonalDown="0">
        <left style="thin">
          <color auto="1"/>
        </left>
        <right/>
        <top style="thin">
          <color auto="1"/>
        </top>
        <bottom style="thin">
          <color auto="1"/>
        </bottom>
        <vertical/>
        <horizontal/>
      </border>
      <protection locked="1" hidden="1"/>
    </dxf>
    <dxf>
      <font>
        <b val="0"/>
        <i val="0"/>
        <strike val="0"/>
        <condense val="0"/>
        <extend val="0"/>
        <outline val="0"/>
        <shadow val="0"/>
        <u val="none"/>
        <vertAlign val="baseline"/>
        <sz val="12"/>
        <color auto="1"/>
        <name val="Century Gothic"/>
        <scheme val="none"/>
      </font>
      <fill>
        <patternFill patternType="none">
          <fgColor indexed="64"/>
          <bgColor indexed="65"/>
        </patternFill>
      </fill>
      <alignment horizontal="left" vertical="center" textRotation="0" wrapText="0" indent="2" justifyLastLine="0" shrinkToFit="0" readingOrder="0"/>
      <border diagonalUp="0" diagonalDown="0">
        <left/>
        <right style="thin">
          <color indexed="64"/>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auto="1"/>
        </bottom>
      </border>
    </dxf>
    <dxf>
      <font>
        <b/>
        <i val="0"/>
        <strike val="0"/>
        <condense val="0"/>
        <extend val="0"/>
        <outline val="0"/>
        <shadow val="0"/>
        <u val="none"/>
        <vertAlign val="baseline"/>
        <sz val="13"/>
        <color auto="1"/>
        <name val="Century Gothic"/>
        <scheme val="none"/>
      </font>
      <fill>
        <patternFill patternType="solid">
          <fgColor indexed="64"/>
          <bgColor rgb="FFD6DCE4"/>
        </patternFill>
      </fill>
      <alignment horizontal="center"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Century Gothic"/>
        <scheme val="none"/>
      </font>
      <fill>
        <patternFill patternType="none">
          <fgColor indexed="64"/>
          <bgColor indexed="65"/>
        </patternFill>
      </fill>
      <alignment horizontal="left" vertical="center" textRotation="0" wrapText="0" indent="1" justifyLastLine="0" shrinkToFit="0" readingOrder="0"/>
      <border diagonalUp="0" diagonalDown="0" outline="0">
        <left/>
        <right/>
        <top style="thin">
          <color indexed="64"/>
        </top>
        <bottom style="thin">
          <color auto="1"/>
        </bottom>
      </border>
      <protection locked="1" hidden="0"/>
    </dxf>
    <dxf>
      <font>
        <b val="0"/>
        <i val="0"/>
        <strike val="0"/>
        <condense val="0"/>
        <extend val="0"/>
        <outline val="0"/>
        <shadow val="0"/>
        <u val="none"/>
        <vertAlign val="baseline"/>
        <sz val="12"/>
        <color auto="1"/>
        <name val="Century Gothic"/>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style="thin">
          <color indexed="64"/>
        </right>
        <top style="thin">
          <color indexed="64"/>
        </top>
        <bottom style="thin">
          <color indexed="64"/>
        </bottom>
      </border>
      <protection locked="1" hidden="0"/>
    </dxf>
    <dxf>
      <border outline="0">
        <top style="thin">
          <color indexed="64"/>
        </top>
      </border>
    </dxf>
    <dxf>
      <border outline="0">
        <left style="thin">
          <color auto="1"/>
        </left>
        <right style="thin">
          <color indexed="64"/>
        </right>
        <top style="thin">
          <color indexed="64"/>
        </top>
        <bottom style="thin">
          <color auto="1"/>
        </bottom>
      </border>
    </dxf>
    <dxf>
      <protection locked="1" hidden="0"/>
    </dxf>
    <dxf>
      <border outline="0">
        <bottom style="thin">
          <color auto="1"/>
        </bottom>
      </border>
    </dxf>
    <dxf>
      <font>
        <b/>
        <i val="0"/>
        <strike val="0"/>
        <condense val="0"/>
        <extend val="0"/>
        <outline val="0"/>
        <shadow val="0"/>
        <u val="none"/>
        <vertAlign val="baseline"/>
        <sz val="13"/>
        <color auto="1"/>
        <name val="Century Gothic"/>
        <scheme val="none"/>
      </font>
      <fill>
        <patternFill patternType="solid">
          <fgColor indexed="64"/>
          <bgColor rgb="FFD6DCE4"/>
        </patternFill>
      </fill>
      <alignment horizontal="center"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Century Gothic"/>
        <scheme val="none"/>
      </font>
      <alignment horizontal="left" vertical="center" textRotation="0" wrapText="1" indent="1"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2"/>
        <color auto="1"/>
        <name val="Century Gothic"/>
        <scheme val="none"/>
      </font>
      <fill>
        <patternFill patternType="none">
          <fgColor indexed="64"/>
          <bgColor indexed="65"/>
        </patternFill>
      </fill>
      <alignment horizontal="left" vertical="center" textRotation="0" wrapText="0" indent="2"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indexed="64"/>
        </top>
      </border>
    </dxf>
    <dxf>
      <border outline="0">
        <left style="thin">
          <color auto="1"/>
        </left>
        <right style="thin">
          <color auto="1"/>
        </right>
        <top style="thin">
          <color auto="1"/>
        </top>
        <bottom style="thin">
          <color auto="1"/>
        </bottom>
      </border>
    </dxf>
    <dxf>
      <protection locked="1" hidden="0"/>
    </dxf>
    <dxf>
      <border outline="0">
        <bottom style="thin">
          <color auto="1"/>
        </bottom>
      </border>
    </dxf>
    <dxf>
      <font>
        <b/>
        <i val="0"/>
        <strike val="0"/>
        <condense val="0"/>
        <extend val="0"/>
        <outline val="0"/>
        <shadow val="0"/>
        <u val="none"/>
        <vertAlign val="baseline"/>
        <sz val="13"/>
        <color auto="1"/>
        <name val="Century Gothic"/>
        <scheme val="none"/>
      </font>
      <fill>
        <patternFill patternType="solid">
          <fgColor indexed="64"/>
          <bgColor rgb="FFD6DCE4"/>
        </patternFill>
      </fill>
      <alignment horizontal="center"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Century Gothic"/>
        <scheme val="none"/>
      </font>
      <alignment horizontal="left" vertical="center" textRotation="0" wrapText="0" indent="1" justifyLastLine="0" shrinkToFit="0" readingOrder="0"/>
      <border diagonalUp="0" diagonalDown="0">
        <left/>
        <right/>
        <top style="thin">
          <color auto="1"/>
        </top>
        <bottom style="thin">
          <color auto="1"/>
        </bottom>
      </border>
      <protection locked="1" hidden="0"/>
    </dxf>
    <dxf>
      <font>
        <b val="0"/>
        <i val="0"/>
        <strike val="0"/>
        <condense val="0"/>
        <extend val="0"/>
        <outline val="0"/>
        <shadow val="0"/>
        <u val="none"/>
        <vertAlign val="baseline"/>
        <sz val="12"/>
        <color auto="1"/>
        <name val="Century Gothic"/>
        <scheme val="none"/>
      </font>
      <fill>
        <patternFill patternType="none">
          <fgColor indexed="64"/>
          <bgColor indexed="65"/>
        </patternFill>
      </fill>
      <alignment horizontal="left" vertical="center" textRotation="0" wrapText="0" relativeIndent="1" justifyLastLine="0" shrinkToFit="0" readingOrder="0"/>
      <border diagonalUp="0" diagonalDown="0">
        <left/>
        <right style="thin">
          <color auto="1"/>
        </right>
        <top style="thin">
          <color auto="1"/>
        </top>
        <bottom style="thin">
          <color auto="1"/>
        </bottom>
      </border>
      <protection locked="1" hidden="0"/>
    </dxf>
    <dxf>
      <border outline="0">
        <top style="thin">
          <color auto="1"/>
        </top>
      </border>
    </dxf>
    <dxf>
      <border outline="0">
        <left style="thin">
          <color auto="1"/>
        </left>
        <right style="thin">
          <color auto="1"/>
        </right>
        <top style="thin">
          <color auto="1"/>
        </top>
        <bottom style="thin">
          <color auto="1"/>
        </bottom>
      </border>
    </dxf>
    <dxf>
      <protection locked="1" hidden="0"/>
    </dxf>
    <dxf>
      <border outline="0">
        <bottom style="thin">
          <color auto="1"/>
        </bottom>
      </border>
    </dxf>
    <dxf>
      <font>
        <b/>
        <i val="0"/>
        <strike val="0"/>
        <condense val="0"/>
        <extend val="0"/>
        <outline val="0"/>
        <shadow val="0"/>
        <u val="none"/>
        <vertAlign val="baseline"/>
        <sz val="13"/>
        <color auto="1"/>
        <name val="Century Gothic"/>
        <scheme val="none"/>
      </font>
      <fill>
        <patternFill patternType="solid">
          <fgColor indexed="64"/>
          <bgColor rgb="FFD6DCE4"/>
        </patternFill>
      </fill>
      <alignment horizontal="center"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Century Gothic"/>
        <scheme val="none"/>
      </font>
      <alignment horizontal="left" vertical="center" textRotation="0" wrapText="0" indent="1" justifyLastLine="0" shrinkToFit="0" readingOrder="0"/>
      <border diagonalUp="0" diagonalDown="0">
        <left/>
        <right/>
        <top style="thin">
          <color auto="1"/>
        </top>
        <bottom style="thin">
          <color auto="1"/>
        </bottom>
      </border>
      <protection locked="1" hidden="0"/>
    </dxf>
    <dxf>
      <font>
        <b val="0"/>
        <i val="0"/>
        <strike val="0"/>
        <condense val="0"/>
        <extend val="0"/>
        <outline val="0"/>
        <shadow val="0"/>
        <u val="none"/>
        <vertAlign val="baseline"/>
        <sz val="12"/>
        <color auto="1"/>
        <name val="Century Gothic"/>
        <scheme val="none"/>
      </font>
      <fill>
        <patternFill patternType="none">
          <fgColor indexed="64"/>
          <bgColor indexed="65"/>
        </patternFill>
      </fill>
      <alignment horizontal="left" vertical="center" textRotation="0" wrapText="0" relativeIndent="1" justifyLastLine="0" shrinkToFit="0" readingOrder="0"/>
      <border diagonalUp="0" diagonalDown="0">
        <left/>
        <right style="thin">
          <color auto="1"/>
        </right>
        <top style="thin">
          <color auto="1"/>
        </top>
        <bottom style="thin">
          <color auto="1"/>
        </bottom>
      </border>
      <protection locked="1" hidden="0"/>
    </dxf>
    <dxf>
      <border outline="0">
        <top style="thin">
          <color auto="1"/>
        </top>
      </border>
    </dxf>
    <dxf>
      <border outline="0">
        <left style="thin">
          <color auto="1"/>
        </left>
        <right style="thin">
          <color auto="1"/>
        </right>
        <top style="thin">
          <color auto="1"/>
        </top>
        <bottom style="thin">
          <color auto="1"/>
        </bottom>
      </border>
    </dxf>
    <dxf>
      <protection locked="1" hidden="0"/>
    </dxf>
    <dxf>
      <border outline="0">
        <bottom style="thin">
          <color auto="1"/>
        </bottom>
      </border>
    </dxf>
    <dxf>
      <font>
        <b/>
        <i val="0"/>
        <strike val="0"/>
        <condense val="0"/>
        <extend val="0"/>
        <outline val="0"/>
        <shadow val="0"/>
        <u val="none"/>
        <vertAlign val="baseline"/>
        <sz val="13"/>
        <color auto="1"/>
        <name val="Century Gothic"/>
        <scheme val="none"/>
      </font>
      <fill>
        <patternFill patternType="solid">
          <fgColor indexed="64"/>
          <bgColor rgb="FFD6DCE4"/>
        </patternFill>
      </fill>
      <alignment horizontal="center"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Century Gothic"/>
        <scheme val="none"/>
      </font>
      <alignment horizontal="left" vertical="center" textRotation="0" wrapText="1" indent="1" justifyLastLine="0" shrinkToFit="0" readingOrder="0"/>
      <border diagonalUp="0" diagonalDown="0">
        <left/>
        <right/>
        <top style="thin">
          <color auto="1"/>
        </top>
        <bottom style="thin">
          <color auto="1"/>
        </bottom>
      </border>
      <protection locked="1" hidden="0"/>
    </dxf>
    <dxf>
      <font>
        <b val="0"/>
        <i val="0"/>
        <strike val="0"/>
        <condense val="0"/>
        <extend val="0"/>
        <outline val="0"/>
        <shadow val="0"/>
        <u val="none"/>
        <vertAlign val="baseline"/>
        <sz val="12"/>
        <color auto="1"/>
        <name val="Century Gothic"/>
        <scheme val="none"/>
      </font>
      <fill>
        <patternFill patternType="none">
          <fgColor indexed="64"/>
          <bgColor indexed="65"/>
        </patternFill>
      </fill>
      <alignment horizontal="left" vertical="center" textRotation="0" wrapText="0" relativeIndent="1" justifyLastLine="0" shrinkToFit="0" readingOrder="0"/>
      <border diagonalUp="0" diagonalDown="0">
        <left/>
        <right style="thin">
          <color auto="1"/>
        </right>
        <top style="thin">
          <color auto="1"/>
        </top>
        <bottom style="thin">
          <color auto="1"/>
        </bottom>
      </border>
      <protection locked="1" hidden="0"/>
    </dxf>
    <dxf>
      <border outline="0">
        <top style="thin">
          <color auto="1"/>
        </top>
      </border>
    </dxf>
    <dxf>
      <border outline="0">
        <left style="thin">
          <color auto="1"/>
        </left>
        <right style="thin">
          <color auto="1"/>
        </right>
        <top style="thin">
          <color auto="1"/>
        </top>
        <bottom style="thin">
          <color auto="1"/>
        </bottom>
      </border>
    </dxf>
    <dxf>
      <protection locked="1" hidden="0"/>
    </dxf>
    <dxf>
      <border outline="0">
        <bottom style="thin">
          <color auto="1"/>
        </bottom>
      </border>
    </dxf>
    <dxf>
      <font>
        <b/>
        <i val="0"/>
        <strike val="0"/>
        <condense val="0"/>
        <extend val="0"/>
        <outline val="0"/>
        <shadow val="0"/>
        <u val="none"/>
        <vertAlign val="baseline"/>
        <sz val="13"/>
        <color auto="1"/>
        <name val="Century Gothic"/>
        <scheme val="none"/>
      </font>
      <fill>
        <patternFill patternType="solid">
          <fgColor indexed="64"/>
          <bgColor rgb="FFD6DCE4"/>
        </patternFill>
      </fill>
      <alignment horizontal="center"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Century Gothic"/>
        <scheme val="none"/>
      </font>
      <fill>
        <patternFill patternType="none">
          <fgColor indexed="64"/>
          <bgColor indexed="65"/>
        </patternFill>
      </fill>
      <alignment horizontal="left" vertical="center" textRotation="0" wrapText="0" indent="1" justifyLastLine="0" shrinkToFit="0" readingOrder="0"/>
      <border diagonalUp="0" diagonalDown="0">
        <left/>
        <right/>
        <top style="thin">
          <color indexed="64"/>
        </top>
        <bottom style="thin">
          <color indexed="64"/>
        </bottom>
      </border>
      <protection locked="1" hidden="0"/>
    </dxf>
    <dxf>
      <font>
        <b val="0"/>
        <i val="0"/>
        <strike val="0"/>
        <condense val="0"/>
        <extend val="0"/>
        <outline val="0"/>
        <shadow val="0"/>
        <u val="none"/>
        <vertAlign val="baseline"/>
        <sz val="12"/>
        <color auto="1"/>
        <name val="Century Gothic"/>
        <scheme val="none"/>
      </font>
      <fill>
        <patternFill patternType="none">
          <fgColor indexed="64"/>
          <bgColor indexed="65"/>
        </patternFill>
      </fill>
      <alignment horizontal="left" vertical="center" textRotation="0" wrapText="0" relativeIndent="1" justifyLastLine="0" shrinkToFit="0" readingOrder="0"/>
      <border diagonalUp="0" diagonalDown="0">
        <left/>
        <right style="thin">
          <color auto="1"/>
        </right>
        <top style="thin">
          <color auto="1"/>
        </top>
        <bottom style="thin">
          <color auto="1"/>
        </bottom>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protection locked="1" hidden="0"/>
    </dxf>
    <dxf>
      <border outline="0">
        <bottom style="thin">
          <color auto="1"/>
        </bottom>
      </border>
    </dxf>
    <dxf>
      <font>
        <b/>
        <i val="0"/>
        <strike val="0"/>
        <condense val="0"/>
        <extend val="0"/>
        <outline val="0"/>
        <shadow val="0"/>
        <u val="none"/>
        <vertAlign val="baseline"/>
        <sz val="13"/>
        <color auto="1"/>
        <name val="Century Gothic"/>
        <scheme val="none"/>
      </font>
      <fill>
        <patternFill patternType="solid">
          <fgColor indexed="64"/>
          <bgColor rgb="FFD6DCE4"/>
        </patternFill>
      </fill>
      <alignment horizontal="center" vertical="center" textRotation="0" wrapText="0" indent="0" justifyLastLine="0" shrinkToFit="0" readingOrder="0"/>
      <border diagonalUp="0" diagonalDown="0" outline="0">
        <left style="thin">
          <color auto="1"/>
        </left>
        <right style="thin">
          <color auto="1"/>
        </right>
        <top/>
        <bottom/>
      </border>
    </dxf>
    <dxf>
      <alignment horizontal="left" vertical="center" textRotation="0" indent="1" justifyLastLine="0" shrinkToFit="0" readingOrder="0"/>
      <protection locked="1" hidden="0"/>
    </dxf>
    <dxf>
      <font>
        <b val="0"/>
        <i val="0"/>
        <strike val="0"/>
        <condense val="0"/>
        <extend val="0"/>
        <outline val="0"/>
        <shadow val="0"/>
        <u val="none"/>
        <vertAlign val="baseline"/>
        <sz val="12"/>
        <color auto="1"/>
        <name val="Century Gothic"/>
        <scheme val="none"/>
      </font>
      <fill>
        <patternFill patternType="none">
          <fgColor indexed="64"/>
          <bgColor indexed="65"/>
        </patternFill>
      </fill>
      <alignment horizontal="left" vertical="center" textRotation="0" wrapText="0" relativeIndent="1" justifyLastLine="0" shrinkToFit="0" readingOrder="0"/>
      <border diagonalUp="0" diagonalDown="0">
        <left/>
        <right style="thin">
          <color auto="1"/>
        </right>
        <top style="thin">
          <color auto="1"/>
        </top>
        <bottom style="thin">
          <color auto="1"/>
        </bottom>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alignment horizontal="left" vertical="center" textRotation="0" indent="1" justifyLastLine="0" shrinkToFit="0" readingOrder="0"/>
      <protection locked="1" hidden="0"/>
    </dxf>
    <dxf>
      <border outline="0">
        <bottom style="thin">
          <color auto="1"/>
        </bottom>
      </border>
    </dxf>
    <dxf>
      <font>
        <b/>
        <i val="0"/>
        <strike val="0"/>
        <condense val="0"/>
        <extend val="0"/>
        <outline val="0"/>
        <shadow val="0"/>
        <u val="none"/>
        <vertAlign val="baseline"/>
        <sz val="13"/>
        <color auto="1"/>
        <name val="Century Gothic"/>
        <scheme val="none"/>
      </font>
      <fill>
        <patternFill patternType="solid">
          <fgColor indexed="64"/>
          <bgColor rgb="FFD6DCE4"/>
        </patternFill>
      </fill>
      <alignment horizontal="center"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Century Gothic"/>
        <scheme val="none"/>
      </font>
      <alignment horizontal="left" vertical="center" textRotation="0" wrapText="0" indent="1"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2"/>
        <color auto="1"/>
        <name val="Century Gothic"/>
        <scheme val="none"/>
      </font>
      <fill>
        <patternFill patternType="none">
          <fgColor indexed="64"/>
          <bgColor indexed="65"/>
        </patternFill>
      </fill>
      <alignment horizontal="left" vertical="center" textRotation="0" wrapText="0" relativeIndent="1"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protection locked="1" hidden="0"/>
    </dxf>
    <dxf>
      <border outline="0">
        <bottom style="thin">
          <color auto="1"/>
        </bottom>
      </border>
    </dxf>
    <dxf>
      <font>
        <b/>
        <i val="0"/>
        <strike val="0"/>
        <condense val="0"/>
        <extend val="0"/>
        <outline val="0"/>
        <shadow val="0"/>
        <u val="none"/>
        <vertAlign val="baseline"/>
        <sz val="13"/>
        <color auto="1"/>
        <name val="Century Gothic"/>
        <scheme val="none"/>
      </font>
      <fill>
        <patternFill patternType="solid">
          <fgColor indexed="64"/>
          <bgColor rgb="FFD6DCE4"/>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2"/>
        <color auto="1"/>
        <name val="Century Gothic"/>
        <scheme val="none"/>
      </font>
      <alignment horizontal="left" vertical="center" textRotation="0" wrapText="1" indent="1" justifyLastLine="0" shrinkToFit="0" readingOrder="0"/>
      <border diagonalUp="0" diagonalDown="0">
        <left/>
        <right/>
        <top style="thin">
          <color indexed="64"/>
        </top>
        <bottom style="thin">
          <color indexed="64"/>
        </bottom>
      </border>
      <protection locked="1" hidden="0"/>
    </dxf>
    <dxf>
      <font>
        <b val="0"/>
        <i val="0"/>
        <strike val="0"/>
        <condense val="0"/>
        <extend val="0"/>
        <outline val="0"/>
        <shadow val="0"/>
        <u val="none"/>
        <vertAlign val="baseline"/>
        <sz val="12"/>
        <color auto="1"/>
        <name val="Century Gothic"/>
        <scheme val="none"/>
      </font>
      <fill>
        <patternFill patternType="none">
          <fgColor indexed="64"/>
          <bgColor indexed="65"/>
        </patternFill>
      </fill>
      <alignment horizontal="left" vertical="center" textRotation="0" wrapText="0" relativeIndent="1" justifyLastLine="0" shrinkToFit="0" readingOrder="0"/>
      <border diagonalUp="0" diagonalDown="0">
        <left/>
        <right style="thin">
          <color indexed="64"/>
        </right>
        <top style="thin">
          <color indexed="64"/>
        </top>
        <bottom style="thin">
          <color indexed="64"/>
        </bottom>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protection locked="1" hidden="0"/>
    </dxf>
    <dxf>
      <border outline="0">
        <bottom style="thin">
          <color auto="1"/>
        </bottom>
      </border>
    </dxf>
    <dxf>
      <font>
        <b/>
        <i val="0"/>
        <strike val="0"/>
        <condense val="0"/>
        <extend val="0"/>
        <outline val="0"/>
        <shadow val="0"/>
        <u val="none"/>
        <vertAlign val="baseline"/>
        <sz val="13"/>
        <color auto="1"/>
        <name val="Century Gothic"/>
        <scheme val="none"/>
      </font>
      <fill>
        <patternFill patternType="solid">
          <fgColor indexed="64"/>
          <bgColor rgb="FFD6DCE4"/>
        </patternFill>
      </fill>
      <alignment horizontal="center"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Century Gothic"/>
        <scheme val="none"/>
      </font>
      <alignment horizontal="left" vertical="center" textRotation="0" wrapText="0" relativeIndent="1" justifyLastLine="0" shrinkToFit="0" readingOrder="0"/>
      <border diagonalUp="0" diagonalDown="0">
        <left/>
        <right/>
        <top style="thin">
          <color indexed="64"/>
        </top>
        <bottom style="thin">
          <color indexed="64"/>
        </bottom>
      </border>
      <protection locked="1" hidden="0"/>
    </dxf>
    <dxf>
      <font>
        <b val="0"/>
        <i val="0"/>
        <strike val="0"/>
        <condense val="0"/>
        <extend val="0"/>
        <outline val="0"/>
        <shadow val="0"/>
        <u val="none"/>
        <vertAlign val="baseline"/>
        <sz val="12"/>
        <color auto="1"/>
        <name val="Century Gothic"/>
        <scheme val="none"/>
      </font>
      <fill>
        <patternFill patternType="none">
          <fgColor indexed="64"/>
          <bgColor indexed="65"/>
        </patternFill>
      </fill>
      <alignment horizontal="left" vertical="center" textRotation="0" wrapText="0" relativeIndent="1" justifyLastLine="0" shrinkToFit="0" readingOrder="0"/>
      <border diagonalUp="0" diagonalDown="0">
        <left/>
        <right style="thin">
          <color indexed="64"/>
        </right>
        <top style="thin">
          <color indexed="64"/>
        </top>
        <bottom style="thin">
          <color indexed="64"/>
        </bottom>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alignment horizontal="left" textRotation="0" relativeIndent="1" justifyLastLine="0" shrinkToFit="0" readingOrder="0"/>
      <protection locked="1" hidden="0"/>
    </dxf>
    <dxf>
      <border outline="0">
        <bottom style="thin">
          <color auto="1"/>
        </bottom>
      </border>
    </dxf>
    <dxf>
      <font>
        <b/>
        <i val="0"/>
        <strike val="0"/>
        <condense val="0"/>
        <extend val="0"/>
        <outline val="0"/>
        <shadow val="0"/>
        <u val="none"/>
        <vertAlign val="baseline"/>
        <sz val="13"/>
        <color auto="1"/>
        <name val="Century Gothic"/>
        <scheme val="none"/>
      </font>
      <fill>
        <patternFill patternType="solid">
          <fgColor indexed="64"/>
          <bgColor rgb="FFD6DCE4"/>
        </patternFill>
      </fill>
      <alignment horizontal="center"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Century Gothic"/>
        <scheme val="none"/>
      </font>
      <alignment horizontal="left" vertical="center" textRotation="0" wrapText="1" indent="1" justifyLastLine="0" shrinkToFit="0" readingOrder="0"/>
      <border diagonalUp="0" diagonalDown="0">
        <left/>
        <right/>
        <top style="thin">
          <color indexed="64"/>
        </top>
        <bottom style="thin">
          <color indexed="64"/>
        </bottom>
      </border>
      <protection locked="1" hidden="0"/>
    </dxf>
    <dxf>
      <font>
        <b val="0"/>
        <i val="0"/>
        <strike val="0"/>
        <condense val="0"/>
        <extend val="0"/>
        <outline val="0"/>
        <shadow val="0"/>
        <u val="none"/>
        <vertAlign val="baseline"/>
        <sz val="12"/>
        <color auto="1"/>
        <name val="Century Gothic"/>
        <scheme val="none"/>
      </font>
      <fill>
        <patternFill patternType="none">
          <fgColor indexed="64"/>
          <bgColor indexed="65"/>
        </patternFill>
      </fill>
      <alignment horizontal="left" vertical="center" textRotation="0" wrapText="1" relativeIndent="1" justifyLastLine="0" shrinkToFit="0" readingOrder="0"/>
      <border diagonalUp="0" diagonalDown="0">
        <left/>
        <right style="thin">
          <color auto="1"/>
        </right>
        <top style="thin">
          <color auto="1"/>
        </top>
        <bottom style="thin">
          <color auto="1"/>
        </bottom>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protection locked="1" hidden="0"/>
    </dxf>
    <dxf>
      <border outline="0">
        <bottom style="thin">
          <color auto="1"/>
        </bottom>
      </border>
    </dxf>
    <dxf>
      <font>
        <b/>
        <i val="0"/>
        <strike val="0"/>
        <condense val="0"/>
        <extend val="0"/>
        <outline val="0"/>
        <shadow val="0"/>
        <u val="none"/>
        <vertAlign val="baseline"/>
        <sz val="13"/>
        <color auto="1"/>
        <name val="Century Gothic"/>
        <scheme val="none"/>
      </font>
      <fill>
        <patternFill patternType="solid">
          <fgColor indexed="64"/>
          <bgColor rgb="FFD6DCE4"/>
        </patternFill>
      </fill>
      <alignment horizontal="center"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Century Gothic"/>
        <scheme val="none"/>
      </font>
      <alignment horizontal="left" vertical="center" textRotation="0" wrapText="1" indent="1" justifyLastLine="0" shrinkToFit="0" readingOrder="0"/>
      <border diagonalUp="0" diagonalDown="0">
        <left/>
        <right/>
        <top style="thin">
          <color indexed="64"/>
        </top>
        <bottom style="thin">
          <color indexed="64"/>
        </bottom>
      </border>
      <protection locked="1" hidden="0"/>
    </dxf>
    <dxf>
      <font>
        <b val="0"/>
        <i val="0"/>
        <strike val="0"/>
        <condense val="0"/>
        <extend val="0"/>
        <outline val="0"/>
        <shadow val="0"/>
        <u val="none"/>
        <vertAlign val="baseline"/>
        <sz val="12"/>
        <color auto="1"/>
        <name val="Century Gothic"/>
        <scheme val="none"/>
      </font>
      <fill>
        <patternFill patternType="none">
          <fgColor indexed="64"/>
          <bgColor indexed="65"/>
        </patternFill>
      </fill>
      <alignment horizontal="left" vertical="center" textRotation="0" wrapText="0" relativeIndent="1" justifyLastLine="0" shrinkToFit="0" readingOrder="0"/>
      <border diagonalUp="0" diagonalDown="0">
        <left/>
        <right style="thin">
          <color auto="1"/>
        </right>
        <top style="thin">
          <color auto="1"/>
        </top>
        <bottom style="thin">
          <color auto="1"/>
        </bottom>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alignment horizontal="left" vertical="center" textRotation="0" indent="1" justifyLastLine="0" shrinkToFit="0" readingOrder="0"/>
      <protection locked="1" hidden="0"/>
    </dxf>
    <dxf>
      <border outline="0">
        <bottom style="thin">
          <color auto="1"/>
        </bottom>
      </border>
    </dxf>
    <dxf>
      <font>
        <b/>
        <i val="0"/>
        <strike val="0"/>
        <condense val="0"/>
        <extend val="0"/>
        <outline val="0"/>
        <shadow val="0"/>
        <u val="none"/>
        <vertAlign val="baseline"/>
        <sz val="13"/>
        <color auto="1"/>
        <name val="Century Gothic"/>
        <scheme val="none"/>
      </font>
      <fill>
        <patternFill patternType="solid">
          <fgColor indexed="64"/>
          <bgColor rgb="FFD6DCE4"/>
        </patternFill>
      </fill>
      <alignment horizontal="center"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Century Gothic"/>
        <scheme val="none"/>
      </font>
      <alignment horizontal="left" vertical="center" textRotation="0" wrapText="1" indent="1" justifyLastLine="0" shrinkToFit="0" readingOrder="0"/>
      <border diagonalUp="0" diagonalDown="0">
        <left/>
        <right/>
        <top style="thin">
          <color indexed="64"/>
        </top>
        <bottom style="thin">
          <color indexed="64"/>
        </bottom>
      </border>
      <protection locked="1" hidden="0"/>
    </dxf>
    <dxf>
      <font>
        <b val="0"/>
        <i val="0"/>
        <strike val="0"/>
        <condense val="0"/>
        <extend val="0"/>
        <outline val="0"/>
        <shadow val="0"/>
        <u val="none"/>
        <vertAlign val="baseline"/>
        <sz val="12"/>
        <color auto="1"/>
        <name val="Century Gothic"/>
        <scheme val="none"/>
      </font>
      <fill>
        <patternFill patternType="none">
          <fgColor indexed="64"/>
          <bgColor indexed="65"/>
        </patternFill>
      </fill>
      <alignment horizontal="left" vertical="center" textRotation="0" wrapText="1" relativeIndent="1" justifyLastLine="0" shrinkToFit="0" readingOrder="0"/>
      <border diagonalUp="0" diagonalDown="0">
        <left/>
        <right style="thin">
          <color auto="1"/>
        </right>
        <top style="thin">
          <color auto="1"/>
        </top>
        <bottom style="thin">
          <color auto="1"/>
        </bottom>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protection locked="1" hidden="0"/>
    </dxf>
    <dxf>
      <border outline="0">
        <bottom style="thin">
          <color auto="1"/>
        </bottom>
      </border>
    </dxf>
    <dxf>
      <font>
        <b/>
        <i val="0"/>
        <strike val="0"/>
        <condense val="0"/>
        <extend val="0"/>
        <outline val="0"/>
        <shadow val="0"/>
        <u val="none"/>
        <vertAlign val="baseline"/>
        <sz val="13"/>
        <color auto="1"/>
        <name val="Century Gothic"/>
        <scheme val="none"/>
      </font>
      <fill>
        <patternFill patternType="solid">
          <fgColor indexed="64"/>
          <bgColor rgb="FFD6DCE4"/>
        </patternFill>
      </fill>
      <alignment horizontal="center"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Century Gothic"/>
        <scheme val="none"/>
      </font>
      <alignment horizontal="left" vertical="center" textRotation="0" wrapText="1" relativeIndent="1"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Century Gothic"/>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entury Gothic"/>
        <scheme val="none"/>
      </font>
      <alignment horizontal="left" vertical="center" textRotation="0" wrapText="1" relativeIndent="1" justifyLastLine="0" shrinkToFit="0" readingOrder="0"/>
      <protection locked="1" hidden="0"/>
    </dxf>
    <dxf>
      <border outline="0">
        <bottom style="thin">
          <color auto="1"/>
        </bottom>
      </border>
    </dxf>
    <dxf>
      <font>
        <b/>
        <i val="0"/>
        <strike val="0"/>
        <condense val="0"/>
        <extend val="0"/>
        <outline val="0"/>
        <shadow val="0"/>
        <u val="none"/>
        <vertAlign val="baseline"/>
        <sz val="13"/>
        <color auto="1"/>
        <name val="Century Gothic"/>
        <scheme val="none"/>
      </font>
      <fill>
        <patternFill patternType="solid">
          <fgColor indexed="64"/>
          <bgColor rgb="FFD6DCE4"/>
        </patternFill>
      </fill>
      <alignment horizontal="center" vertical="center" textRotation="0" wrapText="0"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6"/>
        <color indexed="10"/>
        <name val="Century Gothic"/>
        <scheme val="none"/>
      </font>
      <fill>
        <patternFill patternType="none">
          <fgColor indexed="64"/>
          <bgColor indexed="65"/>
        </patternFill>
      </fill>
      <alignment horizontal="left" vertical="center" textRotation="0" wrapText="0" relativeIndent="1"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2"/>
        <color auto="1"/>
        <name val="Century Gothic"/>
        <scheme val="none"/>
      </font>
      <fill>
        <patternFill patternType="none">
          <fgColor indexed="64"/>
          <bgColor indexed="65"/>
        </patternFill>
      </fill>
      <alignment horizontal="left" vertical="center" textRotation="0" wrapText="0" relativeIndent="1"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1" hidden="0"/>
    </dxf>
    <dxf>
      <border outline="0">
        <bottom style="thin">
          <color auto="1"/>
        </bottom>
      </border>
    </dxf>
    <dxf>
      <font>
        <b/>
        <i val="0"/>
        <strike val="0"/>
        <condense val="0"/>
        <extend val="0"/>
        <outline val="0"/>
        <shadow val="0"/>
        <u val="none"/>
        <vertAlign val="baseline"/>
        <sz val="13"/>
        <color auto="1"/>
        <name val="Century Gothic"/>
        <scheme val="none"/>
      </font>
      <fill>
        <patternFill patternType="solid">
          <fgColor indexed="64"/>
          <bgColor rgb="FFD6DCE4"/>
        </patternFill>
      </fill>
      <alignment horizontal="center" vertical="center" textRotation="0" wrapText="0" indent="0" justifyLastLine="0" shrinkToFit="0" readingOrder="0"/>
      <border diagonalUp="0" diagonalDown="0" outline="0">
        <left style="thin">
          <color auto="1"/>
        </left>
        <right style="thin">
          <color auto="1"/>
        </right>
        <top/>
        <bottom/>
      </border>
    </dxf>
    <dxf>
      <alignment horizontal="left" vertical="center" textRotation="0" wrapText="1" relativeIndent="1"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1" hidden="0"/>
    </dxf>
    <dxf>
      <font>
        <b/>
      </font>
      <alignment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protection locked="1" hidden="0"/>
    </dxf>
    <dxf>
      <border outline="0">
        <bottom style="thin">
          <color auto="1"/>
        </bottom>
      </border>
    </dxf>
    <dxf>
      <font>
        <b/>
        <i val="0"/>
        <strike val="0"/>
        <condense val="0"/>
        <extend val="0"/>
        <outline val="0"/>
        <shadow val="0"/>
        <u val="none"/>
        <vertAlign val="baseline"/>
        <sz val="13"/>
        <color auto="1"/>
        <name val="Century Gothic"/>
        <scheme val="none"/>
      </font>
      <fill>
        <patternFill patternType="solid">
          <fgColor indexed="64"/>
          <bgColor rgb="FFD6DCE4"/>
        </patternFill>
      </fill>
      <alignment horizontal="center" vertical="center" textRotation="0" wrapText="0" indent="0" justifyLastLine="0" shrinkToFit="0" readingOrder="0"/>
      <border diagonalUp="0" diagonalDown="0" outline="0">
        <left style="thin">
          <color auto="1"/>
        </left>
        <right style="thin">
          <color auto="1"/>
        </right>
        <top/>
        <bottom/>
      </border>
    </dxf>
    <dxf>
      <fill>
        <patternFill>
          <bgColor theme="2"/>
        </patternFill>
      </fill>
    </dxf>
    <dxf>
      <fill>
        <patternFill>
          <bgColor rgb="FFEAEAEA"/>
        </patternFill>
      </fill>
    </dxf>
    <dxf>
      <fill>
        <patternFill>
          <bgColor rgb="FFF4F6EA"/>
        </patternFill>
      </fill>
    </dxf>
    <dxf>
      <fill>
        <patternFill>
          <bgColor rgb="FFDDEBE3"/>
        </patternFill>
      </fill>
    </dxf>
    <dxf>
      <fill>
        <patternFill>
          <bgColor rgb="FFDEC4C4"/>
        </patternFill>
      </fill>
    </dxf>
    <dxf>
      <fill>
        <patternFill>
          <bgColor rgb="FFEAF9D7"/>
        </patternFill>
      </fill>
    </dxf>
    <dxf>
      <fill>
        <patternFill>
          <bgColor theme="2" tint="-9.9948118533890809E-2"/>
        </patternFill>
      </fill>
    </dxf>
    <dxf>
      <border>
        <right style="thick">
          <color theme="2"/>
        </right>
        <bottom style="thin">
          <color theme="3" tint="0.39994506668294322"/>
        </bottom>
      </border>
    </dxf>
    <dxf>
      <border>
        <left style="medium">
          <color theme="5"/>
        </left>
      </border>
    </dxf>
    <dxf>
      <border diagonalUp="0" diagonalDown="0">
        <left/>
        <right/>
        <top/>
        <bottom style="thin">
          <color theme="3" tint="0.39994506668294322"/>
        </bottom>
        <vertical/>
        <horizontal/>
      </border>
    </dxf>
    <dxf>
      <fill>
        <patternFill patternType="none">
          <bgColor auto="1"/>
        </patternFill>
      </fill>
      <border>
        <right style="thick">
          <color theme="2"/>
        </right>
        <top style="thin">
          <color theme="3" tint="0.39994506668294322"/>
        </top>
        <bottom style="thin">
          <color theme="3" tint="0.39994506668294322"/>
        </bottom>
        <vertical/>
        <horizontal style="thin">
          <color theme="3" tint="0.39994506668294322"/>
        </horizontal>
      </border>
    </dxf>
    <dxf>
      <border>
        <right style="thick">
          <color theme="2"/>
        </right>
        <bottom style="thin">
          <color theme="3" tint="0.39994506668294322"/>
        </bottom>
      </border>
    </dxf>
    <dxf>
      <border>
        <left style="medium">
          <color theme="5"/>
        </left>
      </border>
    </dxf>
    <dxf>
      <border diagonalUp="0" diagonalDown="0">
        <left/>
        <right/>
        <top/>
        <bottom style="thin">
          <color theme="3" tint="0.39994506668294322"/>
        </bottom>
        <vertical/>
        <horizontal/>
      </border>
    </dxf>
    <dxf>
      <fill>
        <patternFill patternType="none">
          <bgColor auto="1"/>
        </patternFill>
      </fill>
      <border>
        <right style="thick">
          <color theme="2"/>
        </right>
        <top style="thin">
          <color theme="3" tint="0.39994506668294322"/>
        </top>
        <bottom style="thin">
          <color theme="3" tint="0.39994506668294322"/>
        </bottom>
        <vertical/>
        <horizontal style="thin">
          <color theme="3" tint="0.39994506668294322"/>
        </horizontal>
      </border>
    </dxf>
  </dxfs>
  <tableStyles count="12" defaultTableStyle="TableStyleMedium2" defaultPivotStyle="PivotStyleLight16">
    <tableStyle name="Back to School Checklist" pivot="0" count="4" xr9:uid="{00000000-0011-0000-FFFF-FFFF00000000}">
      <tableStyleElement type="wholeTable" dxfId="624"/>
      <tableStyleElement type="headerRow" dxfId="623"/>
      <tableStyleElement type="firstColumnStripe" dxfId="622"/>
      <tableStyleElement type="lastHeaderCell" dxfId="621"/>
    </tableStyle>
    <tableStyle name="Back to School Checklist 2" pivot="0" count="4" xr9:uid="{00000000-0011-0000-FFFF-FFFF01000000}">
      <tableStyleElement type="wholeTable" dxfId="620"/>
      <tableStyleElement type="headerRow" dxfId="619"/>
      <tableStyleElement type="firstColumnStripe" dxfId="618"/>
      <tableStyleElement type="lastHeaderCell" dxfId="617"/>
    </tableStyle>
    <tableStyle name="cy" pivot="0" count="1" xr9:uid="{00000000-0011-0000-FFFF-FFFF02000000}">
      <tableStyleElement type="firstRowStripe" dxfId="616"/>
    </tableStyle>
    <tableStyle name="Invisible" pivot="0" table="0" count="0" xr9:uid="{00000000-0011-0000-FFFF-FFFF03000000}"/>
    <tableStyle name="Table Style 1" pivot="0" count="0" xr9:uid="{00000000-0011-0000-FFFF-FFFF04000000}"/>
    <tableStyle name="Table Style 2" pivot="0" count="0" xr9:uid="{00000000-0011-0000-FFFF-FFFF05000000}"/>
    <tableStyle name="Table Style 3" pivot="0" count="1" xr9:uid="{00000000-0011-0000-FFFF-FFFF06000000}">
      <tableStyleElement type="secondRowStripe" dxfId="615"/>
    </tableStyle>
    <tableStyle name="Table Style 4" pivot="0" count="1" xr9:uid="{00000000-0011-0000-FFFF-FFFF07000000}">
      <tableStyleElement type="firstRowStripe" dxfId="614"/>
    </tableStyle>
    <tableStyle name="Table Style 5" pivot="0" count="1" xr9:uid="{00000000-0011-0000-FFFF-FFFF08000000}">
      <tableStyleElement type="secondRowStripe" dxfId="613"/>
    </tableStyle>
    <tableStyle name="Table Style 6" pivot="0" count="1" xr9:uid="{00000000-0011-0000-FFFF-FFFF09000000}">
      <tableStyleElement type="firstRowStripe" dxfId="612"/>
    </tableStyle>
    <tableStyle name="Table Style 7" pivot="0" count="1" xr9:uid="{00000000-0011-0000-FFFF-FFFF0A000000}">
      <tableStyleElement type="firstRowStripe" dxfId="611"/>
    </tableStyle>
    <tableStyle name="Table Style 8" pivot="0" count="1" xr9:uid="{00000000-0011-0000-FFFF-FFFF0B000000}">
      <tableStyleElement type="firstRowStripe" dxfId="61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CCFF"/>
      <rgbColor rgb="00993366"/>
      <rgbColor rgb="00FFFFCC"/>
      <rgbColor rgb="00CCFFFF"/>
      <rgbColor rgb="00660066"/>
      <rgbColor rgb="00FF8080"/>
      <rgbColor rgb="000066CC"/>
      <rgbColor rgb="00CCCCFF"/>
      <rgbColor rgb="00FFCC99"/>
      <rgbColor rgb="009590FA"/>
      <rgbColor rgb="00FFFF00"/>
      <rgbColor rgb="00CCFFCC"/>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2F75B5"/>
      <color rgb="FFFFF2CC"/>
      <color rgb="FF99FF99"/>
      <color rgb="FFC598F2"/>
      <color rgb="FFFFFF99"/>
      <color rgb="FF0099FF"/>
      <color rgb="FFFF7C80"/>
      <color rgb="FFFFFFCC"/>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0000000}" name="Instructions_EnableMacros" displayName="Instructions_EnableMacros" ref="A5:B8" totalsRowShown="0" headerRowDxfId="609" dataDxfId="607" headerRowBorderDxfId="608" tableBorderDxfId="606" totalsRowBorderDxfId="605">
  <autoFilter ref="A5:B8" xr:uid="{00000000-0009-0000-0100-00001D000000}">
    <filterColumn colId="0" hiddenButton="1"/>
    <filterColumn colId="1" hiddenButton="1"/>
  </autoFilter>
  <tableColumns count="2">
    <tableColumn id="1" xr3:uid="{00000000-0010-0000-0000-000001000000}" name="Version" dataDxfId="604"/>
    <tableColumn id="2" xr3:uid="{00000000-0010-0000-0000-000002000000}" name="Instructions" dataDxfId="603"/>
  </tableColumns>
  <tableStyleInfo name="Back to School Checklist" showFirstColumn="0" showLastColumn="0" showRowStripes="1" showColumnStripes="0"/>
  <extLst>
    <ext xmlns:x14="http://schemas.microsoft.com/office/spreadsheetml/2009/9/main" uri="{504A1905-F514-4f6f-8877-14C23A59335A}">
      <x14:table altTextSummary="Section 1: Enabling Macros"/>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09000000}" name="Instructions_CC" displayName="Instructions_CC" ref="A206:B219" totalsRowShown="0" headerRowDxfId="546" dataDxfId="544" headerRowBorderDxfId="545" tableBorderDxfId="543" totalsRowBorderDxfId="542">
  <autoFilter ref="A206:B219" xr:uid="{00000000-0009-0000-0100-000029000000}">
    <filterColumn colId="0" hiddenButton="1"/>
    <filterColumn colId="1" hiddenButton="1"/>
  </autoFilter>
  <tableColumns count="2">
    <tableColumn id="1" xr3:uid="{00000000-0010-0000-0900-000001000000}" name="Ledger Column Name" dataDxfId="541"/>
    <tableColumn id="2" xr3:uid="{00000000-0010-0000-0900-000002000000}" name="Instructions" dataDxfId="540"/>
  </tableColumns>
  <tableStyleInfo name="Table Style 1" showFirstColumn="0" showLastColumn="0" showRowStripes="1" showColumnStripes="0"/>
  <extLst>
    <ext xmlns:x14="http://schemas.microsoft.com/office/spreadsheetml/2009/9/main" uri="{504A1905-F514-4f6f-8877-14C23A59335A}">
      <x14:table altText="Section 12:  CONSULTANT / CONTRACTOR" altTextSummary="Section 12:  CONSULTANT / CONTRACTOR"/>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0A000000}" name="Instructions_Personnel" displayName="Instructions_Personnel" ref="A223:B233" totalsRowShown="0" headerRowDxfId="539" dataDxfId="537" headerRowBorderDxfId="538" tableBorderDxfId="536" totalsRowBorderDxfId="535">
  <autoFilter ref="A223:B233" xr:uid="{00000000-0009-0000-0100-00002A000000}">
    <filterColumn colId="0" hiddenButton="1"/>
    <filterColumn colId="1" hiddenButton="1"/>
  </autoFilter>
  <tableColumns count="2">
    <tableColumn id="1" xr3:uid="{00000000-0010-0000-0A00-000001000000}" name="Ledger Column Name" dataDxfId="534"/>
    <tableColumn id="2" xr3:uid="{00000000-0010-0000-0A00-000002000000}" name="Instructions" dataDxfId="533"/>
  </tableColumns>
  <tableStyleInfo name="Table Style 1" showFirstColumn="0" showLastColumn="0" showRowStripes="1" showColumnStripes="0"/>
  <extLst>
    <ext xmlns:x14="http://schemas.microsoft.com/office/spreadsheetml/2009/9/main" uri="{504A1905-F514-4f6f-8877-14C23A59335A}">
      <x14:table altTextSummary="Section 13:  PERSONNEL"/>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0B000000}" name="Instructions_Match" displayName="Instructions_Match" ref="A237:B250" totalsRowShown="0" headerRowDxfId="532" dataDxfId="530" headerRowBorderDxfId="531" tableBorderDxfId="529" totalsRowBorderDxfId="528">
  <autoFilter ref="A237:B250" xr:uid="{00000000-0009-0000-0100-00002B000000}">
    <filterColumn colId="0" hiddenButton="1"/>
    <filterColumn colId="1" hiddenButton="1"/>
  </autoFilter>
  <tableColumns count="2">
    <tableColumn id="1" xr3:uid="{00000000-0010-0000-0B00-000001000000}" name="Ledger Column Name" dataDxfId="527"/>
    <tableColumn id="2" xr3:uid="{00000000-0010-0000-0B00-000002000000}" name="Instructions" dataDxfId="526"/>
  </tableColumns>
  <tableStyleInfo name="Table Style 1" showFirstColumn="0" showLastColumn="0" showRowStripes="1" showColumnStripes="0"/>
  <extLst>
    <ext xmlns:x14="http://schemas.microsoft.com/office/spreadsheetml/2009/9/main" uri="{504A1905-F514-4f6f-8877-14C23A59335A}">
      <x14:table altTextSummary="Section 14:  MATCH"/>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0C000000}" name="Instructions_AA" displayName="Instructions_AA" ref="A254:B259" totalsRowShown="0" headerRowDxfId="525" dataDxfId="523" headerRowBorderDxfId="524" tableBorderDxfId="522" totalsRowBorderDxfId="521">
  <autoFilter ref="A254:B259" xr:uid="{00000000-0009-0000-0100-00002C000000}">
    <filterColumn colId="0" hiddenButton="1"/>
    <filterColumn colId="1" hiddenButton="1"/>
  </autoFilter>
  <tableColumns count="2">
    <tableColumn id="1" xr3:uid="{00000000-0010-0000-0C00-000001000000}" name="Form Field" dataDxfId="520"/>
    <tableColumn id="2" xr3:uid="{00000000-0010-0000-0C00-000002000000}" name="Instructions" dataDxfId="519"/>
  </tableColumns>
  <tableStyleInfo name="Table Style 1" showFirstColumn="0" showLastColumn="0" showRowStripes="1" showColumnStripes="0"/>
  <extLst>
    <ext xmlns:x14="http://schemas.microsoft.com/office/spreadsheetml/2009/9/main" uri="{504A1905-F514-4f6f-8877-14C23A59335A}">
      <x14:table altTextSummary="Section 15:  AUTHORIZED AGENT"/>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0D000000}" name="Instructions_ICR" displayName="Instructions_ICR" ref="A263:B272" totalsRowShown="0" headerRowDxfId="518" dataDxfId="516" headerRowBorderDxfId="517" tableBorderDxfId="515" totalsRowBorderDxfId="514">
  <autoFilter ref="A263:B272" xr:uid="{00000000-0009-0000-0100-00002D000000}">
    <filterColumn colId="0" hiddenButton="1"/>
    <filterColumn colId="1" hiddenButton="1"/>
  </autoFilter>
  <tableColumns count="2">
    <tableColumn id="1" xr3:uid="{00000000-0010-0000-0D00-000001000000}" name="Ledger Column Name" dataDxfId="513"/>
    <tableColumn id="2" xr3:uid="{00000000-0010-0000-0D00-000002000000}" name="Instructions" dataDxfId="512"/>
  </tableColumns>
  <tableStyleInfo name="Table Style 1" showFirstColumn="0" showLastColumn="0" showRowStripes="1" showColumnStripes="0"/>
  <extLst>
    <ext xmlns:x14="http://schemas.microsoft.com/office/spreadsheetml/2009/9/main" uri="{504A1905-F514-4f6f-8877-14C23A59335A}">
      <x14:table altTextSummary="Section 16:  ICR SUMMARY"/>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Instructions_Organization" displayName="Instructions_Organization" ref="A97:B108" totalsRowShown="0" headerRowDxfId="511" dataDxfId="509" headerRowBorderDxfId="510" tableBorderDxfId="508" totalsRowBorderDxfId="507">
  <autoFilter ref="A97:B108" xr:uid="{00000000-0009-0000-0100-00000F000000}">
    <filterColumn colId="0" hiddenButton="1"/>
    <filterColumn colId="1" hiddenButton="1"/>
  </autoFilter>
  <tableColumns count="2">
    <tableColumn id="1" xr3:uid="{00000000-0010-0000-0E00-000001000000}" name="Ledger Column Name" dataDxfId="506"/>
    <tableColumn id="2" xr3:uid="{00000000-0010-0000-0E00-000002000000}" name="Instructions" dataDxfId="505"/>
  </tableColumns>
  <tableStyleInfo name="Table Style 1" showFirstColumn="0" showLastColumn="0" showRowStripes="1" showColumnStripes="0"/>
  <extLst>
    <ext xmlns:x14="http://schemas.microsoft.com/office/spreadsheetml/2009/9/main" uri="{504A1905-F514-4f6f-8877-14C23A59335A}">
      <x14:table altTextSummary="Section 6: Organization"/>
    </ext>
  </extLst>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F000000}" name="Instructions_Shortcuts" displayName="Instructions_Shortcuts" ref="A28:B32" totalsRowShown="0" headerRowDxfId="504" dataDxfId="502" headerRowBorderDxfId="503" tableBorderDxfId="501" totalsRowBorderDxfId="500">
  <autoFilter ref="A28:B32" xr:uid="{00000000-0009-0000-0100-000003000000}">
    <filterColumn colId="0" hiddenButton="1"/>
    <filterColumn colId="1" hiddenButton="1"/>
  </autoFilter>
  <tableColumns count="2">
    <tableColumn id="1" xr3:uid="{00000000-0010-0000-0F00-000001000000}" name="Keyboard Shortcut" dataDxfId="499"/>
    <tableColumn id="2" xr3:uid="{00000000-0010-0000-0F00-000002000000}" name="Function" dataDxfId="498"/>
  </tableColumns>
  <tableStyleInfo name="Back to School Checklist" showFirstColumn="0" showLastColumn="0" showRowStripes="1" showColumnStripes="0"/>
  <extLst>
    <ext xmlns:x14="http://schemas.microsoft.com/office/spreadsheetml/2009/9/main" uri="{504A1905-F514-4f6f-8877-14C23A59335A}">
      <x14:table altTextSummary="Table of macros that can be activated by using a keyboard shortcut."/>
    </ext>
  </extLst>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10000000}" name="Instructions_Exercise" displayName="Instructions_Exercise" ref="A157:B174" totalsRowShown="0" headerRowDxfId="497" headerRowBorderDxfId="496" tableBorderDxfId="495" totalsRowBorderDxfId="494">
  <autoFilter ref="A157:B174" xr:uid="{00000000-0009-0000-0100-000007000000}">
    <filterColumn colId="0" hiddenButton="1"/>
    <filterColumn colId="1" hiddenButton="1"/>
  </autoFilter>
  <tableColumns count="2">
    <tableColumn id="1" xr3:uid="{00000000-0010-0000-1000-000001000000}" name="Ledger Column Name" dataDxfId="493"/>
    <tableColumn id="2" xr3:uid="{00000000-0010-0000-1000-000002000000}" name="Instructions" dataDxfId="492"/>
  </tableColumns>
  <tableStyleInfo name="Table Style 1" showFirstColumn="0" showLastColumn="0" showRowStripes="1" showColumnStripes="0"/>
  <extLst>
    <ext xmlns:x14="http://schemas.microsoft.com/office/spreadsheetml/2009/9/main" uri="{504A1905-F514-4f6f-8877-14C23A59335A}">
      <x14:table altTextSummary="Section 8: Training"/>
    </ext>
  </extLst>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11000000}" name="Table6" displayName="Table6" ref="A7:F15" totalsRowCount="1" headerRowDxfId="484" dataDxfId="482" headerRowBorderDxfId="483" tableBorderDxfId="481">
  <autoFilter ref="A7:F14" xr:uid="{00000000-0009-0000-0100-000006000000}"/>
  <tableColumns count="6">
    <tableColumn id="1" xr3:uid="{00000000-0010-0000-1100-000001000000}" name="Position" totalsRowLabel="Total" dataDxfId="480" totalsRowDxfId="479"/>
    <tableColumn id="2" xr3:uid="{00000000-0010-0000-1100-000002000000}" name="Printed Name" dataDxfId="478" totalsRowDxfId="477"/>
    <tableColumn id="3" xr3:uid="{00000000-0010-0000-1100-000003000000}" name="Title" dataDxfId="476" totalsRowDxfId="475"/>
    <tableColumn id="4" xr3:uid="{00000000-0010-0000-1100-000004000000}" name="Phone" dataDxfId="474" totalsRowDxfId="473"/>
    <tableColumn id="5" xr3:uid="{00000000-0010-0000-1100-000005000000}" name="Email" dataDxfId="472" totalsRowDxfId="471"/>
    <tableColumn id="6" xr3:uid="{00000000-0010-0000-1100-000006000000}" name="Signature" totalsRowFunction="count" dataDxfId="470" totalsRowDxfId="469"/>
  </tableColumns>
  <tableStyleInfo name="TableStyleLight16" showFirstColumn="0" showLastColumn="0" showRowStripes="1" showColumnStripes="0"/>
  <extLst>
    <ext xmlns:x14="http://schemas.microsoft.com/office/spreadsheetml/2009/9/main" uri="{504A1905-F514-4f6f-8877-14C23A59335A}">
      <x14:table altTextSummary="Table displaying contact information of Body of 5 members."/>
    </ext>
  </extLst>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2000000}" name="Table_AAInfo121" displayName="Table_AAInfo121" ref="A18:H24" totalsRowCount="1" headerRowDxfId="468" dataDxfId="466" totalsRowDxfId="464" headerRowBorderDxfId="467" tableBorderDxfId="465" totalsRowBorderDxfId="463">
  <tableColumns count="8">
    <tableColumn id="1" xr3:uid="{00000000-0010-0000-1200-000001000000}" name="Salutation" totalsRowLabel="Total" dataDxfId="462" totalsRowDxfId="461"/>
    <tableColumn id="2" xr3:uid="{00000000-0010-0000-1200-000002000000}" name="Printed Name" dataDxfId="460" totalsRowDxfId="459"/>
    <tableColumn id="3" xr3:uid="{00000000-0010-0000-1200-000003000000}" name="Title" dataDxfId="458" totalsRowDxfId="457"/>
    <tableColumn id="4" xr3:uid="{00000000-0010-0000-1200-000004000000}" name="Phone" dataDxfId="456" totalsRowDxfId="455"/>
    <tableColumn id="5" xr3:uid="{00000000-0010-0000-1200-000005000000}" name="Email" dataDxfId="454" totalsRowDxfId="453"/>
    <tableColumn id="6" xr3:uid="{00000000-0010-0000-1200-000006000000}" name="Address" dataDxfId="452" totalsRowDxfId="451"/>
    <tableColumn id="7" xr3:uid="{00000000-0010-0000-1200-000007000000}" name="City" dataDxfId="450" totalsRowDxfId="449"/>
    <tableColumn id="8" xr3:uid="{00000000-0010-0000-1200-000008000000}" name="Zip" dataDxfId="448" totalsRowDxfId="447"/>
  </tableColumns>
  <tableStyleInfo name="TableStyleLight16" showFirstColumn="0" showLastColumn="0" showRowStripes="1" showColumnStripes="0"/>
  <extLst>
    <ext xmlns:x14="http://schemas.microsoft.com/office/spreadsheetml/2009/9/main" uri="{504A1905-F514-4f6f-8877-14C23A59335A}">
      <x14:table altTextSummary="Table displaying contact information for Authorized Agents designated in the GBR."/>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01000000}" name="Instructions_MacroButtons" displayName="Instructions_MacroButtons" ref="A10:B26" totalsRowShown="0" headerRowDxfId="602" dataDxfId="600" headerRowBorderDxfId="601" tableBorderDxfId="599" totalsRowBorderDxfId="598">
  <autoFilter ref="A10:B26" xr:uid="{00000000-0009-0000-0100-000020000000}">
    <filterColumn colId="0" hiddenButton="1"/>
    <filterColumn colId="1" hiddenButton="1"/>
  </autoFilter>
  <tableColumns count="2">
    <tableColumn id="1" xr3:uid="{00000000-0010-0000-0100-000001000000}" name="Button" dataDxfId="597"/>
    <tableColumn id="2" xr3:uid="{00000000-0010-0000-0100-000002000000}" name="Function" dataDxfId="596"/>
  </tableColumns>
  <tableStyleInfo name="Back to School Checklist" showFirstColumn="0" showLastColumn="0" showRowStripes="1" showColumnStripes="0"/>
  <extLst>
    <ext xmlns:x14="http://schemas.microsoft.com/office/spreadsheetml/2009/9/main" uri="{504A1905-F514-4f6f-8877-14C23A59335A}">
      <x14:table altTextSummary="Section 1: List of Macros"/>
    </ext>
  </extLst>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3000000}" name="Table_AAInfo222" displayName="Table_AAInfo222" ref="A28:H34" totalsRowCount="1" headerRowDxfId="446" dataDxfId="445" totalsRowDxfId="443" tableBorderDxfId="444">
  <tableColumns count="8">
    <tableColumn id="1" xr3:uid="{00000000-0010-0000-1300-000001000000}" name="Salutation" totalsRowLabel="Total" dataDxfId="442" totalsRowDxfId="441"/>
    <tableColumn id="2" xr3:uid="{00000000-0010-0000-1300-000002000000}" name="Printed Name" dataDxfId="440" totalsRowDxfId="439"/>
    <tableColumn id="3" xr3:uid="{00000000-0010-0000-1300-000003000000}" name="Title" dataDxfId="438" totalsRowDxfId="437"/>
    <tableColumn id="4" xr3:uid="{00000000-0010-0000-1300-000004000000}" name="Phone" dataDxfId="436" totalsRowDxfId="435"/>
    <tableColumn id="6" xr3:uid="{00000000-0010-0000-1300-000006000000}" name="Email" dataDxfId="434" totalsRowDxfId="433"/>
    <tableColumn id="5" xr3:uid="{00000000-0010-0000-1300-000005000000}" name="Address" dataDxfId="432" totalsRowDxfId="431"/>
    <tableColumn id="7" xr3:uid="{00000000-0010-0000-1300-000007000000}" name="City" dataDxfId="430" totalsRowDxfId="429"/>
    <tableColumn id="8" xr3:uid="{00000000-0010-0000-1300-000008000000}" name="Zip" dataDxfId="428" totalsRowDxfId="427"/>
  </tableColumns>
  <tableStyleInfo name="TableStyleLight16" showFirstColumn="0" showLastColumn="0" showRowStripes="1" showColumnStripes="0"/>
  <extLst>
    <ext xmlns:x14="http://schemas.microsoft.com/office/spreadsheetml/2009/9/main" uri="{504A1905-F514-4f6f-8877-14C23A59335A}">
      <x14:table altTextSummary="Table displaying information for Points of Contact for the organization."/>
    </ext>
  </extLst>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4000000}" name="Table_ProjectLedger1417" displayName="Table_ProjectLedger1417" ref="A8:AA30" totalsRowShown="0" headerRowDxfId="420" dataDxfId="419" tableBorderDxfId="418">
  <autoFilter ref="A8:AA30" xr:uid="{00000000-0009-0000-0100-000010000000}"/>
  <tableColumns count="27">
    <tableColumn id="1" xr3:uid="{00000000-0010-0000-1400-000001000000}" name="State Goals" dataDxfId="417"/>
    <tableColumn id="2" xr3:uid="{00000000-0010-0000-1400-000002000000}" name="Direct / Subaward" dataDxfId="416"/>
    <tableColumn id="3" xr3:uid="{00000000-0010-0000-1400-000003000000}" name="Project" dataDxfId="415"/>
    <tableColumn id="4" xr3:uid="{00000000-0010-0000-1400-000004000000}" name="Project_x000a_Title" dataDxfId="414"/>
    <tableColumn id="5" xr3:uid="{00000000-0010-0000-1400-000005000000}" name="Project_x000a_Description" dataDxfId="413"/>
    <tableColumn id="29" xr3:uid="{00000000-0010-0000-1400-00001D000000}" name="Funding Source" dataDxfId="412"/>
    <tableColumn id="30" xr3:uid="{00000000-0010-0000-1400-00001E000000}" name="Discipline" dataDxfId="411"/>
    <tableColumn id="6" xr3:uid="{00000000-0010-0000-1400-000006000000}" name="Solution_x000a_Area" dataDxfId="410"/>
    <tableColumn id="8" xr3:uid="{00000000-0010-0000-1400-000008000000}" name="Core_x000a_Capabilities" dataDxfId="409"/>
    <tableColumn id="9" xr3:uid="{00000000-0010-0000-1400-000009000000}" name="Capability Building" dataDxfId="408"/>
    <tableColumn id="10" xr3:uid="{00000000-0010-0000-1400-00000A000000}" name="Deployable/ Shareable" dataDxfId="407"/>
    <tableColumn id="11" xr3:uid="{00000000-0010-0000-1400-00000B000000}" name="Total_x000a_Budgeted_x000a_Cost" dataDxfId="406"/>
    <tableColumn id="12" xr3:uid="{00000000-0010-0000-1400-00000C000000}" name="Previously_x000a_Approved_x000a_Amount" dataDxfId="405"/>
    <tableColumn id="13" xr3:uid="{00000000-0010-0000-1400-00000D000000}" name="Amount _x000a_This Request" dataDxfId="404"/>
    <tableColumn id="14" xr3:uid="{00000000-0010-0000-1400-00000E000000}" name="Total_x000a_Approved" dataDxfId="403">
      <calculatedColumnFormula>N9+M9</calculatedColumnFormula>
    </tableColumn>
    <tableColumn id="16" xr3:uid="{00000000-0010-0000-1400-000010000000}" name="Remaining_x000a_Balance" dataDxfId="402">
      <calculatedColumnFormula>L9-O9</calculatedColumnFormula>
    </tableColumn>
    <tableColumn id="17" xr3:uid="{00000000-0010-0000-1400-000011000000}" name="Percent_x000a_Expended" dataDxfId="401">
      <calculatedColumnFormula>ROUNDDOWN(IFERROR(O9/L9, 0),3)</calculatedColumnFormula>
    </tableColumn>
    <tableColumn id="18" xr3:uid="{00000000-0010-0000-1400-000012000000}" name="Column1" dataDxfId="400"/>
    <tableColumn id="19" xr3:uid="{00000000-0010-0000-1400-000013000000}" name="Column2" dataDxfId="399"/>
    <tableColumn id="20" xr3:uid="{00000000-0010-0000-1400-000014000000}" name="Column3" dataDxfId="398"/>
    <tableColumn id="21" xr3:uid="{00000000-0010-0000-1400-000015000000}" name="Column4" dataDxfId="397"/>
    <tableColumn id="22" xr3:uid="{00000000-0010-0000-1400-000016000000}" name="Column5" dataDxfId="396"/>
    <tableColumn id="23" xr3:uid="{00000000-0010-0000-1400-000017000000}" name="Column6" dataDxfId="395"/>
    <tableColumn id="24" xr3:uid="{00000000-0010-0000-1400-000018000000}" name="Column7" dataDxfId="394"/>
    <tableColumn id="25" xr3:uid="{00000000-0010-0000-1400-000019000000}" name="Column8" dataDxfId="393"/>
    <tableColumn id="26" xr3:uid="{00000000-0010-0000-1400-00001A000000}" name="Column9" dataDxfId="392"/>
    <tableColumn id="27" xr3:uid="{00000000-0010-0000-1400-00001B000000}" name="Column10" dataDxfId="391"/>
  </tableColumns>
  <tableStyleInfo name="TableStyleLight16" showFirstColumn="0" showLastColumn="0" showRowStripes="1" showColumnStripes="0"/>
  <extLst>
    <ext xmlns:x14="http://schemas.microsoft.com/office/spreadsheetml/2009/9/main" uri="{504A1905-F514-4f6f-8877-14C23A59335A}">
      <x14:table altTextSummary="Project Ledger Table displaying projects and their budgeted amounts."/>
    </ext>
  </extLst>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5000000}" name="Table41518" displayName="Table41518" ref="K5:M6" headerRowDxfId="390" dataDxfId="388" totalsRowDxfId="386" headerRowBorderDxfId="389" tableBorderDxfId="387">
  <tableColumns count="3">
    <tableColumn id="1" xr3:uid="{00000000-0010-0000-1500-000001000000}" name="Award" totalsRowLabel="Total" dataDxfId="385" totalsRowDxfId="384">
      <calculatedColumnFormula>Facesheet!$E$22</calculatedColumnFormula>
    </tableColumn>
    <tableColumn id="2" xr3:uid="{00000000-0010-0000-1500-000002000000}" name="M&amp;A Expended" totalsRowFunction="sum" dataDxfId="383" totalsRowDxfId="382">
      <calculatedColumnFormula>SUMIF(RangeSolutionArea,"M&amp;A",RangeApproved)</calculatedColumnFormula>
    </tableColumn>
    <tableColumn id="3" xr3:uid="{00000000-0010-0000-1500-000003000000}" name="% M&amp;A Cost of Award" totalsRowFunction="sum" dataDxfId="381" totalsRowDxfId="380">
      <calculatedColumnFormula>IFERROR(SUMIFS(RangeCost,RangeSolutionArea,"M&amp;A")/Table41518[Award],0)</calculatedColumnFormula>
    </tableColumn>
  </tableColumns>
  <tableStyleInfo name="Table Style 2" showFirstColumn="0" showLastColumn="0" showRowStripes="1" showColumnStripes="0"/>
  <extLst>
    <ext xmlns:x14="http://schemas.microsoft.com/office/spreadsheetml/2009/9/main" uri="{504A1905-F514-4f6f-8877-14C23A59335A}">
      <x14:table altTextSummary="Table that breaks down total allocation and M&amp;A expenditures by funding source."/>
    </ext>
  </extLst>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16000000}" name="Table_Planning" displayName="Table_Planning" ref="A7:Y25" headerRowDxfId="377" dataDxfId="376" tableBorderDxfId="375">
  <autoFilter ref="A7:Y25" xr:uid="{00000000-0009-0000-0100-000001000000}"/>
  <tableColumns count="25">
    <tableColumn id="1" xr3:uid="{00000000-0010-0000-1600-000001000000}" name="Project" totalsRowLabel="Total" dataDxfId="374" totalsRowDxfId="373"/>
    <tableColumn id="2" xr3:uid="{00000000-0010-0000-1600-000002000000}" name="Direct / Subaward" dataDxfId="372" totalsRowDxfId="371"/>
    <tableColumn id="3" xr3:uid="{00000000-0010-0000-1600-000003000000}" name="Planning_x000a_Activity" dataDxfId="370" totalsRowDxfId="369"/>
    <tableColumn id="27" xr3:uid="{00000000-0010-0000-1600-00001B000000}" name="Funding Source" dataDxfId="368" totalsRowDxfId="367"/>
    <tableColumn id="26" xr3:uid="{00000000-0010-0000-1600-00001A000000}" name="Discipline" dataDxfId="366" totalsRowDxfId="365"/>
    <tableColumn id="4" xr3:uid="{00000000-0010-0000-1600-000004000000}" name="Solution Area_x000a_Sub-Category" dataDxfId="364" totalsRowDxfId="363"/>
    <tableColumn id="5" xr3:uid="{00000000-0010-0000-1600-000005000000}" name="Expenditure_x000a_Category" dataDxfId="362" totalsRowDxfId="361"/>
    <tableColumn id="6" xr3:uid="{00000000-0010-0000-1600-000006000000}" name="Final_x000a_Product" dataDxfId="360" totalsRowDxfId="359"/>
    <tableColumn id="7" xr3:uid="{00000000-0010-0000-1600-000007000000}" name="Noncompetitive Procurement over 250k" dataDxfId="358" totalsRowDxfId="357"/>
    <tableColumn id="10" xr3:uid="{00000000-0010-0000-1600-00000A000000}" name="Budgeted_x000a_Cost" dataDxfId="356" totalsRowDxfId="355"/>
    <tableColumn id="11" xr3:uid="{00000000-0010-0000-1600-00000B000000}" name="Previously_x000a_Approved_x000a_Amount" dataDxfId="354" totalsRowDxfId="353"/>
    <tableColumn id="12" xr3:uid="{00000000-0010-0000-1600-00000C000000}" name="Amount_x000a_This Request" dataDxfId="352" totalsRowDxfId="351"/>
    <tableColumn id="28" xr3:uid="{00000000-0010-0000-1600-00001C000000}" name="Cash Request #" dataDxfId="350" totalsRowDxfId="349"/>
    <tableColumn id="13" xr3:uid="{00000000-0010-0000-1600-00000D000000}" name="Total_x000a_Approved" dataDxfId="348" totalsRowDxfId="347">
      <calculatedColumnFormula>L8+K8</calculatedColumnFormula>
    </tableColumn>
    <tableColumn id="14" xr3:uid="{00000000-0010-0000-1600-00000E000000}" name="Remaining_x000a_Balance" dataDxfId="346" totalsRowDxfId="345">
      <calculatedColumnFormula>J8-N8</calculatedColumnFormula>
    </tableColumn>
    <tableColumn id="15" xr3:uid="{00000000-0010-0000-1600-00000F000000}" name="Column1" dataDxfId="344" totalsRowDxfId="343"/>
    <tableColumn id="16" xr3:uid="{00000000-0010-0000-1600-000010000000}" name="Column2" dataDxfId="342" totalsRowDxfId="341"/>
    <tableColumn id="17" xr3:uid="{00000000-0010-0000-1600-000011000000}" name="Column3" dataDxfId="340" totalsRowDxfId="339"/>
    <tableColumn id="18" xr3:uid="{00000000-0010-0000-1600-000012000000}" name="Column4" dataDxfId="338" totalsRowDxfId="337"/>
    <tableColumn id="19" xr3:uid="{00000000-0010-0000-1600-000013000000}" name="Column5" dataDxfId="336" totalsRowDxfId="335"/>
    <tableColumn id="20" xr3:uid="{00000000-0010-0000-1600-000014000000}" name="Column6" dataDxfId="334" totalsRowDxfId="333"/>
    <tableColumn id="21" xr3:uid="{00000000-0010-0000-1600-000015000000}" name="Column7" dataDxfId="332" totalsRowDxfId="331"/>
    <tableColumn id="22" xr3:uid="{00000000-0010-0000-1600-000016000000}" name="Column8" dataDxfId="330" totalsRowDxfId="329"/>
    <tableColumn id="23" xr3:uid="{00000000-0010-0000-1600-000017000000}" name="Column9" dataDxfId="328" totalsRowDxfId="327"/>
    <tableColumn id="24" xr3:uid="{00000000-0010-0000-1600-000018000000}" name="Column10" totalsRowFunction="count" dataDxfId="326" totalsRowDxfId="325"/>
  </tableColumns>
  <tableStyleInfo name="TableStyleLight16" showFirstColumn="0" showLastColumn="0" showRowStripes="1" showColumnStripes="0"/>
  <extLst>
    <ext xmlns:x14="http://schemas.microsoft.com/office/spreadsheetml/2009/9/main" uri="{504A1905-F514-4f6f-8877-14C23A59335A}">
      <x14:table altTextSummary="Table displaying Planning projects."/>
    </ext>
  </extLst>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7000000}" name="Table_Organization" displayName="Table_Organization" ref="A7:Y25" totalsRowShown="0" headerRowDxfId="322" dataDxfId="320" headerRowBorderDxfId="321" tableBorderDxfId="319" totalsRowBorderDxfId="318">
  <autoFilter ref="A7:Y25" xr:uid="{00000000-0009-0000-0100-00001C000000}"/>
  <tableColumns count="25">
    <tableColumn id="1" xr3:uid="{00000000-0010-0000-1700-000001000000}" name="Project" dataDxfId="317"/>
    <tableColumn id="2" xr3:uid="{00000000-0010-0000-1700-000002000000}" name="Direct / Subaward" dataDxfId="316"/>
    <tableColumn id="3" xr3:uid="{00000000-0010-0000-1700-000003000000}" name="Organization" dataDxfId="315"/>
    <tableColumn id="22" xr3:uid="{00000000-0010-0000-1700-000016000000}" name="Funding Source" dataDxfId="314"/>
    <tableColumn id="23" xr3:uid="{00000000-0010-0000-1700-000017000000}" name="Discipline" dataDxfId="313"/>
    <tableColumn id="4" xr3:uid="{00000000-0010-0000-1700-000004000000}" name="Solution Area_x000a_Sub-Category" dataDxfId="312"/>
    <tableColumn id="5" xr3:uid="{00000000-0010-0000-1700-000005000000}" name="Expenditure_x000a_Category" dataDxfId="311"/>
    <tableColumn id="6" xr3:uid="{00000000-0010-0000-1700-000006000000}" name="Detail" dataDxfId="310"/>
    <tableColumn id="24" xr3:uid="{00000000-0010-0000-1700-000018000000}" name="Certification on File" dataDxfId="309"/>
    <tableColumn id="7" xr3:uid="{00000000-0010-0000-1700-000007000000}" name="Budgeted_x000a_Cost" dataDxfId="308"/>
    <tableColumn id="8" xr3:uid="{00000000-0010-0000-1700-000008000000}" name="Previously _x000a_Approved_x000a_Amount" dataDxfId="307"/>
    <tableColumn id="9" xr3:uid="{00000000-0010-0000-1700-000009000000}" name="Amount_x000a_This Request" dataDxfId="306"/>
    <tableColumn id="25" xr3:uid="{00000000-0010-0000-1700-000019000000}" name="Cash Request #" dataDxfId="305"/>
    <tableColumn id="10" xr3:uid="{00000000-0010-0000-1700-00000A000000}" name="Total_x000a_Approved" dataDxfId="304">
      <calculatedColumnFormula>L8+K8</calculatedColumnFormula>
    </tableColumn>
    <tableColumn id="11" xr3:uid="{00000000-0010-0000-1700-00000B000000}" name="Remaining_x000a_Balance" dataDxfId="303">
      <calculatedColumnFormula>J8-N8</calculatedColumnFormula>
    </tableColumn>
    <tableColumn id="12" xr3:uid="{00000000-0010-0000-1700-00000C000000}" name="Column1" dataDxfId="302"/>
    <tableColumn id="13" xr3:uid="{00000000-0010-0000-1700-00000D000000}" name="Column2" dataDxfId="301"/>
    <tableColumn id="14" xr3:uid="{00000000-0010-0000-1700-00000E000000}" name="Column3" dataDxfId="300"/>
    <tableColumn id="15" xr3:uid="{00000000-0010-0000-1700-00000F000000}" name="Column4" dataDxfId="299"/>
    <tableColumn id="16" xr3:uid="{00000000-0010-0000-1700-000010000000}" name="Column5" dataDxfId="298"/>
    <tableColumn id="17" xr3:uid="{00000000-0010-0000-1700-000011000000}" name="Column6" dataDxfId="297"/>
    <tableColumn id="18" xr3:uid="{00000000-0010-0000-1700-000012000000}" name="Column7" dataDxfId="296"/>
    <tableColumn id="19" xr3:uid="{00000000-0010-0000-1700-000013000000}" name="Column8" dataDxfId="295"/>
    <tableColumn id="20" xr3:uid="{00000000-0010-0000-1700-000014000000}" name="Column9" dataDxfId="294"/>
    <tableColumn id="21" xr3:uid="{00000000-0010-0000-1700-000015000000}" name="Column10" dataDxfId="293"/>
  </tableColumns>
  <tableStyleInfo name="TableStyleLight16" showFirstColumn="0" showLastColumn="0" showRowStripes="1" showColumnStripes="0"/>
  <extLst>
    <ext xmlns:x14="http://schemas.microsoft.com/office/spreadsheetml/2009/9/main" uri="{504A1905-F514-4f6f-8877-14C23A59335A}">
      <x14:table altTextSummary="Table displaying Organization projects."/>
    </ext>
  </extLst>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8000000}" name="Table_Equipment" displayName="Table_Equipment" ref="A7:AG30" totalsRowShown="0" headerRowDxfId="290" dataDxfId="289" tableBorderDxfId="288">
  <autoFilter ref="A7:AG30" xr:uid="{00000000-0009-0000-0100-00001E000000}"/>
  <tableColumns count="33">
    <tableColumn id="1" xr3:uid="{00000000-0010-0000-1800-000001000000}" name="Project" dataDxfId="287"/>
    <tableColumn id="2" xr3:uid="{00000000-0010-0000-1800-000002000000}" name="Equipment Description_x000a_(include Qty.)" dataDxfId="286"/>
    <tableColumn id="3" xr3:uid="{00000000-0010-0000-1800-000003000000}" name="AEL#" dataDxfId="285"/>
    <tableColumn id="4" xr3:uid="{00000000-0010-0000-1800-000004000000}" name="AEL_x000a_Title" dataDxfId="284"/>
    <tableColumn id="5" xr3:uid="{00000000-0010-0000-1800-000005000000}" name="Funding Source" dataDxfId="283"/>
    <tableColumn id="32" xr3:uid="{00000000-0010-0000-1800-000020000000}" name="Discipline" dataDxfId="282"/>
    <tableColumn id="6" xr3:uid="{00000000-0010-0000-1800-000006000000}" name="Solution Area_x000a_Sub-Category" dataDxfId="281"/>
    <tableColumn id="33" xr3:uid="{00000000-0010-0000-1800-000021000000}" name="Deployable/ Shareable" dataDxfId="280"/>
    <tableColumn id="7" xr3:uid="{00000000-0010-0000-1800-000007000000}" name="Invoice_x000a_Number" dataDxfId="279"/>
    <tableColumn id="8" xr3:uid="{00000000-0010-0000-1800-000008000000}" name="Vendor" dataDxfId="278"/>
    <tableColumn id="9" xr3:uid="{00000000-0010-0000-1800-000009000000}" name="ID Tag_x000a_Number" dataDxfId="277"/>
    <tableColumn id="11" xr3:uid="{00000000-0010-0000-1800-00000B000000}" name="Condition/ Disposition" dataDxfId="276"/>
    <tableColumn id="12" xr3:uid="{00000000-0010-0000-1800-00000C000000}" name="Deployed_x000a_Location" dataDxfId="275"/>
    <tableColumn id="13" xr3:uid="{00000000-0010-0000-1800-00000D000000}" name="Acquisition_x000a_Date" dataDxfId="274"/>
    <tableColumn id="10" xr3:uid="{00000000-0010-0000-1800-00000A000000}" name="Noncompetitive Procurement over $250k" dataDxfId="273" dataCellStyle="Comma"/>
    <tableColumn id="15" xr3:uid="{00000000-0010-0000-1800-00000F000000}" name="Hold Trigger" dataDxfId="272"/>
    <tableColumn id="16" xr3:uid="{00000000-0010-0000-1800-000010000000}" name="Approval_x000a_Date" dataDxfId="271"/>
    <tableColumn id="17" xr3:uid="{00000000-0010-0000-1800-000011000000}" name="Budgeted_x000a_Cost" dataDxfId="270"/>
    <tableColumn id="18" xr3:uid="{00000000-0010-0000-1800-000012000000}" name="Previously_x000a_Approved_x000a_Amount" dataDxfId="269"/>
    <tableColumn id="19" xr3:uid="{00000000-0010-0000-1800-000013000000}" name="Amount_x000a_This Request" dataDxfId="268"/>
    <tableColumn id="34" xr3:uid="{00000000-0010-0000-1800-000022000000}" name="Cash Request #" dataDxfId="267"/>
    <tableColumn id="20" xr3:uid="{00000000-0010-0000-1800-000014000000}" name="Total_x000a_Approved" dataDxfId="266">
      <calculatedColumnFormula>T8+S8</calculatedColumnFormula>
    </tableColumn>
    <tableColumn id="21" xr3:uid="{00000000-0010-0000-1800-000015000000}" name="Remaining_x000a_Balance" dataDxfId="265">
      <calculatedColumnFormula>R8-V8</calculatedColumnFormula>
    </tableColumn>
    <tableColumn id="22" xr3:uid="{00000000-0010-0000-1800-000016000000}" name="Column1" dataDxfId="264"/>
    <tableColumn id="23" xr3:uid="{00000000-0010-0000-1800-000017000000}" name="Column2" dataDxfId="263"/>
    <tableColumn id="24" xr3:uid="{00000000-0010-0000-1800-000018000000}" name="Column3" dataDxfId="262"/>
    <tableColumn id="25" xr3:uid="{00000000-0010-0000-1800-000019000000}" name="Column4" dataDxfId="261"/>
    <tableColumn id="26" xr3:uid="{00000000-0010-0000-1800-00001A000000}" name="Column5" dataDxfId="260"/>
    <tableColumn id="27" xr3:uid="{00000000-0010-0000-1800-00001B000000}" name="Column6" dataDxfId="259"/>
    <tableColumn id="28" xr3:uid="{00000000-0010-0000-1800-00001C000000}" name="Column7" dataDxfId="258"/>
    <tableColumn id="29" xr3:uid="{00000000-0010-0000-1800-00001D000000}" name="Column8" dataDxfId="257"/>
    <tableColumn id="30" xr3:uid="{00000000-0010-0000-1800-00001E000000}" name="Column9" dataDxfId="256"/>
    <tableColumn id="31" xr3:uid="{00000000-0010-0000-1800-00001F000000}" name="Column10" dataDxfId="255"/>
  </tableColumns>
  <tableStyleInfo name="TableStyleLight16" showFirstColumn="0" showLastColumn="0" showRowStripes="1" showColumnStripes="0"/>
  <extLst>
    <ext xmlns:x14="http://schemas.microsoft.com/office/spreadsheetml/2009/9/main" uri="{504A1905-F514-4f6f-8877-14C23A59335A}">
      <x14:table altTextSummary="Table displaying Equipment projects."/>
    </ext>
  </extLst>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9000000}" name="Table_Training" displayName="Table_Training" ref="A7:AD25" totalsRowShown="0" headerRowDxfId="252" dataDxfId="251" tableBorderDxfId="250">
  <autoFilter ref="A7:AD25" xr:uid="{00000000-0009-0000-0100-00001F000000}"/>
  <tableColumns count="30">
    <tableColumn id="1" xr3:uid="{00000000-0010-0000-1900-000001000000}" name="Project" dataDxfId="249"/>
    <tableColumn id="2" xr3:uid="{00000000-0010-0000-1900-000002000000}" name="Direct / Subaward" dataDxfId="248"/>
    <tableColumn id="3" xr3:uid="{00000000-0010-0000-1900-000003000000}" name="Course_x000a_Name" dataDxfId="247"/>
    <tableColumn id="29" xr3:uid="{00000000-0010-0000-1900-00001D000000}" name="Funding Source" dataDxfId="246"/>
    <tableColumn id="30" xr3:uid="{00000000-0010-0000-1900-00001E000000}" name="Discipline" dataDxfId="245"/>
    <tableColumn id="4" xr3:uid="{00000000-0010-0000-1900-000004000000}" name="Solution Area_x000a_Sub-Category" dataDxfId="244"/>
    <tableColumn id="5" xr3:uid="{00000000-0010-0000-1900-000005000000}" name="Expenditure_x000a_Category" dataDxfId="243"/>
    <tableColumn id="6" xr3:uid="{00000000-0010-0000-1900-000006000000}" name="Feedback_x000a_Number" dataDxfId="242"/>
    <tableColumn id="7" xr3:uid="{00000000-0010-0000-1900-000007000000}" name="Training_x000a_Activity" dataDxfId="241"/>
    <tableColumn id="8" xr3:uid="{00000000-0010-0000-1900-000008000000}" name="Total # of_x000a_Trainee(s)" dataDxfId="240"/>
    <tableColumn id="9" xr3:uid="{00000000-0010-0000-1900-000009000000}" name="Identified_x000a_Host " dataDxfId="239"/>
    <tableColumn id="10" xr3:uid="{00000000-0010-0000-1900-00000A000000}" name="Noncompetitive Procurement" dataDxfId="238"/>
    <tableColumn id="11" xr3:uid="{00000000-0010-0000-1900-00000B000000}" name="EHP Hold" dataDxfId="237"/>
    <tableColumn id="12" xr3:uid="{00000000-0010-0000-1900-00000C000000}" name="EHP Approval_x000a_Date" dataDxfId="236"/>
    <tableColumn id="13" xr3:uid="{00000000-0010-0000-1900-00000D000000}" name="Budgeted_x000a_Cost" dataDxfId="235"/>
    <tableColumn id="14" xr3:uid="{00000000-0010-0000-1900-00000E000000}" name="Previously_x000a_Approved_x000a_Amount" dataDxfId="234"/>
    <tableColumn id="15" xr3:uid="{00000000-0010-0000-1900-00000F000000}" name="Amount_x000a_This Request" dataDxfId="233"/>
    <tableColumn id="28" xr3:uid="{00000000-0010-0000-1900-00001C000000}" name="Cash Request #" dataDxfId="232"/>
    <tableColumn id="16" xr3:uid="{00000000-0010-0000-1900-000010000000}" name="Total_x000a_Approved" dataDxfId="231">
      <calculatedColumnFormula>Q8+P8</calculatedColumnFormula>
    </tableColumn>
    <tableColumn id="17" xr3:uid="{00000000-0010-0000-1900-000011000000}" name="Remaining_x000a_Balance" dataDxfId="230">
      <calculatedColumnFormula>O8-S8</calculatedColumnFormula>
    </tableColumn>
    <tableColumn id="18" xr3:uid="{00000000-0010-0000-1900-000012000000}" name="Column1" dataDxfId="229"/>
    <tableColumn id="19" xr3:uid="{00000000-0010-0000-1900-000013000000}" name="Column2" dataDxfId="228"/>
    <tableColumn id="20" xr3:uid="{00000000-0010-0000-1900-000014000000}" name="Column3" dataDxfId="227"/>
    <tableColumn id="21" xr3:uid="{00000000-0010-0000-1900-000015000000}" name="Column4" dataDxfId="226"/>
    <tableColumn id="22" xr3:uid="{00000000-0010-0000-1900-000016000000}" name="Column5" dataDxfId="225"/>
    <tableColumn id="23" xr3:uid="{00000000-0010-0000-1900-000017000000}" name="Column6" dataDxfId="224"/>
    <tableColumn id="24" xr3:uid="{00000000-0010-0000-1900-000018000000}" name="Column7" dataDxfId="223"/>
    <tableColumn id="25" xr3:uid="{00000000-0010-0000-1900-000019000000}" name="Column8" dataDxfId="222"/>
    <tableColumn id="26" xr3:uid="{00000000-0010-0000-1900-00001A000000}" name="Column9" dataDxfId="221"/>
    <tableColumn id="27" xr3:uid="{00000000-0010-0000-1900-00001B000000}" name="Column10" dataDxfId="220"/>
  </tableColumns>
  <tableStyleInfo name="TableStyleLight16" showFirstColumn="0" showLastColumn="0" showRowStripes="1" showColumnStripes="0"/>
  <extLst>
    <ext xmlns:x14="http://schemas.microsoft.com/office/spreadsheetml/2009/9/main" uri="{504A1905-F514-4f6f-8877-14C23A59335A}">
      <x14:table altTextSummary="Table displaying Training projects."/>
    </ext>
  </extLst>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1A000000}" name="Table_Exercise" displayName="Table_Exercise" ref="A7:AD25" totalsRowShown="0" headerRowDxfId="217" dataDxfId="216" tableBorderDxfId="215">
  <autoFilter ref="A7:AD25" xr:uid="{00000000-0009-0000-0100-00002E000000}"/>
  <tableColumns count="30">
    <tableColumn id="1" xr3:uid="{00000000-0010-0000-1A00-000001000000}" name="Project" dataDxfId="214"/>
    <tableColumn id="2" xr3:uid="{00000000-0010-0000-1A00-000002000000}" name="Direct / Subaward" dataDxfId="213"/>
    <tableColumn id="3" xr3:uid="{00000000-0010-0000-1A00-000003000000}" name="Exercise_x000a_Title" dataDxfId="212"/>
    <tableColumn id="28" xr3:uid="{00000000-0010-0000-1A00-00001C000000}" name="Funding Source" dataDxfId="211"/>
    <tableColumn id="29" xr3:uid="{00000000-0010-0000-1A00-00001D000000}" name="Discipline" dataDxfId="210"/>
    <tableColumn id="4" xr3:uid="{00000000-0010-0000-1A00-000004000000}" name="Solution Area_x000a_Sub-Category" dataDxfId="209"/>
    <tableColumn id="5" xr3:uid="{00000000-0010-0000-1A00-000005000000}" name="Expenditure_x000a_Category" dataDxfId="208"/>
    <tableColumn id="6" xr3:uid="{00000000-0010-0000-1A00-000006000000}" name="Exercise_x000a_Type" dataDxfId="207"/>
    <tableColumn id="7" xr3:uid="{00000000-0010-0000-1A00-000007000000}" name="Identified_x000a_Host" dataDxfId="206"/>
    <tableColumn id="8" xr3:uid="{00000000-0010-0000-1A00-000008000000}" name="Date of_x000a_Exercise" dataDxfId="205"/>
    <tableColumn id="9" xr3:uid="{00000000-0010-0000-1A00-000009000000}" name="Date AAR/IP_x000a_E-mailed to_x000a_HSEEP" dataDxfId="204"/>
    <tableColumn id="10" xr3:uid="{00000000-0010-0000-1A00-00000A000000}" name="Noncompetitive Procurement over $250k" dataDxfId="203"/>
    <tableColumn id="11" xr3:uid="{00000000-0010-0000-1A00-00000B000000}" name="EHP Hold" dataDxfId="202"/>
    <tableColumn id="12" xr3:uid="{00000000-0010-0000-1A00-00000C000000}" name="EHP Approval Date" dataDxfId="201"/>
    <tableColumn id="13" xr3:uid="{00000000-0010-0000-1A00-00000D000000}" name="Budgeted_x000a_Cost" dataDxfId="200"/>
    <tableColumn id="14" xr3:uid="{00000000-0010-0000-1A00-00000E000000}" name="Previously_x000a_Approved_x000a_Amount" dataDxfId="199"/>
    <tableColumn id="15" xr3:uid="{00000000-0010-0000-1A00-00000F000000}" name="Amount_x000a_This Request" dataDxfId="198"/>
    <tableColumn id="30" xr3:uid="{00000000-0010-0000-1A00-00001E000000}" name="Cash Request #" dataDxfId="197"/>
    <tableColumn id="16" xr3:uid="{00000000-0010-0000-1A00-000010000000}" name="Total_x000a_Approved" dataDxfId="196">
      <calculatedColumnFormula>Q8+P8</calculatedColumnFormula>
    </tableColumn>
    <tableColumn id="17" xr3:uid="{00000000-0010-0000-1A00-000011000000}" name="Remaining_x000a_Balance" dataDxfId="195">
      <calculatedColumnFormula>O8-S8</calculatedColumnFormula>
    </tableColumn>
    <tableColumn id="18" xr3:uid="{00000000-0010-0000-1A00-000012000000}" name="Column1" dataDxfId="194"/>
    <tableColumn id="19" xr3:uid="{00000000-0010-0000-1A00-000013000000}" name="Column2" dataDxfId="193"/>
    <tableColumn id="20" xr3:uid="{00000000-0010-0000-1A00-000014000000}" name="Column3" dataDxfId="192"/>
    <tableColumn id="21" xr3:uid="{00000000-0010-0000-1A00-000015000000}" name="Column4" dataDxfId="191"/>
    <tableColumn id="22" xr3:uid="{00000000-0010-0000-1A00-000016000000}" name="Column5" dataDxfId="190"/>
    <tableColumn id="23" xr3:uid="{00000000-0010-0000-1A00-000017000000}" name="Column6" dataDxfId="189"/>
    <tableColumn id="24" xr3:uid="{00000000-0010-0000-1A00-000018000000}" name="Column7" dataDxfId="188"/>
    <tableColumn id="25" xr3:uid="{00000000-0010-0000-1A00-000019000000}" name="Column8" dataDxfId="187"/>
    <tableColumn id="26" xr3:uid="{00000000-0010-0000-1A00-00001A000000}" name="Column9" dataDxfId="186"/>
    <tableColumn id="27" xr3:uid="{00000000-0010-0000-1A00-00001B000000}" name="Column10" dataDxfId="185"/>
  </tableColumns>
  <tableStyleInfo name="TableStyleLight16" showFirstColumn="0" showLastColumn="0" showRowStripes="1" showColumnStripes="0"/>
  <extLst>
    <ext xmlns:x14="http://schemas.microsoft.com/office/spreadsheetml/2009/9/main" uri="{504A1905-F514-4f6f-8877-14C23A59335A}">
      <x14:table altTextSummary="Table displaying Exercise projects."/>
    </ext>
  </extLst>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1B000000}" name="Table_MA" displayName="Table_MA" ref="A7:W20" totalsRowShown="0" headerRowDxfId="182" dataDxfId="181" tableBorderDxfId="180">
  <autoFilter ref="A7:W20" xr:uid="{00000000-0009-0000-0100-00002F000000}"/>
  <tableColumns count="23">
    <tableColumn id="1" xr3:uid="{00000000-0010-0000-1B00-000001000000}" name="Project" dataDxfId="179"/>
    <tableColumn id="2" xr3:uid="{00000000-0010-0000-1B00-000002000000}" name="Activity" dataDxfId="178"/>
    <tableColumn id="21" xr3:uid="{00000000-0010-0000-1B00-000015000000}" name="Funding Source" dataDxfId="177"/>
    <tableColumn id="22" xr3:uid="{00000000-0010-0000-1B00-000016000000}" name="Discipline" dataDxfId="176"/>
    <tableColumn id="3" xr3:uid="{00000000-0010-0000-1B00-000003000000}" name="Solution Area_x000a_Sub-Category" dataDxfId="175"/>
    <tableColumn id="4" xr3:uid="{00000000-0010-0000-1B00-000004000000}" name="Expenditure_x000a_Category" dataDxfId="174"/>
    <tableColumn id="5" xr3:uid="{00000000-0010-0000-1B00-000005000000}" name="Detail" dataDxfId="173"/>
    <tableColumn id="6" xr3:uid="{00000000-0010-0000-1B00-000006000000}" name="Budgeted_x000a_Cost" dataDxfId="172"/>
    <tableColumn id="7" xr3:uid="{00000000-0010-0000-1B00-000007000000}" name="Previously_x000a_Approved_x000a_Amount" dataDxfId="171"/>
    <tableColumn id="8" xr3:uid="{00000000-0010-0000-1B00-000008000000}" name="Amount_x000a_This Request" dataDxfId="170"/>
    <tableColumn id="23" xr3:uid="{00000000-0010-0000-1B00-000017000000}" name="Cash Request #" dataDxfId="169"/>
    <tableColumn id="9" xr3:uid="{00000000-0010-0000-1B00-000009000000}" name="Total_x000a_Approved" dataDxfId="168">
      <calculatedColumnFormula>J8+I8</calculatedColumnFormula>
    </tableColumn>
    <tableColumn id="10" xr3:uid="{00000000-0010-0000-1B00-00000A000000}" name="Remaining_x000a_Balance" dataDxfId="167">
      <calculatedColumnFormula>H8-L8</calculatedColumnFormula>
    </tableColumn>
    <tableColumn id="11" xr3:uid="{00000000-0010-0000-1B00-00000B000000}" name="Column1" dataDxfId="166"/>
    <tableColumn id="12" xr3:uid="{00000000-0010-0000-1B00-00000C000000}" name="Column2" dataDxfId="165"/>
    <tableColumn id="13" xr3:uid="{00000000-0010-0000-1B00-00000D000000}" name="Column3" dataDxfId="164"/>
    <tableColumn id="14" xr3:uid="{00000000-0010-0000-1B00-00000E000000}" name="Column4" dataDxfId="163"/>
    <tableColumn id="15" xr3:uid="{00000000-0010-0000-1B00-00000F000000}" name="Column5" dataDxfId="162"/>
    <tableColumn id="16" xr3:uid="{00000000-0010-0000-1B00-000010000000}" name="Column6" dataDxfId="161"/>
    <tableColumn id="17" xr3:uid="{00000000-0010-0000-1B00-000011000000}" name="Column7" dataDxfId="160"/>
    <tableColumn id="18" xr3:uid="{00000000-0010-0000-1B00-000012000000}" name="Column8" dataDxfId="159"/>
    <tableColumn id="19" xr3:uid="{00000000-0010-0000-1B00-000013000000}" name="Column9" dataDxfId="158"/>
    <tableColumn id="20" xr3:uid="{00000000-0010-0000-1B00-000014000000}" name="Column10" dataDxfId="157"/>
  </tableColumns>
  <tableStyleInfo name="TableStyleLight16" showFirstColumn="0" showLastColumn="0" showRowStripes="1" showColumnStripes="0"/>
  <extLst>
    <ext xmlns:x14="http://schemas.microsoft.com/office/spreadsheetml/2009/9/main" uri="{504A1905-F514-4f6f-8877-14C23A59335A}">
      <x14:table altTextSummary="Table displaying M&amp;A projects."/>
    </ext>
  </extLst>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1C000000}" name="Table_Indirect" displayName="Table_Indirect" ref="A7:V20" totalsRowShown="0" headerRowDxfId="154" dataDxfId="153" tableBorderDxfId="152">
  <autoFilter ref="A7:V20" xr:uid="{00000000-0009-0000-0100-000030000000}"/>
  <tableColumns count="22">
    <tableColumn id="1" xr3:uid="{00000000-0010-0000-1C00-000001000000}" name="Project" dataDxfId="151"/>
    <tableColumn id="2" xr3:uid="{00000000-0010-0000-1C00-000002000000}" name="Activity" dataDxfId="150"/>
    <tableColumn id="21" xr3:uid="{00000000-0010-0000-1C00-000015000000}" name="Funding Source" dataDxfId="149"/>
    <tableColumn id="3" xr3:uid="{00000000-0010-0000-1C00-000003000000}" name="Solution Area_x000a_Sub-Category" dataDxfId="148"/>
    <tableColumn id="4" xr3:uid="{00000000-0010-0000-1C00-000004000000}" name="ICR Base" dataDxfId="147"/>
    <tableColumn id="5" xr3:uid="{00000000-0010-0000-1C00-000005000000}" name="Rate" dataDxfId="146"/>
    <tableColumn id="6" xr3:uid="{00000000-0010-0000-1C00-000006000000}" name="Budgeted_x000a_Cost" dataDxfId="145"/>
    <tableColumn id="7" xr3:uid="{00000000-0010-0000-1C00-000007000000}" name="Previously Approved_x000a_Amount" dataDxfId="144"/>
    <tableColumn id="8" xr3:uid="{00000000-0010-0000-1C00-000008000000}" name="Amount_x000a_This Request" dataDxfId="143"/>
    <tableColumn id="23" xr3:uid="{00000000-0010-0000-1C00-000017000000}" name="Cash Request #" dataDxfId="142"/>
    <tableColumn id="9" xr3:uid="{00000000-0010-0000-1C00-000009000000}" name="Total _x000a_Approved" dataDxfId="141">
      <calculatedColumnFormula>I8+H8</calculatedColumnFormula>
    </tableColumn>
    <tableColumn id="10" xr3:uid="{00000000-0010-0000-1C00-00000A000000}" name="Remaining_x000a_Balance" dataDxfId="140">
      <calculatedColumnFormula>G8-K8</calculatedColumnFormula>
    </tableColumn>
    <tableColumn id="11" xr3:uid="{00000000-0010-0000-1C00-00000B000000}" name="Column1" dataDxfId="139"/>
    <tableColumn id="12" xr3:uid="{00000000-0010-0000-1C00-00000C000000}" name="Column2" dataDxfId="138"/>
    <tableColumn id="13" xr3:uid="{00000000-0010-0000-1C00-00000D000000}" name="Column3" dataDxfId="137"/>
    <tableColumn id="14" xr3:uid="{00000000-0010-0000-1C00-00000E000000}" name="Column4" dataDxfId="136"/>
    <tableColumn id="15" xr3:uid="{00000000-0010-0000-1C00-00000F000000}" name="Column5" dataDxfId="135"/>
    <tableColumn id="16" xr3:uid="{00000000-0010-0000-1C00-000010000000}" name="Column6" dataDxfId="134"/>
    <tableColumn id="17" xr3:uid="{00000000-0010-0000-1C00-000011000000}" name="Column7" dataDxfId="133"/>
    <tableColumn id="18" xr3:uid="{00000000-0010-0000-1C00-000012000000}" name="Column8" dataDxfId="132"/>
    <tableColumn id="19" xr3:uid="{00000000-0010-0000-1C00-000013000000}" name="Column9" dataDxfId="131"/>
    <tableColumn id="20" xr3:uid="{00000000-0010-0000-1C00-000014000000}" name="Column10" dataDxfId="130"/>
  </tableColumns>
  <tableStyleInfo name="TableStyleLight16" showFirstColumn="0" showLastColumn="0" showRowStripes="1" showColumnStripes="0"/>
  <extLst>
    <ext xmlns:x14="http://schemas.microsoft.com/office/spreadsheetml/2009/9/main" uri="{504A1905-F514-4f6f-8877-14C23A59335A}">
      <x14:table altTextSummary="Table displaying Indirect Cost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02000000}" name="Instructions_Facesheet" displayName="Instructions_Facesheet" ref="A36:B50" totalsRowShown="0" headerRowDxfId="595" dataDxfId="593" headerRowBorderDxfId="594" tableBorderDxfId="592" totalsRowBorderDxfId="591">
  <autoFilter ref="A36:B50" xr:uid="{00000000-0009-0000-0100-000021000000}">
    <filterColumn colId="0" hiddenButton="1"/>
    <filterColumn colId="1" hiddenButton="1"/>
  </autoFilter>
  <tableColumns count="2">
    <tableColumn id="1" xr3:uid="{00000000-0010-0000-0200-000001000000}" name="Form Field" dataDxfId="590"/>
    <tableColumn id="2" xr3:uid="{00000000-0010-0000-0200-000002000000}" name="Instructions" dataDxfId="589"/>
  </tableColumns>
  <tableStyleInfo name="Back to School Checklist" showFirstColumn="0" showLastColumn="0" showRowStripes="1" showColumnStripes="0"/>
  <extLst>
    <ext xmlns:x14="http://schemas.microsoft.com/office/spreadsheetml/2009/9/main" uri="{504A1905-F514-4f6f-8877-14C23A59335A}">
      <x14:table altTextSummary="Section 2:   GRANT SUBAWARD FACE SHEET"/>
    </ext>
  </extLst>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1D000000}" name="Table_CC" displayName="Table_CC" ref="A7:X30" totalsRowShown="0" headerRowDxfId="129" dataDxfId="128" tableBorderDxfId="127">
  <autoFilter ref="A7:X30" xr:uid="{00000000-0009-0000-0100-000031000000}"/>
  <tableColumns count="24">
    <tableColumn id="1" xr3:uid="{00000000-0010-0000-1D00-000001000000}" name="Project" dataDxfId="126"/>
    <tableColumn id="2" xr3:uid="{00000000-0010-0000-1D00-000002000000}" name="Consulting Firm /_x000a_Consultant Name" dataDxfId="125"/>
    <tableColumn id="3" xr3:uid="{00000000-0010-0000-1D00-000003000000}" name="Project /_x000a_Description of Services" dataDxfId="124"/>
    <tableColumn id="4" xr3:uid="{00000000-0010-0000-1D00-000004000000}" name="Deliverable" dataDxfId="123"/>
    <tableColumn id="5" xr3:uid="{00000000-0010-0000-1D00-000005000000}" name="Solution_x000a_Area" dataDxfId="122"/>
    <tableColumn id="6" xr3:uid="{00000000-0010-0000-1D00-000006000000}" name="Solution Area_x000a_Sub-Category" dataDxfId="121"/>
    <tableColumn id="7" xr3:uid="{00000000-0010-0000-1D00-000007000000}" name="Expenditure_x000a_Category" dataDxfId="120"/>
    <tableColumn id="8" xr3:uid="{00000000-0010-0000-1D00-000008000000}" name="Period of Expenditure" dataDxfId="119"/>
    <tableColumn id="9" xr3:uid="{00000000-0010-0000-1D00-000009000000}" name="Fee for Deliverable" dataDxfId="118"/>
    <tableColumn id="10" xr3:uid="{00000000-0010-0000-1D00-00000A000000}" name="Total Salary &amp; Benefits Charged for this Reporting Period" dataDxfId="117"/>
    <tableColumn id="11" xr3:uid="{00000000-0010-0000-1D00-00000B000000}" name="Hourly / Billing Rate" dataDxfId="116"/>
    <tableColumn id="12" xr3:uid="{00000000-0010-0000-1D00-00000C000000}" name="Total Project Hours" dataDxfId="115"/>
    <tableColumn id="24" xr3:uid="{00000000-0010-0000-1D00-000018000000}" name="Cash Request #" dataDxfId="114"/>
    <tableColumn id="13" xr3:uid="{00000000-0010-0000-1D00-00000D000000}" name="Total Cost Charged to Grant" dataDxfId="113"/>
    <tableColumn id="15" xr3:uid="{00000000-0010-0000-1D00-00000F000000}" name="Column1" dataDxfId="112"/>
    <tableColumn id="16" xr3:uid="{00000000-0010-0000-1D00-000010000000}" name="Column2" dataDxfId="111"/>
    <tableColumn id="17" xr3:uid="{00000000-0010-0000-1D00-000011000000}" name="Column3" dataDxfId="110"/>
    <tableColumn id="18" xr3:uid="{00000000-0010-0000-1D00-000012000000}" name="Column4" dataDxfId="109"/>
    <tableColumn id="19" xr3:uid="{00000000-0010-0000-1D00-000013000000}" name="Column5" dataDxfId="108"/>
    <tableColumn id="20" xr3:uid="{00000000-0010-0000-1D00-000014000000}" name="Column6" dataDxfId="107"/>
    <tableColumn id="21" xr3:uid="{00000000-0010-0000-1D00-000015000000}" name="Column7" dataDxfId="106"/>
    <tableColumn id="22" xr3:uid="{00000000-0010-0000-1D00-000016000000}" name="Column8" dataDxfId="105"/>
    <tableColumn id="23" xr3:uid="{00000000-0010-0000-1D00-000017000000}" name="Column9" dataDxfId="104"/>
    <tableColumn id="25" xr3:uid="{00000000-0010-0000-1D00-000019000000}" name="Column10" dataDxfId="103"/>
  </tableColumns>
  <tableStyleInfo name="TableStyleLight16" showFirstColumn="0" showLastColumn="0" showRowStripes="1" showColumnStripes="0"/>
  <extLst>
    <ext xmlns:x14="http://schemas.microsoft.com/office/spreadsheetml/2009/9/main" uri="{504A1905-F514-4f6f-8877-14C23A59335A}">
      <x14:table altTextSummary="Table displaying Consultants and/or Contractors paid by this grant."/>
    </ext>
  </extLst>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1E000000}" name="Table_Personnel" displayName="Table_Personnel" ref="A7:S30" totalsRowShown="0" headerRowDxfId="102" dataDxfId="101" tableBorderDxfId="100">
  <autoFilter ref="A7:S30" xr:uid="{00000000-0009-0000-0100-000032000000}"/>
  <tableColumns count="19">
    <tableColumn id="1" xr3:uid="{00000000-0010-0000-1E00-000001000000}" name="Project" dataDxfId="99"/>
    <tableColumn id="2" xr3:uid="{00000000-0010-0000-1E00-000002000000}" name="Employee Name" dataDxfId="98"/>
    <tableColumn id="3" xr3:uid="{00000000-0010-0000-1E00-000003000000}" name="Project /_x000a_Deliverable" dataDxfId="97"/>
    <tableColumn id="4" xr3:uid="{00000000-0010-0000-1E00-000004000000}" name="Solution_x000a_Area" dataDxfId="96"/>
    <tableColumn id="5" xr3:uid="{00000000-0010-0000-1E00-000005000000}" name="Solution Area_x000a_Sub-Category" dataDxfId="95"/>
    <tableColumn id="6" xr3:uid="{00000000-0010-0000-1E00-000006000000}" name="Dates of Payroll Period" dataDxfId="94"/>
    <tableColumn id="7" xr3:uid="{00000000-0010-0000-1E00-000007000000}" name="Total Salary &amp; Benefits Charged for this Reporting Period " dataDxfId="93"/>
    <tableColumn id="8" xr3:uid="{00000000-0010-0000-1E00-000008000000}" name="Total Project Hours" dataDxfId="92"/>
    <tableColumn id="9" xr3:uid="{00000000-0010-0000-1E00-000009000000}" name="Total Cost Charged to Grant" dataDxfId="91"/>
    <tableColumn id="10" xr3:uid="{00000000-0010-0000-1E00-00000A000000}" name="Column1" dataDxfId="90"/>
    <tableColumn id="11" xr3:uid="{00000000-0010-0000-1E00-00000B000000}" name="Column2" dataDxfId="89"/>
    <tableColumn id="12" xr3:uid="{00000000-0010-0000-1E00-00000C000000}" name="Column3" dataDxfId="88"/>
    <tableColumn id="13" xr3:uid="{00000000-0010-0000-1E00-00000D000000}" name="Column4" dataDxfId="87"/>
    <tableColumn id="14" xr3:uid="{00000000-0010-0000-1E00-00000E000000}" name="Column5" dataDxfId="86"/>
    <tableColumn id="15" xr3:uid="{00000000-0010-0000-1E00-00000F000000}" name="Column6" dataDxfId="85"/>
    <tableColumn id="16" xr3:uid="{00000000-0010-0000-1E00-000010000000}" name="Column7" dataDxfId="84"/>
    <tableColumn id="17" xr3:uid="{00000000-0010-0000-1E00-000011000000}" name="Column8" dataDxfId="83"/>
    <tableColumn id="18" xr3:uid="{00000000-0010-0000-1E00-000012000000}" name="Column9" dataDxfId="82"/>
    <tableColumn id="19" xr3:uid="{00000000-0010-0000-1E00-000013000000}" name="Column10" dataDxfId="81"/>
  </tableColumns>
  <tableStyleInfo name="TableStyleLight16"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1F000000}" name="Table_ICR1" displayName="Table_ICR1" ref="A10:N16" totalsRowCount="1" headerRowDxfId="80" dataDxfId="78" headerRowBorderDxfId="79" tableBorderDxfId="77" totalsRowBorderDxfId="76">
  <autoFilter ref="A10:N15" xr:uid="{00000000-0009-0000-0100-000036000000}"/>
  <tableColumns count="14">
    <tableColumn id="1" xr3:uid="{00000000-0010-0000-1F00-000001000000}" name="DIRECT COSTS" totalsRowLabel="SUBTOTAL ELIGIBLE DIRECT COSTS" dataDxfId="75" totalsRowDxfId="74"/>
    <tableColumn id="2" xr3:uid="{00000000-0010-0000-1F00-000002000000}" name="TOTAL COSTS" totalsRowFunction="sum" dataDxfId="73" totalsRowDxfId="72"/>
    <tableColumn id="3" xr3:uid="{00000000-0010-0000-1F00-000003000000}" name="LESS DISTORTING COSTS" totalsRowFunction="sum" dataDxfId="71" totalsRowDxfId="70"/>
    <tableColumn id="4" xr3:uid="{00000000-0010-0000-1F00-000004000000}" name="COSTS APPLICABLE TO ICR" totalsRowFunction="sum" dataDxfId="69" totalsRowDxfId="68">
      <calculatedColumnFormula>(Table_ICR1[[#This Row],[TOTAL COSTS]])-(Table_ICR1[[#This Row],[LESS DISTORTING COSTS]])</calculatedColumnFormula>
    </tableColumn>
    <tableColumn id="5" xr3:uid="{00000000-0010-0000-1F00-000005000000}" name="Column1" dataDxfId="67" totalsRowDxfId="66"/>
    <tableColumn id="6" xr3:uid="{00000000-0010-0000-1F00-000006000000}" name="Column2" dataDxfId="65" totalsRowDxfId="64"/>
    <tableColumn id="7" xr3:uid="{00000000-0010-0000-1F00-000007000000}" name="Column3" dataDxfId="63" totalsRowDxfId="62"/>
    <tableColumn id="8" xr3:uid="{00000000-0010-0000-1F00-000008000000}" name="Column4" dataDxfId="61" totalsRowDxfId="60"/>
    <tableColumn id="9" xr3:uid="{00000000-0010-0000-1F00-000009000000}" name="Column5" dataDxfId="59" totalsRowDxfId="58"/>
    <tableColumn id="10" xr3:uid="{00000000-0010-0000-1F00-00000A000000}" name="Column6" dataDxfId="57" totalsRowDxfId="56"/>
    <tableColumn id="11" xr3:uid="{00000000-0010-0000-1F00-00000B000000}" name="Column7" dataDxfId="55" totalsRowDxfId="54"/>
    <tableColumn id="12" xr3:uid="{00000000-0010-0000-1F00-00000C000000}" name="Column8" dataDxfId="53" totalsRowDxfId="52"/>
    <tableColumn id="13" xr3:uid="{00000000-0010-0000-1F00-00000D000000}" name="Column9" dataDxfId="51" totalsRowDxfId="50"/>
    <tableColumn id="14" xr3:uid="{00000000-0010-0000-1F00-00000E000000}" name="Column10" dataDxfId="49" totalsRowDxfId="48"/>
  </tableColumns>
  <tableStyleInfo name="TableStyleLight16" showFirstColumn="0" showLastColumn="0" showRowStripes="1" showColumnStripes="0"/>
  <extLst>
    <ext xmlns:x14="http://schemas.microsoft.com/office/spreadsheetml/2009/9/main" uri="{504A1905-F514-4f6f-8877-14C23A59335A}">
      <x14:table altTextSummary="Table displaying elilgible direct costs."/>
    </ext>
  </extLst>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20000000}" name="Table_ICR2" displayName="Table_ICR2" ref="A18:N23" totalsRowCount="1" headerRowDxfId="47" dataDxfId="45" totalsRowDxfId="43" headerRowBorderDxfId="46" tableBorderDxfId="44" totalsRowBorderDxfId="42">
  <autoFilter ref="A18:N22" xr:uid="{00000000-0009-0000-0100-000037000000}"/>
  <tableColumns count="14">
    <tableColumn id="1" xr3:uid="{00000000-0010-0000-2000-000001000000}" name="SUBAWARDS" totalsRowLabel="SUBTOTAL ELIGIBLE SUBAWARD COSTS" dataDxfId="41" totalsRowDxfId="40"/>
    <tableColumn id="2" xr3:uid="{00000000-0010-0000-2000-000002000000}" name="TOTAL COSTS" totalsRowFunction="sum" dataDxfId="39" totalsRowDxfId="38"/>
    <tableColumn id="3" xr3:uid="{00000000-0010-0000-2000-000003000000}" name="LESS EXCLUDED SUBAWARD COSTS" totalsRowFunction="sum" dataDxfId="37" totalsRowDxfId="36">
      <calculatedColumnFormula>IF(Table_ICR2[[#This Row],[TOTAL COSTS]]&gt;25000,Table_ICR2[[#This Row],[TOTAL COSTS]]-25000,0)</calculatedColumnFormula>
    </tableColumn>
    <tableColumn id="4" xr3:uid="{00000000-0010-0000-2000-000004000000}" name="COSTS APPLICABLE TO ICR" totalsRowFunction="sum" dataDxfId="35" totalsRowDxfId="34">
      <calculatedColumnFormula>(Table_ICR2[[#This Row],[TOTAL COSTS]])-(Table_ICR2[[#This Row],[LESS EXCLUDED SUBAWARD COSTS]])</calculatedColumnFormula>
    </tableColumn>
    <tableColumn id="5" xr3:uid="{00000000-0010-0000-2000-000005000000}" name="Column1" dataDxfId="33" totalsRowDxfId="32"/>
    <tableColumn id="6" xr3:uid="{00000000-0010-0000-2000-000006000000}" name="Column2" dataDxfId="31" totalsRowDxfId="30"/>
    <tableColumn id="7" xr3:uid="{00000000-0010-0000-2000-000007000000}" name="Column3" dataDxfId="29" totalsRowDxfId="28"/>
    <tableColumn id="8" xr3:uid="{00000000-0010-0000-2000-000008000000}" name="Column4" dataDxfId="27" totalsRowDxfId="26"/>
    <tableColumn id="9" xr3:uid="{00000000-0010-0000-2000-000009000000}" name="Column5" dataDxfId="25" totalsRowDxfId="24"/>
    <tableColumn id="10" xr3:uid="{00000000-0010-0000-2000-00000A000000}" name="Column6" dataDxfId="23" totalsRowDxfId="22"/>
    <tableColumn id="11" xr3:uid="{00000000-0010-0000-2000-00000B000000}" name="Column7" dataDxfId="21" totalsRowDxfId="20"/>
    <tableColumn id="12" xr3:uid="{00000000-0010-0000-2000-00000C000000}" name="Column8" dataDxfId="19" totalsRowDxfId="18"/>
    <tableColumn id="13" xr3:uid="{00000000-0010-0000-2000-00000D000000}" name="Column9" dataDxfId="17" totalsRowDxfId="16"/>
    <tableColumn id="14" xr3:uid="{00000000-0010-0000-2000-00000E000000}" name="Column10" dataDxfId="15" totalsRowDxfId="14"/>
  </tableColumns>
  <tableStyleInfo name="TableStyleLight16" showFirstColumn="0" showLastColumn="0" showRowStripes="1" showColumnStripes="0"/>
  <extLst>
    <ext xmlns:x14="http://schemas.microsoft.com/office/spreadsheetml/2009/9/main" uri="{504A1905-F514-4f6f-8877-14C23A59335A}">
      <x14:table altTextSummary="Table displaying eligible subaward costs."/>
    </ext>
  </extLst>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21000000}" name="Table_ICR3" displayName="Table_ICR3" ref="A6:D8" totalsRowShown="0" headerRowDxfId="13" dataDxfId="11" headerRowBorderDxfId="12" tableBorderDxfId="10" totalsRowBorderDxfId="9">
  <tableColumns count="4">
    <tableColumn id="4" xr3:uid="{00000000-0010-0000-2100-000004000000}" name="FUNDING SOURCE" dataDxfId="8"/>
    <tableColumn id="1" xr3:uid="{00000000-0010-0000-2100-000001000000}" name="ICR PERIOD (Mo/Yr through Mo/Yr)" dataDxfId="7"/>
    <tableColumn id="2" xr3:uid="{00000000-0010-0000-2100-000002000000}" name="INDIRECT COST RATE FOR PERIOD" dataDxfId="6"/>
    <tableColumn id="3" xr3:uid="{00000000-0010-0000-2100-000003000000}" name="ICR BASE" dataDxfId="5"/>
  </tableColumns>
  <tableStyleInfo name="TableStyleLight16" showFirstColumn="0" showLastColumn="0" showRowStripes="1" showColumnStripes="0"/>
  <extLst>
    <ext xmlns:x14="http://schemas.microsoft.com/office/spreadsheetml/2009/9/main" uri="{504A1905-F514-4f6f-8877-14C23A59335A}">
      <x14:table altTextSummary="Table summarizing Indirect cost rate for a given period."/>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03000000}" name="Instructions_ProjectLedger" displayName="Instructions_ProjectLedger" ref="A57:B75" totalsRowShown="0" headerRowDxfId="588" dataDxfId="586" headerRowBorderDxfId="587" tableBorderDxfId="585" totalsRowBorderDxfId="584">
  <autoFilter ref="A57:B75" xr:uid="{00000000-0009-0000-0100-000022000000}">
    <filterColumn colId="0" hiddenButton="1"/>
    <filterColumn colId="1" hiddenButton="1"/>
  </autoFilter>
  <tableColumns count="2">
    <tableColumn id="1" xr3:uid="{00000000-0010-0000-0300-000001000000}" name="Ledger Column Name" dataDxfId="583"/>
    <tableColumn id="2" xr3:uid="{00000000-0010-0000-0300-000002000000}" name="Instructions" dataDxfId="582"/>
  </tableColumns>
  <tableStyleInfo name="Table Style 1" showFirstColumn="0" showLastColumn="0" showRowStripes="1" showColumnStripes="0"/>
  <extLst>
    <ext xmlns:x14="http://schemas.microsoft.com/office/spreadsheetml/2009/9/main" uri="{504A1905-F514-4f6f-8877-14C23A59335A}">
      <x14:table altTextSummary="Section 4: Project Ledger"/>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04000000}" name="Instructions_Planning" displayName="Instructions_Planning" ref="A79:B93" totalsRowShown="0" headerRowDxfId="581" dataDxfId="579" headerRowBorderDxfId="580" tableBorderDxfId="578" totalsRowBorderDxfId="577">
  <autoFilter ref="A79:B93" xr:uid="{00000000-0009-0000-0100-000023000000}">
    <filterColumn colId="0" hiddenButton="1"/>
    <filterColumn colId="1" hiddenButton="1"/>
  </autoFilter>
  <tableColumns count="2">
    <tableColumn id="1" xr3:uid="{00000000-0010-0000-0400-000001000000}" name="Ledger Column Name" dataDxfId="576"/>
    <tableColumn id="2" xr3:uid="{00000000-0010-0000-0400-000002000000}" name="Instructions" dataDxfId="575"/>
  </tableColumns>
  <tableStyleInfo name="Table Style 1" showFirstColumn="0" showLastColumn="0" showRowStripes="1" showColumnStripes="0"/>
  <extLst>
    <ext xmlns:x14="http://schemas.microsoft.com/office/spreadsheetml/2009/9/main" uri="{504A1905-F514-4f6f-8877-14C23A59335A}">
      <x14:table altTextSummary="Section 5: Planning"/>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05000000}" name="Instructions_Equipment" displayName="Instructions_Equipment" ref="A112:B132" totalsRowShown="0" headerRowDxfId="574" dataDxfId="572" headerRowBorderDxfId="573" tableBorderDxfId="571" totalsRowBorderDxfId="570">
  <autoFilter ref="A112:B132" xr:uid="{00000000-0009-0000-0100-000024000000}">
    <filterColumn colId="0" hiddenButton="1"/>
    <filterColumn colId="1" hiddenButton="1"/>
  </autoFilter>
  <tableColumns count="2">
    <tableColumn id="1" xr3:uid="{00000000-0010-0000-0500-000001000000}" name="Ledger Column Name" dataDxfId="569"/>
    <tableColumn id="2" xr3:uid="{00000000-0010-0000-0500-000002000000}" name="Instructions" dataDxfId="568"/>
  </tableColumns>
  <tableStyleInfo name="Table Style 1" showFirstColumn="0" showLastColumn="0" showRowStripes="1" showColumnStripes="0"/>
  <extLst>
    <ext xmlns:x14="http://schemas.microsoft.com/office/spreadsheetml/2009/9/main" uri="{504A1905-F514-4f6f-8877-14C23A59335A}">
      <x14:table altTextSummary="Section 7-Equipment"/>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06000000}" name="Instructions_Training" displayName="Instructions_Training" ref="A136:B153" totalsRowShown="0" headerRowDxfId="567" dataDxfId="565" headerRowBorderDxfId="566" tableBorderDxfId="564" totalsRowBorderDxfId="563">
  <autoFilter ref="A136:B153" xr:uid="{00000000-0009-0000-0100-000025000000}">
    <filterColumn colId="0" hiddenButton="1"/>
    <filterColumn colId="1" hiddenButton="1"/>
  </autoFilter>
  <tableColumns count="2">
    <tableColumn id="1" xr3:uid="{00000000-0010-0000-0600-000001000000}" name="Ledger Column Name" dataDxfId="562"/>
    <tableColumn id="2" xr3:uid="{00000000-0010-0000-0600-000002000000}" name="Instructions" dataDxfId="561"/>
  </tableColumns>
  <tableStyleInfo name="Table Style 1" showFirstColumn="0" showLastColumn="0" showRowStripes="1" showColumnStripes="0"/>
  <extLst>
    <ext xmlns:x14="http://schemas.microsoft.com/office/spreadsheetml/2009/9/main" uri="{504A1905-F514-4f6f-8877-14C23A59335A}">
      <x14:table altTextSummary="Section 8: Training"/>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07000000}" name="Instructions_MA" displayName="Instructions_MA" ref="A178:B188" totalsRowShown="0" headerRowDxfId="560" dataDxfId="558" headerRowBorderDxfId="559" tableBorderDxfId="557" totalsRowBorderDxfId="556">
  <autoFilter ref="A178:B188" xr:uid="{00000000-0009-0000-0100-000027000000}">
    <filterColumn colId="0" hiddenButton="1"/>
    <filterColumn colId="1" hiddenButton="1"/>
  </autoFilter>
  <tableColumns count="2">
    <tableColumn id="1" xr3:uid="{00000000-0010-0000-0700-000001000000}" name="Ledger Column Name" dataDxfId="555"/>
    <tableColumn id="2" xr3:uid="{00000000-0010-0000-0700-000002000000}" name="Instructions" dataDxfId="554"/>
  </tableColumns>
  <tableStyleInfo name="Table Style 1" showFirstColumn="0" showLastColumn="0" showRowStripes="1" showColumnStripes="0"/>
  <extLst>
    <ext xmlns:x14="http://schemas.microsoft.com/office/spreadsheetml/2009/9/main" uri="{504A1905-F514-4f6f-8877-14C23A59335A}">
      <x14:table altTextSummary="Section 10: M &amp; A"/>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08000000}" name="Instructions_Indirect" displayName="Instructions_Indirect" ref="A192:B202" totalsRowShown="0" headerRowDxfId="553" dataDxfId="551" headerRowBorderDxfId="552" tableBorderDxfId="550" totalsRowBorderDxfId="549">
  <autoFilter ref="A192:B202" xr:uid="{00000000-0009-0000-0100-000028000000}">
    <filterColumn colId="0" hiddenButton="1"/>
    <filterColumn colId="1" hiddenButton="1"/>
  </autoFilter>
  <tableColumns count="2">
    <tableColumn id="1" xr3:uid="{00000000-0010-0000-0800-000001000000}" name="Ledger Column Name" dataDxfId="548"/>
    <tableColumn id="2" xr3:uid="{00000000-0010-0000-0800-000002000000}" name="Instructions" dataDxfId="547"/>
  </tableColumns>
  <tableStyleInfo name="Table Style 1" showFirstColumn="0" showLastColumn="0" showRowStripes="1" showColumnStripes="0"/>
  <extLst>
    <ext xmlns:x14="http://schemas.microsoft.com/office/spreadsheetml/2009/9/main" uri="{504A1905-F514-4f6f-8877-14C23A59335A}">
      <x14:table altTextSummary="Section 11: Indirect Cost"/>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0000"/>
        </a:solidFill>
        <a:ln w="19050">
          <a:solidFill>
            <a:srgbClr val="000000"/>
          </a:solidFill>
          <a:miter lim="800000"/>
          <a:headEnd/>
          <a:tailEnd/>
        </a:ln>
      </a:spPr>
      <a:bodyPr vertOverflow="clip" wrap="square" lIns="36576" tIns="27432" rIns="36576" bIns="27432" anchor="ctr" upright="1"/>
      <a:lstStyle>
        <a:defPPr algn="ctr" rtl="0">
          <a:defRPr sz="1400" b="1" i="0" strike="noStrike">
            <a:solidFill>
              <a:srgbClr val="FFFFFF"/>
            </a:solidFill>
            <a:latin typeface="Tahoma"/>
            <a:cs typeface="Tahoma"/>
          </a:defRPr>
        </a:defPPr>
      </a:lstStyle>
    </a:spDef>
    <a:lnDef>
      <a:spPr bwMode="auto">
        <a:xfrm>
          <a:off x="0" y="0"/>
          <a:ext cx="1" cy="1"/>
        </a:xfrm>
        <a:custGeom>
          <a:avLst/>
          <a:gdLst/>
          <a:ahLst/>
          <a:cxnLst/>
          <a:rect l="0" t="0" r="0" b="0"/>
          <a:pathLst/>
        </a:custGeom>
        <a:solidFill>
          <a:srgbClr val="FFCC99"/>
        </a:solidFill>
        <a:ln w="9525" cap="flat" cmpd="sng" algn="ctr">
          <a:solidFill>
            <a:srgbClr val="FF6600"/>
          </a:solidFill>
          <a:prstDash val="solid"/>
          <a:round/>
          <a:headEnd type="none" w="med" len="med"/>
          <a:tailEnd type="none" w="med" len="med"/>
        </a:ln>
        <a:effectLst/>
      </a:spPr>
      <a:bodyPr vertOverflow="clip" wrap="square" lIns="36576" tIns="27432" rIns="36576" bIns="27432"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table" Target="../tables/table32.xml"/><Relationship Id="rId1" Type="http://schemas.openxmlformats.org/officeDocument/2006/relationships/printerSettings" Target="../printerSettings/printerSettings15.bin"/><Relationship Id="rId4" Type="http://schemas.openxmlformats.org/officeDocument/2006/relationships/table" Target="../tables/table34.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8" Type="http://schemas.openxmlformats.org/officeDocument/2006/relationships/table" Target="../tables/table4.xml"/><Relationship Id="rId13" Type="http://schemas.openxmlformats.org/officeDocument/2006/relationships/table" Target="../tables/table9.xml"/><Relationship Id="rId18" Type="http://schemas.openxmlformats.org/officeDocument/2006/relationships/table" Target="../tables/table14.xml"/><Relationship Id="rId3" Type="http://schemas.openxmlformats.org/officeDocument/2006/relationships/hyperlink" Target="mailto:hseep@fema.dhs.gov" TargetMode="External"/><Relationship Id="rId21" Type="http://schemas.openxmlformats.org/officeDocument/2006/relationships/table" Target="../tables/table17.xml"/><Relationship Id="rId7" Type="http://schemas.openxmlformats.org/officeDocument/2006/relationships/table" Target="../tables/table3.xml"/><Relationship Id="rId12" Type="http://schemas.openxmlformats.org/officeDocument/2006/relationships/table" Target="../tables/table8.xml"/><Relationship Id="rId17" Type="http://schemas.openxmlformats.org/officeDocument/2006/relationships/table" Target="../tables/table13.xml"/><Relationship Id="rId2" Type="http://schemas.openxmlformats.org/officeDocument/2006/relationships/hyperlink" Target="https://w3.calema.ca.gov/WebPage/trainreq.nsf/TrainRequest?OpenForm" TargetMode="External"/><Relationship Id="rId16" Type="http://schemas.openxmlformats.org/officeDocument/2006/relationships/table" Target="../tables/table12.xml"/><Relationship Id="rId20" Type="http://schemas.openxmlformats.org/officeDocument/2006/relationships/table" Target="../tables/table16.xml"/><Relationship Id="rId1" Type="http://schemas.openxmlformats.org/officeDocument/2006/relationships/hyperlink" Target="https://www.fema.gov/authorized-equipment-list" TargetMode="External"/><Relationship Id="rId6" Type="http://schemas.openxmlformats.org/officeDocument/2006/relationships/table" Target="../tables/table2.xml"/><Relationship Id="rId11" Type="http://schemas.openxmlformats.org/officeDocument/2006/relationships/table" Target="../tables/table7.xml"/><Relationship Id="rId5" Type="http://schemas.openxmlformats.org/officeDocument/2006/relationships/table" Target="../tables/table1.xml"/><Relationship Id="rId15" Type="http://schemas.openxmlformats.org/officeDocument/2006/relationships/table" Target="../tables/table11.xml"/><Relationship Id="rId10" Type="http://schemas.openxmlformats.org/officeDocument/2006/relationships/table" Target="../tables/table6.xml"/><Relationship Id="rId19" Type="http://schemas.openxmlformats.org/officeDocument/2006/relationships/table" Target="../tables/table15.xml"/><Relationship Id="rId4" Type="http://schemas.openxmlformats.org/officeDocument/2006/relationships/printerSettings" Target="../printerSettings/printerSettings2.bin"/><Relationship Id="rId9" Type="http://schemas.openxmlformats.org/officeDocument/2006/relationships/table" Target="../tables/table5.xml"/><Relationship Id="rId14" Type="http://schemas.openxmlformats.org/officeDocument/2006/relationships/table" Target="../tables/table1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table" Target="../tables/table18.xml"/><Relationship Id="rId1" Type="http://schemas.openxmlformats.org/officeDocument/2006/relationships/printerSettings" Target="../printerSettings/printerSettings4.bin"/><Relationship Id="rId4" Type="http://schemas.openxmlformats.org/officeDocument/2006/relationships/table" Target="../tables/table20.xml"/></Relationships>
</file>

<file path=xl/worksheets/_rels/sheet5.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table" Target="../tables/table2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ource">
    <tabColor theme="1" tint="0.34998626667073579"/>
  </sheetPr>
  <dimension ref="A1:K216"/>
  <sheetViews>
    <sheetView showGridLines="0" topLeftCell="B1" zoomScale="75" workbookViewId="0">
      <selection activeCell="K9" sqref="K9"/>
    </sheetView>
  </sheetViews>
  <sheetFormatPr defaultColWidth="9.109375" defaultRowHeight="15.75" customHeight="1" x14ac:dyDescent="0.25"/>
  <cols>
    <col min="1" max="1" width="64.33203125" style="456" bestFit="1" customWidth="1"/>
    <col min="2" max="2" width="37" style="567" customWidth="1"/>
    <col min="3" max="3" width="55.109375" style="456" customWidth="1"/>
    <col min="4" max="4" width="42.44140625" style="456" bestFit="1" customWidth="1"/>
    <col min="5" max="5" width="45.44140625" style="456" bestFit="1" customWidth="1"/>
    <col min="6" max="6" width="35.44140625" style="456" customWidth="1"/>
    <col min="7" max="7" width="36.33203125" style="456" customWidth="1"/>
    <col min="8" max="8" width="27.5546875" style="456" bestFit="1" customWidth="1"/>
    <col min="9" max="9" width="25.88671875" style="456" bestFit="1" customWidth="1"/>
    <col min="10" max="10" width="9.109375" style="456"/>
    <col min="11" max="11" width="19.109375" style="456" bestFit="1" customWidth="1"/>
    <col min="12" max="16384" width="9.109375" style="456"/>
  </cols>
  <sheetData>
    <row r="1" spans="1:11" ht="33.75" customHeight="1" x14ac:dyDescent="0.25">
      <c r="A1" s="592" t="s">
        <v>695</v>
      </c>
      <c r="B1" s="592"/>
      <c r="C1" s="592"/>
      <c r="D1" s="592"/>
      <c r="E1" s="592"/>
      <c r="F1" s="592"/>
      <c r="G1" s="592"/>
      <c r="H1" s="592"/>
      <c r="I1" s="592"/>
    </row>
    <row r="2" spans="1:11" ht="15.75" customHeight="1" thickBot="1" x14ac:dyDescent="0.3">
      <c r="A2" s="587" t="s">
        <v>0</v>
      </c>
      <c r="B2" s="588"/>
      <c r="C2" s="588"/>
      <c r="D2" s="588"/>
      <c r="E2" s="588"/>
      <c r="F2" s="588"/>
      <c r="G2" s="588"/>
      <c r="H2" s="588"/>
      <c r="I2" s="588"/>
      <c r="J2" s="588"/>
      <c r="K2" s="588"/>
    </row>
    <row r="3" spans="1:11" ht="15.75" customHeight="1" thickBot="1" x14ac:dyDescent="0.3">
      <c r="A3" s="593" t="s">
        <v>451</v>
      </c>
      <c r="B3" s="594"/>
      <c r="C3" s="457" t="s">
        <v>452</v>
      </c>
      <c r="D3" s="458" t="s">
        <v>655</v>
      </c>
      <c r="E3" s="457" t="s">
        <v>656</v>
      </c>
      <c r="F3" s="457" t="s">
        <v>657</v>
      </c>
      <c r="G3" s="459" t="s">
        <v>658</v>
      </c>
      <c r="H3" s="460" t="s">
        <v>557</v>
      </c>
      <c r="I3" s="461" t="s">
        <v>617</v>
      </c>
      <c r="J3" s="461" t="s">
        <v>756</v>
      </c>
      <c r="K3" s="462" t="s">
        <v>758</v>
      </c>
    </row>
    <row r="4" spans="1:11" ht="15.75" customHeight="1" thickBot="1" x14ac:dyDescent="0.3">
      <c r="A4" s="463" t="s">
        <v>36</v>
      </c>
      <c r="B4" s="464" t="s">
        <v>442</v>
      </c>
      <c r="C4" s="465" t="s">
        <v>196</v>
      </c>
      <c r="D4" s="466" t="s">
        <v>515</v>
      </c>
      <c r="E4" s="467" t="s">
        <v>520</v>
      </c>
      <c r="F4" s="467" t="s">
        <v>521</v>
      </c>
      <c r="G4" s="468" t="s">
        <v>516</v>
      </c>
      <c r="H4" s="469" t="s">
        <v>526</v>
      </c>
      <c r="I4" s="470" t="s">
        <v>618</v>
      </c>
      <c r="J4" s="471" t="s">
        <v>749</v>
      </c>
      <c r="K4" s="472" t="s">
        <v>743</v>
      </c>
    </row>
    <row r="5" spans="1:11" ht="15.75" customHeight="1" x14ac:dyDescent="0.25">
      <c r="A5" s="463" t="s">
        <v>22</v>
      </c>
      <c r="B5" s="464" t="s">
        <v>443</v>
      </c>
      <c r="C5" s="465" t="s">
        <v>100</v>
      </c>
      <c r="H5" s="473" t="s">
        <v>699</v>
      </c>
      <c r="I5" s="470" t="s">
        <v>619</v>
      </c>
      <c r="J5" s="474" t="s">
        <v>750</v>
      </c>
      <c r="K5" s="472" t="s">
        <v>745</v>
      </c>
    </row>
    <row r="6" spans="1:11" ht="15.75" customHeight="1" x14ac:dyDescent="0.25">
      <c r="A6" s="463" t="s">
        <v>2</v>
      </c>
      <c r="B6" s="464" t="s">
        <v>444</v>
      </c>
      <c r="C6" s="465" t="s">
        <v>101</v>
      </c>
      <c r="H6" s="473" t="s">
        <v>700</v>
      </c>
      <c r="I6" s="470" t="s">
        <v>620</v>
      </c>
      <c r="J6" s="471" t="s">
        <v>752</v>
      </c>
      <c r="K6" s="472" t="s">
        <v>759</v>
      </c>
    </row>
    <row r="7" spans="1:11" ht="15.75" customHeight="1" x14ac:dyDescent="0.25">
      <c r="A7" s="463" t="s">
        <v>19</v>
      </c>
      <c r="B7" s="464" t="s">
        <v>445</v>
      </c>
      <c r="C7" s="465" t="s">
        <v>104</v>
      </c>
      <c r="H7" s="473" t="s">
        <v>702</v>
      </c>
      <c r="I7" s="470" t="s">
        <v>621</v>
      </c>
      <c r="J7" s="474" t="s">
        <v>755</v>
      </c>
      <c r="K7" s="472" t="s">
        <v>744</v>
      </c>
    </row>
    <row r="8" spans="1:11" ht="15.75" customHeight="1" thickBot="1" x14ac:dyDescent="0.3">
      <c r="A8" s="463" t="s">
        <v>20</v>
      </c>
      <c r="B8" s="464" t="s">
        <v>446</v>
      </c>
      <c r="C8" s="465" t="s">
        <v>102</v>
      </c>
      <c r="H8" s="473" t="s">
        <v>701</v>
      </c>
      <c r="I8" s="470" t="s">
        <v>622</v>
      </c>
      <c r="J8" s="471" t="s">
        <v>747</v>
      </c>
      <c r="K8" s="472" t="s">
        <v>760</v>
      </c>
    </row>
    <row r="9" spans="1:11" ht="15.75" customHeight="1" x14ac:dyDescent="0.25">
      <c r="A9" s="463" t="s">
        <v>63</v>
      </c>
      <c r="B9" s="464" t="s">
        <v>447</v>
      </c>
      <c r="C9" s="465" t="s">
        <v>301</v>
      </c>
      <c r="D9" s="475" t="s">
        <v>659</v>
      </c>
      <c r="E9" s="475" t="s">
        <v>660</v>
      </c>
      <c r="F9" s="462" t="s">
        <v>661</v>
      </c>
      <c r="G9" s="461" t="s">
        <v>662</v>
      </c>
      <c r="H9" s="473" t="s">
        <v>703</v>
      </c>
      <c r="I9" s="470" t="s">
        <v>623</v>
      </c>
      <c r="J9" s="474" t="s">
        <v>754</v>
      </c>
      <c r="K9" s="472" t="s">
        <v>761</v>
      </c>
    </row>
    <row r="10" spans="1:11" ht="15.75" customHeight="1" thickBot="1" x14ac:dyDescent="0.3">
      <c r="A10" s="476" t="s">
        <v>439</v>
      </c>
      <c r="B10" s="477" t="s">
        <v>450</v>
      </c>
      <c r="C10" s="465" t="s">
        <v>109</v>
      </c>
      <c r="D10" s="478" t="s">
        <v>515</v>
      </c>
      <c r="E10" s="466" t="s">
        <v>519</v>
      </c>
      <c r="F10" s="467" t="s">
        <v>522</v>
      </c>
      <c r="G10" s="479" t="s">
        <v>515</v>
      </c>
      <c r="H10" s="473" t="s">
        <v>704</v>
      </c>
      <c r="I10" s="470" t="s">
        <v>624</v>
      </c>
      <c r="J10" s="471" t="s">
        <v>753</v>
      </c>
      <c r="K10" s="480" t="s">
        <v>762</v>
      </c>
    </row>
    <row r="11" spans="1:11" ht="15.75" customHeight="1" x14ac:dyDescent="0.25">
      <c r="A11" s="481"/>
      <c r="B11" s="481"/>
      <c r="C11" s="465" t="s">
        <v>162</v>
      </c>
      <c r="D11" s="478" t="s">
        <v>516</v>
      </c>
      <c r="H11" s="473" t="s">
        <v>705</v>
      </c>
      <c r="I11" s="470" t="s">
        <v>625</v>
      </c>
      <c r="J11" s="473" t="s">
        <v>746</v>
      </c>
    </row>
    <row r="12" spans="1:11" ht="15.75" customHeight="1" x14ac:dyDescent="0.25">
      <c r="A12" s="482"/>
      <c r="B12" s="482"/>
      <c r="C12" s="483" t="s">
        <v>99</v>
      </c>
      <c r="D12" s="478" t="s">
        <v>517</v>
      </c>
      <c r="H12" s="473" t="s">
        <v>706</v>
      </c>
      <c r="I12" s="470" t="s">
        <v>626</v>
      </c>
      <c r="J12" s="472" t="s">
        <v>748</v>
      </c>
    </row>
    <row r="13" spans="1:11" ht="15.75" customHeight="1" thickBot="1" x14ac:dyDescent="0.3">
      <c r="B13" s="456"/>
      <c r="C13" s="465" t="s">
        <v>106</v>
      </c>
      <c r="D13" s="466" t="s">
        <v>518</v>
      </c>
      <c r="H13" s="473" t="s">
        <v>707</v>
      </c>
      <c r="I13" s="470" t="s">
        <v>627</v>
      </c>
      <c r="J13" s="473" t="s">
        <v>751</v>
      </c>
    </row>
    <row r="14" spans="1:11" ht="15.75" customHeight="1" thickBot="1" x14ac:dyDescent="0.3">
      <c r="B14" s="482"/>
      <c r="C14" s="465" t="s">
        <v>110</v>
      </c>
      <c r="H14" s="473" t="s">
        <v>708</v>
      </c>
      <c r="I14" s="470" t="s">
        <v>628</v>
      </c>
      <c r="J14" s="480" t="s">
        <v>757</v>
      </c>
    </row>
    <row r="15" spans="1:11" ht="15.75" customHeight="1" x14ac:dyDescent="0.25">
      <c r="B15" s="453"/>
      <c r="C15" s="465" t="s">
        <v>112</v>
      </c>
      <c r="H15" s="473" t="s">
        <v>527</v>
      </c>
      <c r="I15" s="478" t="s">
        <v>629</v>
      </c>
    </row>
    <row r="16" spans="1:11" ht="15.75" customHeight="1" x14ac:dyDescent="0.25">
      <c r="B16" s="484"/>
      <c r="C16" s="483" t="s">
        <v>103</v>
      </c>
      <c r="H16" s="473" t="s">
        <v>528</v>
      </c>
      <c r="I16" s="478" t="s">
        <v>630</v>
      </c>
    </row>
    <row r="17" spans="2:9" ht="15.75" customHeight="1" thickBot="1" x14ac:dyDescent="0.3">
      <c r="B17" s="484"/>
      <c r="C17" s="483" t="s">
        <v>107</v>
      </c>
      <c r="H17" s="473" t="s">
        <v>529</v>
      </c>
      <c r="I17" s="466" t="s">
        <v>631</v>
      </c>
    </row>
    <row r="18" spans="2:9" ht="15.75" customHeight="1" x14ac:dyDescent="0.25">
      <c r="B18" s="484"/>
      <c r="C18" s="465" t="s">
        <v>161</v>
      </c>
      <c r="D18" s="462" t="s">
        <v>663</v>
      </c>
      <c r="E18" s="485" t="s">
        <v>664</v>
      </c>
      <c r="F18" s="462" t="s">
        <v>698</v>
      </c>
      <c r="H18" s="473" t="s">
        <v>530</v>
      </c>
    </row>
    <row r="19" spans="2:9" ht="15.75" customHeight="1" x14ac:dyDescent="0.25">
      <c r="B19" s="484"/>
      <c r="C19" s="465" t="s">
        <v>105</v>
      </c>
      <c r="D19" s="473" t="s">
        <v>516</v>
      </c>
      <c r="E19" s="470" t="s">
        <v>520</v>
      </c>
      <c r="F19" s="473" t="s">
        <v>515</v>
      </c>
      <c r="H19" s="473" t="s">
        <v>531</v>
      </c>
    </row>
    <row r="20" spans="2:9" ht="15.75" customHeight="1" thickBot="1" x14ac:dyDescent="0.3">
      <c r="B20" s="484"/>
      <c r="C20" s="465" t="s">
        <v>114</v>
      </c>
      <c r="D20" s="473" t="s">
        <v>517</v>
      </c>
      <c r="E20" s="486" t="s">
        <v>523</v>
      </c>
      <c r="F20" s="473" t="s">
        <v>520</v>
      </c>
      <c r="H20" s="473" t="s">
        <v>532</v>
      </c>
    </row>
    <row r="21" spans="2:9" ht="15.75" customHeight="1" thickBot="1" x14ac:dyDescent="0.3">
      <c r="B21" s="484"/>
      <c r="C21" s="465" t="s">
        <v>197</v>
      </c>
      <c r="D21" s="473" t="s">
        <v>524</v>
      </c>
      <c r="E21" s="481"/>
      <c r="F21" s="467" t="s">
        <v>521</v>
      </c>
      <c r="H21" s="473" t="s">
        <v>533</v>
      </c>
    </row>
    <row r="22" spans="2:9" ht="15.75" customHeight="1" thickBot="1" x14ac:dyDescent="0.3">
      <c r="B22" s="484"/>
      <c r="C22" s="465" t="s">
        <v>115</v>
      </c>
      <c r="D22" s="467" t="s">
        <v>518</v>
      </c>
      <c r="E22" s="482"/>
      <c r="F22" s="482"/>
      <c r="H22" s="473" t="s">
        <v>534</v>
      </c>
    </row>
    <row r="23" spans="2:9" ht="15.75" customHeight="1" x14ac:dyDescent="0.25">
      <c r="B23" s="484"/>
      <c r="C23" s="465" t="s">
        <v>160</v>
      </c>
      <c r="H23" s="473" t="s">
        <v>535</v>
      </c>
    </row>
    <row r="24" spans="2:9" ht="15.75" customHeight="1" x14ac:dyDescent="0.25">
      <c r="B24" s="484"/>
      <c r="C24" s="465" t="s">
        <v>118</v>
      </c>
      <c r="H24" s="473" t="s">
        <v>536</v>
      </c>
    </row>
    <row r="25" spans="2:9" ht="15.75" customHeight="1" x14ac:dyDescent="0.25">
      <c r="B25" s="484"/>
      <c r="C25" s="483" t="s">
        <v>98</v>
      </c>
      <c r="H25" s="473" t="s">
        <v>537</v>
      </c>
    </row>
    <row r="26" spans="2:9" ht="15.75" customHeight="1" x14ac:dyDescent="0.25">
      <c r="B26" s="484"/>
      <c r="C26" s="465" t="s">
        <v>113</v>
      </c>
      <c r="H26" s="473" t="s">
        <v>538</v>
      </c>
    </row>
    <row r="27" spans="2:9" ht="15.75" customHeight="1" x14ac:dyDescent="0.25">
      <c r="B27" s="484"/>
      <c r="C27" s="483" t="s">
        <v>36</v>
      </c>
      <c r="H27" s="473" t="s">
        <v>539</v>
      </c>
    </row>
    <row r="28" spans="2:9" ht="15.75" customHeight="1" x14ac:dyDescent="0.25">
      <c r="B28" s="484"/>
      <c r="C28" s="465" t="s">
        <v>167</v>
      </c>
      <c r="H28" s="473" t="s">
        <v>540</v>
      </c>
    </row>
    <row r="29" spans="2:9" ht="15.75" customHeight="1" x14ac:dyDescent="0.25">
      <c r="B29" s="484"/>
      <c r="C29" s="483" t="s">
        <v>97</v>
      </c>
      <c r="H29" s="473" t="s">
        <v>541</v>
      </c>
    </row>
    <row r="30" spans="2:9" ht="15.75" customHeight="1" x14ac:dyDescent="0.25">
      <c r="B30" s="484"/>
      <c r="C30" s="465" t="s">
        <v>108</v>
      </c>
      <c r="H30" s="473" t="s">
        <v>542</v>
      </c>
    </row>
    <row r="31" spans="2:9" ht="15.75" customHeight="1" x14ac:dyDescent="0.25">
      <c r="B31" s="484"/>
      <c r="C31" s="465" t="s">
        <v>116</v>
      </c>
      <c r="H31" s="473" t="s">
        <v>543</v>
      </c>
    </row>
    <row r="32" spans="2:9" ht="15.75" customHeight="1" x14ac:dyDescent="0.25">
      <c r="B32" s="484"/>
      <c r="C32" s="483" t="s">
        <v>111</v>
      </c>
      <c r="H32" s="473" t="s">
        <v>544</v>
      </c>
    </row>
    <row r="33" spans="1:9" ht="15.75" customHeight="1" x14ac:dyDescent="0.25">
      <c r="B33" s="484"/>
      <c r="C33" s="465" t="s">
        <v>119</v>
      </c>
      <c r="H33" s="473" t="s">
        <v>545</v>
      </c>
    </row>
    <row r="34" spans="1:9" ht="15.75" customHeight="1" x14ac:dyDescent="0.25">
      <c r="B34" s="484"/>
      <c r="C34" s="465" t="s">
        <v>117</v>
      </c>
      <c r="H34" s="473" t="s">
        <v>546</v>
      </c>
    </row>
    <row r="35" spans="1:9" ht="15.75" customHeight="1" thickBot="1" x14ac:dyDescent="0.3">
      <c r="B35" s="484"/>
      <c r="C35" s="487" t="s">
        <v>159</v>
      </c>
      <c r="H35" s="473" t="s">
        <v>547</v>
      </c>
    </row>
    <row r="36" spans="1:9" ht="15.75" customHeight="1" thickBot="1" x14ac:dyDescent="0.3">
      <c r="B36" s="456"/>
      <c r="H36" s="473" t="s">
        <v>548</v>
      </c>
    </row>
    <row r="37" spans="1:9" ht="15.75" customHeight="1" thickBot="1" x14ac:dyDescent="0.3">
      <c r="A37" s="599" t="s">
        <v>398</v>
      </c>
      <c r="B37" s="600"/>
      <c r="C37" s="601"/>
      <c r="D37" s="600"/>
      <c r="E37" s="600"/>
      <c r="F37" s="600"/>
      <c r="G37" s="602"/>
      <c r="H37" s="473" t="s">
        <v>549</v>
      </c>
    </row>
    <row r="38" spans="1:9" ht="15.75" customHeight="1" x14ac:dyDescent="0.25">
      <c r="A38" s="593" t="s">
        <v>442</v>
      </c>
      <c r="B38" s="594"/>
      <c r="C38" s="462" t="s">
        <v>453</v>
      </c>
      <c r="D38" s="488" t="s">
        <v>454</v>
      </c>
      <c r="E38" s="489" t="s">
        <v>455</v>
      </c>
      <c r="F38" s="490" t="s">
        <v>456</v>
      </c>
      <c r="H38" s="473" t="s">
        <v>550</v>
      </c>
    </row>
    <row r="39" spans="1:9" ht="15.75" customHeight="1" x14ac:dyDescent="0.25">
      <c r="A39" s="463" t="s">
        <v>73</v>
      </c>
      <c r="B39" s="464" t="s">
        <v>453</v>
      </c>
      <c r="C39" s="473" t="s">
        <v>457</v>
      </c>
      <c r="D39" s="491" t="s">
        <v>562</v>
      </c>
      <c r="E39" s="492" t="s">
        <v>567</v>
      </c>
      <c r="F39" s="493" t="s">
        <v>567</v>
      </c>
      <c r="H39" s="473" t="s">
        <v>551</v>
      </c>
    </row>
    <row r="40" spans="1:9" ht="15.75" customHeight="1" x14ac:dyDescent="0.25">
      <c r="A40" s="463" t="s">
        <v>560</v>
      </c>
      <c r="B40" s="464" t="s">
        <v>454</v>
      </c>
      <c r="C40" s="473" t="s">
        <v>562</v>
      </c>
      <c r="D40" s="491" t="s">
        <v>563</v>
      </c>
      <c r="E40" s="492" t="s">
        <v>563</v>
      </c>
      <c r="F40" s="493" t="s">
        <v>563</v>
      </c>
      <c r="H40" s="473" t="s">
        <v>552</v>
      </c>
    </row>
    <row r="41" spans="1:9" ht="15.75" customHeight="1" x14ac:dyDescent="0.25">
      <c r="A41" s="463" t="s">
        <v>561</v>
      </c>
      <c r="B41" s="464" t="s">
        <v>455</v>
      </c>
      <c r="C41" s="473" t="s">
        <v>563</v>
      </c>
      <c r="D41" s="491" t="s">
        <v>85</v>
      </c>
      <c r="E41" s="492" t="s">
        <v>564</v>
      </c>
      <c r="F41" s="493" t="s">
        <v>564</v>
      </c>
      <c r="H41" s="473" t="s">
        <v>553</v>
      </c>
    </row>
    <row r="42" spans="1:9" ht="15.75" customHeight="1" thickBot="1" x14ac:dyDescent="0.3">
      <c r="A42" s="494" t="s">
        <v>84</v>
      </c>
      <c r="B42" s="495" t="s">
        <v>456</v>
      </c>
      <c r="C42" s="473" t="s">
        <v>564</v>
      </c>
      <c r="D42" s="491" t="s">
        <v>566</v>
      </c>
      <c r="E42" s="492" t="s">
        <v>566</v>
      </c>
      <c r="F42" s="493" t="s">
        <v>566</v>
      </c>
      <c r="H42" s="473" t="s">
        <v>554</v>
      </c>
    </row>
    <row r="43" spans="1:9" ht="15.75" customHeight="1" thickBot="1" x14ac:dyDescent="0.3">
      <c r="B43" s="456"/>
      <c r="C43" s="473" t="s">
        <v>565</v>
      </c>
      <c r="D43" s="496" t="s">
        <v>31</v>
      </c>
      <c r="E43" s="497" t="s">
        <v>31</v>
      </c>
      <c r="F43" s="498" t="s">
        <v>31</v>
      </c>
      <c r="G43" s="499"/>
      <c r="H43" s="473" t="s">
        <v>555</v>
      </c>
    </row>
    <row r="44" spans="1:9" ht="15.75" customHeight="1" thickBot="1" x14ac:dyDescent="0.3">
      <c r="B44" s="456"/>
      <c r="C44" s="467" t="s">
        <v>31</v>
      </c>
      <c r="D44" s="482"/>
      <c r="E44" s="482"/>
      <c r="F44" s="482"/>
      <c r="G44" s="499"/>
      <c r="H44" s="467" t="s">
        <v>556</v>
      </c>
    </row>
    <row r="45" spans="1:9" ht="15.75" customHeight="1" thickBot="1" x14ac:dyDescent="0.3">
      <c r="B45" s="456"/>
    </row>
    <row r="46" spans="1:9" ht="15.75" customHeight="1" thickBot="1" x14ac:dyDescent="0.3">
      <c r="A46" s="589" t="s">
        <v>397</v>
      </c>
      <c r="B46" s="590"/>
      <c r="C46" s="590"/>
      <c r="D46" s="590"/>
      <c r="E46" s="590"/>
      <c r="F46" s="590"/>
      <c r="G46" s="590"/>
      <c r="H46" s="591"/>
      <c r="I46" s="454"/>
    </row>
    <row r="47" spans="1:9" ht="15.75" customHeight="1" x14ac:dyDescent="0.25">
      <c r="A47" s="593" t="s">
        <v>443</v>
      </c>
      <c r="B47" s="595"/>
      <c r="C47" s="457" t="s">
        <v>458</v>
      </c>
      <c r="D47" s="500" t="s">
        <v>459</v>
      </c>
      <c r="E47" s="457" t="s">
        <v>569</v>
      </c>
      <c r="F47" s="459" t="s">
        <v>570</v>
      </c>
      <c r="G47" s="459" t="s">
        <v>571</v>
      </c>
      <c r="H47" s="462" t="s">
        <v>765</v>
      </c>
      <c r="I47" s="454"/>
    </row>
    <row r="48" spans="1:9" ht="15.75" customHeight="1" x14ac:dyDescent="0.25">
      <c r="A48" s="501" t="s">
        <v>572</v>
      </c>
      <c r="B48" s="502" t="s">
        <v>458</v>
      </c>
      <c r="C48" s="473" t="s">
        <v>562</v>
      </c>
      <c r="D48" s="470" t="s">
        <v>580</v>
      </c>
      <c r="E48" s="473" t="s">
        <v>562</v>
      </c>
      <c r="F48" s="474" t="s">
        <v>562</v>
      </c>
      <c r="G48" s="474" t="s">
        <v>73</v>
      </c>
      <c r="H48" s="472" t="s">
        <v>124</v>
      </c>
    </row>
    <row r="49" spans="1:8" ht="15.75" customHeight="1" thickBot="1" x14ac:dyDescent="0.3">
      <c r="A49" s="463" t="s">
        <v>573</v>
      </c>
      <c r="B49" s="493" t="s">
        <v>459</v>
      </c>
      <c r="C49" s="473" t="s">
        <v>577</v>
      </c>
      <c r="D49" s="486" t="s">
        <v>581</v>
      </c>
      <c r="E49" s="467" t="s">
        <v>566</v>
      </c>
      <c r="F49" s="474" t="s">
        <v>582</v>
      </c>
      <c r="G49" s="474" t="s">
        <v>567</v>
      </c>
      <c r="H49" s="472" t="s">
        <v>580</v>
      </c>
    </row>
    <row r="50" spans="1:8" ht="15.75" customHeight="1" x14ac:dyDescent="0.25">
      <c r="A50" s="463" t="s">
        <v>574</v>
      </c>
      <c r="B50" s="493" t="s">
        <v>569</v>
      </c>
      <c r="C50" s="474" t="s">
        <v>578</v>
      </c>
      <c r="D50" s="503"/>
      <c r="E50" s="504"/>
      <c r="F50" s="474" t="s">
        <v>583</v>
      </c>
      <c r="G50" s="474" t="s">
        <v>563</v>
      </c>
      <c r="H50" s="472" t="s">
        <v>763</v>
      </c>
    </row>
    <row r="51" spans="1:8" ht="15.75" customHeight="1" thickBot="1" x14ac:dyDescent="0.3">
      <c r="A51" s="463" t="s">
        <v>575</v>
      </c>
      <c r="B51" s="493" t="s">
        <v>570</v>
      </c>
      <c r="C51" s="505" t="s">
        <v>579</v>
      </c>
      <c r="D51" s="506"/>
      <c r="E51" s="507"/>
      <c r="F51" s="474" t="s">
        <v>584</v>
      </c>
      <c r="G51" s="474" t="s">
        <v>564</v>
      </c>
      <c r="H51" s="472" t="s">
        <v>764</v>
      </c>
    </row>
    <row r="52" spans="1:8" ht="15.75" customHeight="1" thickBot="1" x14ac:dyDescent="0.3">
      <c r="A52" s="494" t="s">
        <v>576</v>
      </c>
      <c r="B52" s="498" t="s">
        <v>571</v>
      </c>
      <c r="C52" s="503"/>
      <c r="D52" s="482"/>
      <c r="E52" s="507"/>
      <c r="F52" s="474" t="s">
        <v>76</v>
      </c>
      <c r="G52" s="474" t="s">
        <v>565</v>
      </c>
      <c r="H52" s="480" t="s">
        <v>558</v>
      </c>
    </row>
    <row r="53" spans="1:8" ht="15.75" customHeight="1" thickBot="1" x14ac:dyDescent="0.3">
      <c r="B53" s="456"/>
      <c r="C53" s="482"/>
      <c r="D53" s="482"/>
      <c r="E53" s="507"/>
      <c r="F53" s="479" t="s">
        <v>585</v>
      </c>
      <c r="G53" s="473" t="s">
        <v>586</v>
      </c>
    </row>
    <row r="54" spans="1:8" ht="15.75" customHeight="1" x14ac:dyDescent="0.25">
      <c r="B54" s="456"/>
      <c r="C54" s="482"/>
      <c r="D54" s="482"/>
      <c r="G54" s="473" t="s">
        <v>566</v>
      </c>
    </row>
    <row r="55" spans="1:8" ht="15.75" customHeight="1" thickBot="1" x14ac:dyDescent="0.3">
      <c r="B55" s="456"/>
      <c r="C55" s="482"/>
      <c r="D55" s="482"/>
      <c r="G55" s="467" t="s">
        <v>31</v>
      </c>
    </row>
    <row r="56" spans="1:8" ht="15.75" customHeight="1" thickBot="1" x14ac:dyDescent="0.3">
      <c r="B56" s="456"/>
    </row>
    <row r="57" spans="1:8" ht="15.75" customHeight="1" thickBot="1" x14ac:dyDescent="0.3">
      <c r="A57" s="603" t="s">
        <v>395</v>
      </c>
      <c r="B57" s="604"/>
      <c r="C57" s="604"/>
      <c r="D57" s="605"/>
      <c r="E57" s="605"/>
      <c r="F57" s="605"/>
      <c r="G57" s="606"/>
    </row>
    <row r="58" spans="1:8" ht="15.75" customHeight="1" x14ac:dyDescent="0.25">
      <c r="A58" s="461" t="s">
        <v>444</v>
      </c>
      <c r="B58" s="461" t="s">
        <v>600</v>
      </c>
      <c r="C58" s="462" t="s">
        <v>766</v>
      </c>
    </row>
    <row r="59" spans="1:8" ht="15.75" customHeight="1" x14ac:dyDescent="0.25">
      <c r="A59" s="474" t="s">
        <v>388</v>
      </c>
      <c r="B59" s="474" t="s">
        <v>601</v>
      </c>
      <c r="C59" s="473" t="s">
        <v>767</v>
      </c>
    </row>
    <row r="60" spans="1:8" ht="15.75" customHeight="1" thickBot="1" x14ac:dyDescent="0.3">
      <c r="A60" s="474" t="s">
        <v>587</v>
      </c>
      <c r="B60" s="474" t="s">
        <v>602</v>
      </c>
      <c r="C60" s="467" t="s">
        <v>768</v>
      </c>
    </row>
    <row r="61" spans="1:8" ht="15.75" customHeight="1" x14ac:dyDescent="0.25">
      <c r="A61" s="474" t="s">
        <v>588</v>
      </c>
      <c r="B61" s="473" t="s">
        <v>603</v>
      </c>
    </row>
    <row r="62" spans="1:8" ht="15.75" customHeight="1" x14ac:dyDescent="0.25">
      <c r="A62" s="474" t="s">
        <v>386</v>
      </c>
      <c r="B62" s="473" t="s">
        <v>604</v>
      </c>
    </row>
    <row r="63" spans="1:8" ht="15.75" customHeight="1" x14ac:dyDescent="0.25">
      <c r="A63" s="474" t="s">
        <v>414</v>
      </c>
      <c r="B63" s="473" t="s">
        <v>605</v>
      </c>
    </row>
    <row r="64" spans="1:8" ht="15.75" customHeight="1" x14ac:dyDescent="0.25">
      <c r="A64" s="474" t="s">
        <v>387</v>
      </c>
      <c r="B64" s="473" t="s">
        <v>599</v>
      </c>
    </row>
    <row r="65" spans="1:2" ht="15.75" customHeight="1" thickBot="1" x14ac:dyDescent="0.3">
      <c r="A65" s="474" t="s">
        <v>589</v>
      </c>
      <c r="B65" s="508" t="s">
        <v>558</v>
      </c>
    </row>
    <row r="66" spans="1:2" ht="15.75" customHeight="1" x14ac:dyDescent="0.25">
      <c r="A66" s="474" t="s">
        <v>590</v>
      </c>
      <c r="B66" s="503"/>
    </row>
    <row r="67" spans="1:2" ht="15.75" customHeight="1" x14ac:dyDescent="0.25">
      <c r="A67" s="473" t="s">
        <v>591</v>
      </c>
      <c r="B67" s="456"/>
    </row>
    <row r="68" spans="1:2" ht="15.75" customHeight="1" x14ac:dyDescent="0.25">
      <c r="A68" s="473" t="s">
        <v>592</v>
      </c>
      <c r="B68" s="456"/>
    </row>
    <row r="69" spans="1:2" ht="15.75" customHeight="1" x14ac:dyDescent="0.25">
      <c r="A69" s="473" t="s">
        <v>415</v>
      </c>
      <c r="B69" s="456"/>
    </row>
    <row r="70" spans="1:2" ht="15.75" customHeight="1" x14ac:dyDescent="0.25">
      <c r="A70" s="473" t="s">
        <v>416</v>
      </c>
      <c r="B70" s="456"/>
    </row>
    <row r="71" spans="1:2" ht="15.75" customHeight="1" x14ac:dyDescent="0.25">
      <c r="A71" s="473" t="s">
        <v>593</v>
      </c>
      <c r="B71" s="456"/>
    </row>
    <row r="72" spans="1:2" ht="15.75" customHeight="1" x14ac:dyDescent="0.25">
      <c r="A72" s="473" t="s">
        <v>389</v>
      </c>
      <c r="B72" s="456"/>
    </row>
    <row r="73" spans="1:2" ht="15.75" customHeight="1" x14ac:dyDescent="0.25">
      <c r="A73" s="473" t="s">
        <v>594</v>
      </c>
      <c r="B73" s="456"/>
    </row>
    <row r="74" spans="1:2" ht="15.75" customHeight="1" x14ac:dyDescent="0.25">
      <c r="A74" s="473" t="s">
        <v>595</v>
      </c>
      <c r="B74" s="456"/>
    </row>
    <row r="75" spans="1:2" ht="15.75" customHeight="1" x14ac:dyDescent="0.25">
      <c r="A75" s="473" t="s">
        <v>596</v>
      </c>
      <c r="B75" s="456"/>
    </row>
    <row r="76" spans="1:2" ht="15.75" customHeight="1" x14ac:dyDescent="0.25">
      <c r="A76" s="473" t="s">
        <v>597</v>
      </c>
      <c r="B76" s="456"/>
    </row>
    <row r="77" spans="1:2" ht="15.75" customHeight="1" x14ac:dyDescent="0.25">
      <c r="A77" s="473" t="s">
        <v>390</v>
      </c>
      <c r="B77" s="456"/>
    </row>
    <row r="78" spans="1:2" ht="15.75" customHeight="1" x14ac:dyDescent="0.25">
      <c r="A78" s="473" t="s">
        <v>598</v>
      </c>
      <c r="B78" s="456"/>
    </row>
    <row r="79" spans="1:2" ht="15.75" customHeight="1" thickBot="1" x14ac:dyDescent="0.3">
      <c r="A79" s="467" t="s">
        <v>391</v>
      </c>
      <c r="B79" s="456"/>
    </row>
    <row r="80" spans="1:2" ht="15.75" customHeight="1" thickBot="1" x14ac:dyDescent="0.3">
      <c r="B80" s="456"/>
    </row>
    <row r="81" spans="1:7" ht="15.75" customHeight="1" thickBot="1" x14ac:dyDescent="0.3">
      <c r="A81" s="607" t="s">
        <v>396</v>
      </c>
      <c r="B81" s="608"/>
      <c r="C81" s="609"/>
      <c r="D81" s="608"/>
      <c r="E81" s="608"/>
      <c r="F81" s="608"/>
      <c r="G81" s="610"/>
    </row>
    <row r="82" spans="1:7" ht="15.75" customHeight="1" x14ac:dyDescent="0.25">
      <c r="A82" s="593" t="s">
        <v>445</v>
      </c>
      <c r="B82" s="594"/>
      <c r="C82" s="462" t="s">
        <v>769</v>
      </c>
      <c r="D82" s="475" t="s">
        <v>460</v>
      </c>
      <c r="E82" s="461" t="s">
        <v>461</v>
      </c>
      <c r="F82" s="462" t="s">
        <v>462</v>
      </c>
    </row>
    <row r="83" spans="1:7" ht="15.75" customHeight="1" x14ac:dyDescent="0.25">
      <c r="A83" s="463" t="s">
        <v>74</v>
      </c>
      <c r="B83" s="464" t="s">
        <v>460</v>
      </c>
      <c r="C83" s="472" t="s">
        <v>770</v>
      </c>
      <c r="D83" s="478" t="s">
        <v>609</v>
      </c>
      <c r="E83" s="474" t="s">
        <v>610</v>
      </c>
      <c r="F83" s="473" t="s">
        <v>612</v>
      </c>
    </row>
    <row r="84" spans="1:7" ht="15.75" customHeight="1" thickBot="1" x14ac:dyDescent="0.3">
      <c r="A84" s="463" t="s">
        <v>608</v>
      </c>
      <c r="B84" s="464" t="s">
        <v>461</v>
      </c>
      <c r="C84" s="472" t="s">
        <v>771</v>
      </c>
      <c r="D84" s="478" t="s">
        <v>300</v>
      </c>
      <c r="E84" s="479" t="s">
        <v>611</v>
      </c>
      <c r="F84" s="473" t="s">
        <v>613</v>
      </c>
    </row>
    <row r="85" spans="1:7" ht="15.75" customHeight="1" thickBot="1" x14ac:dyDescent="0.3">
      <c r="A85" s="494" t="s">
        <v>775</v>
      </c>
      <c r="B85" s="495" t="s">
        <v>462</v>
      </c>
      <c r="C85" s="480" t="s">
        <v>772</v>
      </c>
      <c r="D85" s="478" t="s">
        <v>31</v>
      </c>
      <c r="E85" s="503"/>
      <c r="F85" s="473" t="s">
        <v>564</v>
      </c>
    </row>
    <row r="86" spans="1:7" ht="15.75" customHeight="1" thickBot="1" x14ac:dyDescent="0.3">
      <c r="B86" s="456"/>
      <c r="D86" s="509" t="s">
        <v>86</v>
      </c>
      <c r="E86" s="506"/>
      <c r="F86" s="473" t="s">
        <v>565</v>
      </c>
    </row>
    <row r="87" spans="1:7" ht="15.75" customHeight="1" x14ac:dyDescent="0.25">
      <c r="B87" s="456"/>
      <c r="D87" s="481"/>
      <c r="E87" s="482"/>
      <c r="F87" s="473" t="s">
        <v>614</v>
      </c>
    </row>
    <row r="88" spans="1:7" ht="15.75" customHeight="1" x14ac:dyDescent="0.25">
      <c r="B88" s="456"/>
      <c r="D88" s="482"/>
      <c r="E88" s="482"/>
      <c r="F88" s="473" t="s">
        <v>566</v>
      </c>
    </row>
    <row r="89" spans="1:7" ht="15.75" customHeight="1" thickBot="1" x14ac:dyDescent="0.3">
      <c r="B89" s="456"/>
      <c r="D89" s="482"/>
      <c r="E89" s="482"/>
      <c r="F89" s="509" t="s">
        <v>31</v>
      </c>
    </row>
    <row r="90" spans="1:7" ht="15.75" customHeight="1" thickBot="1" x14ac:dyDescent="0.3">
      <c r="B90" s="456"/>
    </row>
    <row r="91" spans="1:7" ht="15.75" customHeight="1" thickBot="1" x14ac:dyDescent="0.3">
      <c r="A91" s="611" t="s">
        <v>64</v>
      </c>
      <c r="B91" s="612"/>
      <c r="C91" s="612"/>
      <c r="D91" s="612"/>
      <c r="E91" s="613"/>
      <c r="F91" s="612"/>
      <c r="G91" s="614"/>
    </row>
    <row r="92" spans="1:7" ht="15.75" customHeight="1" x14ac:dyDescent="0.25">
      <c r="A92" s="615" t="s">
        <v>446</v>
      </c>
      <c r="B92" s="616"/>
      <c r="C92" s="461" t="s">
        <v>634</v>
      </c>
      <c r="D92" s="462" t="s">
        <v>463</v>
      </c>
      <c r="E92" s="485" t="s">
        <v>464</v>
      </c>
      <c r="F92" s="462" t="s">
        <v>633</v>
      </c>
    </row>
    <row r="93" spans="1:7" ht="15.75" customHeight="1" x14ac:dyDescent="0.25">
      <c r="A93" s="463" t="s">
        <v>644</v>
      </c>
      <c r="B93" s="464" t="s">
        <v>463</v>
      </c>
      <c r="C93" s="471" t="s">
        <v>635</v>
      </c>
      <c r="D93" s="473" t="s">
        <v>612</v>
      </c>
      <c r="E93" s="470" t="s">
        <v>612</v>
      </c>
      <c r="F93" s="473" t="s">
        <v>563</v>
      </c>
    </row>
    <row r="94" spans="1:7" ht="15.75" customHeight="1" x14ac:dyDescent="0.25">
      <c r="A94" s="463" t="s">
        <v>643</v>
      </c>
      <c r="B94" s="464" t="s">
        <v>464</v>
      </c>
      <c r="C94" s="471" t="s">
        <v>636</v>
      </c>
      <c r="D94" s="473" t="s">
        <v>566</v>
      </c>
      <c r="E94" s="470" t="s">
        <v>76</v>
      </c>
      <c r="F94" s="473" t="s">
        <v>564</v>
      </c>
    </row>
    <row r="95" spans="1:7" ht="15.75" customHeight="1" thickBot="1" x14ac:dyDescent="0.3">
      <c r="A95" s="494" t="s">
        <v>164</v>
      </c>
      <c r="B95" s="495" t="s">
        <v>633</v>
      </c>
      <c r="C95" s="471" t="s">
        <v>637</v>
      </c>
      <c r="D95" s="473" t="s">
        <v>300</v>
      </c>
      <c r="E95" s="486" t="s">
        <v>300</v>
      </c>
      <c r="F95" s="473" t="s">
        <v>565</v>
      </c>
    </row>
    <row r="96" spans="1:7" ht="15.75" customHeight="1" thickBot="1" x14ac:dyDescent="0.3">
      <c r="B96" s="456"/>
      <c r="C96" s="474" t="s">
        <v>638</v>
      </c>
      <c r="D96" s="473" t="s">
        <v>565</v>
      </c>
      <c r="E96" s="510"/>
      <c r="F96" s="467" t="s">
        <v>645</v>
      </c>
    </row>
    <row r="97" spans="1:7" ht="15.75" customHeight="1" thickBot="1" x14ac:dyDescent="0.3">
      <c r="B97" s="456"/>
      <c r="C97" s="474" t="s">
        <v>639</v>
      </c>
      <c r="D97" s="467" t="s">
        <v>31</v>
      </c>
      <c r="E97" s="482"/>
    </row>
    <row r="98" spans="1:7" ht="15.75" customHeight="1" x14ac:dyDescent="0.25">
      <c r="B98" s="456"/>
      <c r="C98" s="473" t="s">
        <v>640</v>
      </c>
      <c r="D98" s="482"/>
      <c r="E98" s="482"/>
    </row>
    <row r="99" spans="1:7" ht="15.75" customHeight="1" x14ac:dyDescent="0.25">
      <c r="B99" s="456"/>
      <c r="C99" s="473" t="s">
        <v>641</v>
      </c>
      <c r="D99" s="482"/>
      <c r="E99" s="482"/>
    </row>
    <row r="100" spans="1:7" ht="15.75" customHeight="1" thickBot="1" x14ac:dyDescent="0.3">
      <c r="B100" s="456"/>
      <c r="C100" s="467" t="s">
        <v>642</v>
      </c>
      <c r="D100" s="482"/>
      <c r="E100" s="482"/>
    </row>
    <row r="101" spans="1:7" ht="15.75" customHeight="1" thickBot="1" x14ac:dyDescent="0.3">
      <c r="B101" s="456"/>
      <c r="D101" s="482"/>
      <c r="E101" s="482"/>
    </row>
    <row r="102" spans="1:7" ht="15.75" customHeight="1" thickBot="1" x14ac:dyDescent="0.3">
      <c r="A102" s="617" t="s">
        <v>63</v>
      </c>
      <c r="B102" s="618"/>
      <c r="C102" s="619"/>
      <c r="D102" s="618"/>
      <c r="E102" s="619"/>
      <c r="F102" s="618"/>
      <c r="G102" s="620"/>
    </row>
    <row r="103" spans="1:7" ht="15.75" customHeight="1" x14ac:dyDescent="0.25">
      <c r="A103" s="615" t="s">
        <v>447</v>
      </c>
      <c r="B103" s="621"/>
      <c r="D103" s="462" t="s">
        <v>465</v>
      </c>
      <c r="E103" s="482"/>
      <c r="F103" s="462" t="s">
        <v>784</v>
      </c>
    </row>
    <row r="104" spans="1:7" ht="15.75" customHeight="1" thickBot="1" x14ac:dyDescent="0.3">
      <c r="A104" s="494" t="s">
        <v>18</v>
      </c>
      <c r="B104" s="498" t="s">
        <v>465</v>
      </c>
      <c r="D104" s="473" t="s">
        <v>440</v>
      </c>
      <c r="E104" s="482"/>
      <c r="F104" s="473" t="s">
        <v>124</v>
      </c>
    </row>
    <row r="105" spans="1:7" ht="15.75" customHeight="1" x14ac:dyDescent="0.25">
      <c r="A105" s="482"/>
      <c r="B105" s="482"/>
      <c r="D105" s="473" t="s">
        <v>646</v>
      </c>
      <c r="E105" s="482"/>
      <c r="F105" s="473" t="s">
        <v>580</v>
      </c>
    </row>
    <row r="106" spans="1:7" ht="15.75" customHeight="1" x14ac:dyDescent="0.25">
      <c r="A106" s="482"/>
      <c r="B106" s="482"/>
      <c r="D106" s="473" t="s">
        <v>563</v>
      </c>
      <c r="E106" s="482"/>
      <c r="F106" s="473" t="s">
        <v>763</v>
      </c>
    </row>
    <row r="107" spans="1:7" ht="15.75" customHeight="1" thickBot="1" x14ac:dyDescent="0.3">
      <c r="A107" s="482"/>
      <c r="B107" s="482"/>
      <c r="D107" s="473" t="s">
        <v>647</v>
      </c>
      <c r="E107" s="482"/>
      <c r="F107" s="467" t="s">
        <v>558</v>
      </c>
    </row>
    <row r="108" spans="1:7" ht="15.75" customHeight="1" x14ac:dyDescent="0.25">
      <c r="A108" s="482"/>
      <c r="B108" s="482"/>
      <c r="D108" s="473" t="s">
        <v>76</v>
      </c>
      <c r="E108" s="482"/>
    </row>
    <row r="109" spans="1:7" ht="15.75" customHeight="1" x14ac:dyDescent="0.25">
      <c r="A109" s="482"/>
      <c r="B109" s="482"/>
      <c r="D109" s="473" t="s">
        <v>75</v>
      </c>
      <c r="E109" s="482"/>
    </row>
    <row r="110" spans="1:7" ht="15.75" customHeight="1" x14ac:dyDescent="0.25">
      <c r="A110" s="482"/>
      <c r="B110" s="482"/>
      <c r="D110" s="473" t="s">
        <v>19</v>
      </c>
      <c r="E110" s="482"/>
    </row>
    <row r="111" spans="1:7" ht="15.75" customHeight="1" thickBot="1" x14ac:dyDescent="0.3">
      <c r="A111" s="482"/>
      <c r="B111" s="482"/>
      <c r="D111" s="467" t="s">
        <v>31</v>
      </c>
      <c r="E111" s="482"/>
    </row>
    <row r="112" spans="1:7" ht="15.75" customHeight="1" thickBot="1" x14ac:dyDescent="0.3">
      <c r="A112" s="482"/>
      <c r="B112" s="482"/>
      <c r="D112" s="482"/>
      <c r="E112" s="482"/>
    </row>
    <row r="113" spans="1:7" ht="15.75" customHeight="1" thickBot="1" x14ac:dyDescent="0.3">
      <c r="A113" s="596" t="s">
        <v>489</v>
      </c>
      <c r="B113" s="597"/>
      <c r="C113" s="597"/>
      <c r="D113" s="597"/>
      <c r="E113" s="597"/>
      <c r="F113" s="597"/>
      <c r="G113" s="598"/>
    </row>
    <row r="114" spans="1:7" ht="15.75" customHeight="1" x14ac:dyDescent="0.25">
      <c r="A114" s="457" t="s">
        <v>448</v>
      </c>
      <c r="B114" s="454"/>
      <c r="D114" s="454"/>
      <c r="E114" s="454"/>
    </row>
    <row r="115" spans="1:7" ht="15.75" customHeight="1" x14ac:dyDescent="0.25">
      <c r="A115" s="473" t="s">
        <v>125</v>
      </c>
      <c r="B115" s="499"/>
      <c r="D115" s="482"/>
      <c r="E115" s="482"/>
    </row>
    <row r="116" spans="1:7" ht="15.75" customHeight="1" thickBot="1" x14ac:dyDescent="0.3">
      <c r="A116" s="467" t="s">
        <v>126</v>
      </c>
      <c r="B116" s="499"/>
      <c r="D116" s="482"/>
      <c r="E116" s="482"/>
    </row>
    <row r="117" spans="1:7" ht="15.75" customHeight="1" thickBot="1" x14ac:dyDescent="0.3">
      <c r="A117" s="482"/>
      <c r="B117" s="482"/>
      <c r="D117" s="482"/>
      <c r="E117" s="482"/>
    </row>
    <row r="118" spans="1:7" ht="15.75" customHeight="1" thickBot="1" x14ac:dyDescent="0.3">
      <c r="A118" s="625" t="s">
        <v>490</v>
      </c>
      <c r="B118" s="626"/>
      <c r="C118" s="626"/>
      <c r="D118" s="626"/>
      <c r="E118" s="626"/>
      <c r="F118" s="626"/>
      <c r="G118" s="627"/>
    </row>
    <row r="119" spans="1:7" ht="15.75" customHeight="1" x14ac:dyDescent="0.25">
      <c r="A119" s="457" t="s">
        <v>449</v>
      </c>
      <c r="B119" s="482"/>
      <c r="D119" s="482"/>
      <c r="E119" s="482"/>
    </row>
    <row r="120" spans="1:7" ht="15.75" customHeight="1" x14ac:dyDescent="0.25">
      <c r="A120" s="473" t="s">
        <v>127</v>
      </c>
      <c r="B120" s="482"/>
      <c r="D120" s="482"/>
      <c r="E120" s="482"/>
    </row>
    <row r="121" spans="1:7" ht="15.75" customHeight="1" x14ac:dyDescent="0.25">
      <c r="A121" s="473" t="s">
        <v>128</v>
      </c>
      <c r="B121" s="482"/>
      <c r="D121" s="482"/>
      <c r="E121" s="482"/>
    </row>
    <row r="122" spans="1:7" ht="15.75" customHeight="1" x14ac:dyDescent="0.25">
      <c r="A122" s="473" t="s">
        <v>129</v>
      </c>
      <c r="B122" s="482"/>
      <c r="D122" s="482"/>
      <c r="E122" s="482"/>
    </row>
    <row r="123" spans="1:7" ht="15.75" customHeight="1" thickBot="1" x14ac:dyDescent="0.3">
      <c r="A123" s="467" t="s">
        <v>130</v>
      </c>
      <c r="B123" s="482"/>
      <c r="D123" s="482"/>
      <c r="E123" s="482"/>
    </row>
    <row r="124" spans="1:7" ht="15.75" customHeight="1" thickBot="1" x14ac:dyDescent="0.3">
      <c r="B124" s="455"/>
      <c r="C124" s="455"/>
      <c r="D124" s="455"/>
      <c r="E124" s="455"/>
      <c r="F124" s="455"/>
      <c r="G124" s="455"/>
    </row>
    <row r="125" spans="1:7" ht="15.75" customHeight="1" thickBot="1" x14ac:dyDescent="0.3">
      <c r="A125" s="641" t="s">
        <v>157</v>
      </c>
      <c r="B125" s="642"/>
      <c r="C125" s="642"/>
      <c r="D125" s="642"/>
      <c r="E125" s="642"/>
      <c r="F125" s="642"/>
      <c r="G125" s="643"/>
    </row>
    <row r="126" spans="1:7" ht="15.75" customHeight="1" x14ac:dyDescent="0.25">
      <c r="A126" s="462" t="s">
        <v>450</v>
      </c>
      <c r="B126" s="462" t="s">
        <v>777</v>
      </c>
      <c r="D126" s="482"/>
      <c r="E126" s="482"/>
    </row>
    <row r="127" spans="1:7" ht="15.75" customHeight="1" thickBot="1" x14ac:dyDescent="0.3">
      <c r="A127" s="467" t="s">
        <v>148</v>
      </c>
      <c r="B127" s="473" t="s">
        <v>778</v>
      </c>
      <c r="D127" s="482"/>
      <c r="E127" s="482"/>
    </row>
    <row r="128" spans="1:7" ht="15.75" customHeight="1" x14ac:dyDescent="0.25">
      <c r="A128" s="482"/>
      <c r="B128" s="473" t="s">
        <v>779</v>
      </c>
      <c r="D128" s="482"/>
      <c r="E128" s="482"/>
    </row>
    <row r="129" spans="1:8" ht="15.75" customHeight="1" x14ac:dyDescent="0.25">
      <c r="A129" s="482"/>
      <c r="B129" s="473" t="s">
        <v>780</v>
      </c>
      <c r="D129" s="482"/>
      <c r="E129" s="482"/>
    </row>
    <row r="130" spans="1:8" ht="15.75" customHeight="1" x14ac:dyDescent="0.25">
      <c r="A130" s="482"/>
      <c r="B130" s="473" t="s">
        <v>781</v>
      </c>
      <c r="D130" s="482"/>
      <c r="E130" s="482"/>
    </row>
    <row r="131" spans="1:8" ht="15.75" customHeight="1" x14ac:dyDescent="0.25">
      <c r="A131" s="482"/>
      <c r="B131" s="473" t="s">
        <v>782</v>
      </c>
      <c r="D131" s="482"/>
      <c r="E131" s="482"/>
    </row>
    <row r="132" spans="1:8" ht="15.75" customHeight="1" thickBot="1" x14ac:dyDescent="0.3">
      <c r="A132" s="482"/>
      <c r="B132" s="467" t="s">
        <v>783</v>
      </c>
      <c r="D132" s="482"/>
      <c r="E132" s="482"/>
    </row>
    <row r="133" spans="1:8" ht="15.75" customHeight="1" x14ac:dyDescent="0.25">
      <c r="A133" s="482"/>
      <c r="B133" s="482"/>
      <c r="D133" s="482"/>
      <c r="E133" s="482"/>
    </row>
    <row r="134" spans="1:8" ht="15.75" customHeight="1" x14ac:dyDescent="0.25">
      <c r="A134" s="482"/>
      <c r="B134" s="482"/>
      <c r="D134" s="482"/>
      <c r="E134" s="482"/>
    </row>
    <row r="135" spans="1:8" ht="15.75" customHeight="1" thickBot="1" x14ac:dyDescent="0.3">
      <c r="B135" s="456"/>
    </row>
    <row r="136" spans="1:8" ht="15.75" customHeight="1" thickBot="1" x14ac:dyDescent="0.3">
      <c r="A136" s="632" t="s">
        <v>376</v>
      </c>
      <c r="B136" s="633"/>
      <c r="C136" s="633"/>
      <c r="D136" s="633"/>
      <c r="E136" s="633"/>
      <c r="F136" s="633"/>
      <c r="G136" s="634"/>
      <c r="H136" s="454"/>
    </row>
    <row r="137" spans="1:8" ht="15.75" customHeight="1" x14ac:dyDescent="0.25">
      <c r="A137" s="615" t="s">
        <v>466</v>
      </c>
      <c r="B137" s="621"/>
      <c r="C137" s="454"/>
    </row>
    <row r="138" spans="1:8" ht="15.75" customHeight="1" x14ac:dyDescent="0.25">
      <c r="A138" s="463" t="s">
        <v>36</v>
      </c>
      <c r="B138" s="493" t="s">
        <v>467</v>
      </c>
      <c r="C138" s="482"/>
    </row>
    <row r="139" spans="1:8" ht="15.75" customHeight="1" x14ac:dyDescent="0.25">
      <c r="A139" s="463" t="s">
        <v>22</v>
      </c>
      <c r="B139" s="493" t="s">
        <v>468</v>
      </c>
      <c r="C139" s="482"/>
    </row>
    <row r="140" spans="1:8" ht="15.75" customHeight="1" x14ac:dyDescent="0.25">
      <c r="A140" s="463" t="s">
        <v>19</v>
      </c>
      <c r="B140" s="493" t="s">
        <v>470</v>
      </c>
      <c r="C140" s="482"/>
    </row>
    <row r="141" spans="1:8" ht="15.75" customHeight="1" x14ac:dyDescent="0.25">
      <c r="A141" s="463" t="s">
        <v>20</v>
      </c>
      <c r="B141" s="493" t="s">
        <v>471</v>
      </c>
      <c r="C141" s="482"/>
    </row>
    <row r="142" spans="1:8" ht="15.75" customHeight="1" x14ac:dyDescent="0.25">
      <c r="A142" s="463" t="s">
        <v>63</v>
      </c>
      <c r="B142" s="493" t="s">
        <v>472</v>
      </c>
      <c r="C142" s="482"/>
    </row>
    <row r="143" spans="1:8" ht="15.75" customHeight="1" thickBot="1" x14ac:dyDescent="0.3">
      <c r="B143" s="456"/>
    </row>
    <row r="144" spans="1:8" ht="15.75" customHeight="1" x14ac:dyDescent="0.25">
      <c r="A144" s="628" t="s">
        <v>467</v>
      </c>
      <c r="B144" s="629"/>
      <c r="C144" s="454"/>
      <c r="D144" s="462" t="s">
        <v>788</v>
      </c>
      <c r="E144" s="511" t="s">
        <v>789</v>
      </c>
      <c r="F144" s="512" t="s">
        <v>790</v>
      </c>
      <c r="G144" s="462" t="s">
        <v>791</v>
      </c>
    </row>
    <row r="145" spans="1:7" ht="15.75" customHeight="1" thickBot="1" x14ac:dyDescent="0.3">
      <c r="A145" s="463" t="s">
        <v>649</v>
      </c>
      <c r="B145" s="493" t="s">
        <v>788</v>
      </c>
      <c r="C145" s="499"/>
      <c r="D145" s="473" t="s">
        <v>163</v>
      </c>
      <c r="E145" s="496" t="s">
        <v>163</v>
      </c>
      <c r="F145" s="495" t="s">
        <v>163</v>
      </c>
      <c r="G145" s="473" t="s">
        <v>163</v>
      </c>
    </row>
    <row r="146" spans="1:7" ht="15.75" customHeight="1" x14ac:dyDescent="0.25">
      <c r="A146" s="463" t="s">
        <v>650</v>
      </c>
      <c r="B146" s="493" t="s">
        <v>789</v>
      </c>
      <c r="C146" s="499"/>
      <c r="D146" s="473" t="s">
        <v>563</v>
      </c>
      <c r="E146" s="482"/>
      <c r="F146" s="482"/>
      <c r="G146" s="473" t="s">
        <v>564</v>
      </c>
    </row>
    <row r="147" spans="1:7" ht="15.75" customHeight="1" thickBot="1" x14ac:dyDescent="0.3">
      <c r="A147" s="476" t="s">
        <v>651</v>
      </c>
      <c r="B147" s="513" t="s">
        <v>790</v>
      </c>
      <c r="C147" s="499"/>
      <c r="D147" s="473" t="s">
        <v>565</v>
      </c>
      <c r="E147" s="482"/>
      <c r="F147" s="482"/>
      <c r="G147" s="467" t="s">
        <v>31</v>
      </c>
    </row>
    <row r="148" spans="1:7" ht="15.75" customHeight="1" thickBot="1" x14ac:dyDescent="0.3">
      <c r="A148" s="494" t="s">
        <v>586</v>
      </c>
      <c r="B148" s="498" t="s">
        <v>791</v>
      </c>
      <c r="C148" s="499"/>
      <c r="D148" s="467" t="s">
        <v>31</v>
      </c>
      <c r="E148" s="482"/>
      <c r="F148" s="482"/>
    </row>
    <row r="149" spans="1:7" ht="15.75" customHeight="1" thickBot="1" x14ac:dyDescent="0.3">
      <c r="A149" s="499"/>
      <c r="B149" s="499"/>
      <c r="C149" s="499"/>
      <c r="D149" s="499"/>
    </row>
    <row r="150" spans="1:7" ht="15.75" customHeight="1" x14ac:dyDescent="0.25">
      <c r="A150" s="615" t="s">
        <v>468</v>
      </c>
      <c r="B150" s="621"/>
      <c r="C150" s="454"/>
      <c r="D150" s="461" t="s">
        <v>792</v>
      </c>
      <c r="E150" s="462" t="s">
        <v>793</v>
      </c>
      <c r="F150" s="475" t="s">
        <v>794</v>
      </c>
    </row>
    <row r="151" spans="1:7" ht="15.75" customHeight="1" thickBot="1" x14ac:dyDescent="0.3">
      <c r="A151" s="514" t="s">
        <v>653</v>
      </c>
      <c r="B151" s="515" t="s">
        <v>792</v>
      </c>
      <c r="C151" s="499"/>
      <c r="D151" s="468" t="s">
        <v>163</v>
      </c>
      <c r="E151" s="480" t="s">
        <v>163</v>
      </c>
      <c r="F151" s="478" t="s">
        <v>163</v>
      </c>
    </row>
    <row r="152" spans="1:7" ht="15.75" customHeight="1" x14ac:dyDescent="0.25">
      <c r="A152" s="514" t="s">
        <v>665</v>
      </c>
      <c r="B152" s="515" t="s">
        <v>793</v>
      </c>
      <c r="C152" s="499"/>
      <c r="D152" s="499"/>
      <c r="F152" s="473" t="s">
        <v>73</v>
      </c>
    </row>
    <row r="153" spans="1:7" ht="15.75" customHeight="1" thickBot="1" x14ac:dyDescent="0.3">
      <c r="A153" s="516" t="s">
        <v>576</v>
      </c>
      <c r="B153" s="517" t="s">
        <v>794</v>
      </c>
      <c r="C153" s="499"/>
      <c r="D153" s="499"/>
      <c r="F153" s="473" t="s">
        <v>563</v>
      </c>
    </row>
    <row r="154" spans="1:7" ht="15.75" customHeight="1" x14ac:dyDescent="0.25">
      <c r="A154" s="499"/>
      <c r="B154" s="499"/>
      <c r="C154" s="499"/>
      <c r="D154" s="499"/>
      <c r="F154" s="473" t="s">
        <v>564</v>
      </c>
    </row>
    <row r="155" spans="1:7" ht="15.75" customHeight="1" x14ac:dyDescent="0.25">
      <c r="A155" s="499"/>
      <c r="B155" s="499"/>
      <c r="C155" s="499"/>
      <c r="D155" s="499"/>
      <c r="F155" s="473" t="s">
        <v>565</v>
      </c>
    </row>
    <row r="156" spans="1:7" ht="15.75" customHeight="1" x14ac:dyDescent="0.25">
      <c r="A156" s="499"/>
      <c r="B156" s="499"/>
      <c r="C156" s="499"/>
      <c r="D156" s="499"/>
      <c r="F156" s="473" t="s">
        <v>586</v>
      </c>
    </row>
    <row r="157" spans="1:7" ht="15.75" customHeight="1" thickBot="1" x14ac:dyDescent="0.3">
      <c r="A157" s="499"/>
      <c r="B157" s="499"/>
      <c r="C157" s="499"/>
      <c r="D157" s="499"/>
      <c r="F157" s="467" t="s">
        <v>31</v>
      </c>
    </row>
    <row r="158" spans="1:7" ht="15.75" customHeight="1" thickBot="1" x14ac:dyDescent="0.3">
      <c r="A158" s="499"/>
      <c r="B158" s="499"/>
      <c r="C158" s="499"/>
      <c r="D158" s="499"/>
    </row>
    <row r="159" spans="1:7" ht="15.75" customHeight="1" x14ac:dyDescent="0.25">
      <c r="A159" s="628" t="s">
        <v>469</v>
      </c>
      <c r="B159" s="629"/>
      <c r="C159" s="454"/>
      <c r="D159" s="462" t="s">
        <v>476</v>
      </c>
      <c r="E159" s="499"/>
    </row>
    <row r="160" spans="1:7" ht="15.75" customHeight="1" thickBot="1" x14ac:dyDescent="0.3">
      <c r="A160" s="494" t="s">
        <v>15</v>
      </c>
      <c r="B160" s="517"/>
      <c r="C160" s="499"/>
      <c r="D160" s="480" t="s">
        <v>163</v>
      </c>
      <c r="E160" s="499"/>
    </row>
    <row r="161" spans="1:6" ht="15.75" customHeight="1" thickBot="1" x14ac:dyDescent="0.3">
      <c r="B161" s="499"/>
      <c r="C161" s="499"/>
      <c r="D161" s="499"/>
      <c r="E161" s="499"/>
    </row>
    <row r="162" spans="1:6" ht="15.75" customHeight="1" x14ac:dyDescent="0.25">
      <c r="A162" s="628" t="s">
        <v>470</v>
      </c>
      <c r="B162" s="629"/>
      <c r="C162" s="454"/>
      <c r="D162" s="461" t="s">
        <v>795</v>
      </c>
      <c r="E162" s="462" t="s">
        <v>796</v>
      </c>
    </row>
    <row r="163" spans="1:6" ht="15.75" customHeight="1" thickBot="1" x14ac:dyDescent="0.3">
      <c r="A163" s="463" t="s">
        <v>785</v>
      </c>
      <c r="B163" s="493" t="s">
        <v>795</v>
      </c>
      <c r="C163" s="499"/>
      <c r="D163" s="479" t="s">
        <v>163</v>
      </c>
      <c r="E163" s="473" t="s">
        <v>163</v>
      </c>
    </row>
    <row r="164" spans="1:6" ht="15.75" customHeight="1" thickBot="1" x14ac:dyDescent="0.3">
      <c r="A164" s="494" t="s">
        <v>786</v>
      </c>
      <c r="B164" s="498" t="s">
        <v>796</v>
      </c>
      <c r="C164" s="499"/>
      <c r="E164" s="473" t="s">
        <v>563</v>
      </c>
    </row>
    <row r="165" spans="1:6" ht="15.75" customHeight="1" x14ac:dyDescent="0.25">
      <c r="A165" s="482"/>
      <c r="B165" s="482"/>
      <c r="C165" s="499"/>
      <c r="E165" s="473" t="s">
        <v>564</v>
      </c>
    </row>
    <row r="166" spans="1:6" ht="15.75" customHeight="1" x14ac:dyDescent="0.25">
      <c r="A166" s="482"/>
      <c r="B166" s="482"/>
      <c r="C166" s="499"/>
      <c r="E166" s="473" t="s">
        <v>565</v>
      </c>
    </row>
    <row r="167" spans="1:6" ht="15.75" customHeight="1" x14ac:dyDescent="0.25">
      <c r="A167" s="482"/>
      <c r="B167" s="482"/>
      <c r="C167" s="499"/>
      <c r="E167" s="473" t="s">
        <v>654</v>
      </c>
    </row>
    <row r="168" spans="1:6" ht="15.75" customHeight="1" thickBot="1" x14ac:dyDescent="0.3">
      <c r="A168" s="482"/>
      <c r="B168" s="482"/>
      <c r="C168" s="499"/>
      <c r="E168" s="467" t="s">
        <v>31</v>
      </c>
    </row>
    <row r="169" spans="1:6" ht="15.75" customHeight="1" thickBot="1" x14ac:dyDescent="0.3">
      <c r="B169" s="456"/>
      <c r="C169" s="499"/>
    </row>
    <row r="170" spans="1:6" ht="15.75" customHeight="1" x14ac:dyDescent="0.25">
      <c r="A170" s="615" t="s">
        <v>471</v>
      </c>
      <c r="B170" s="621"/>
      <c r="D170" s="462" t="s">
        <v>797</v>
      </c>
      <c r="E170" s="485" t="s">
        <v>798</v>
      </c>
      <c r="F170" s="462" t="s">
        <v>799</v>
      </c>
    </row>
    <row r="171" spans="1:6" ht="15.75" customHeight="1" thickBot="1" x14ac:dyDescent="0.3">
      <c r="A171" s="463" t="s">
        <v>776</v>
      </c>
      <c r="B171" s="493" t="s">
        <v>797</v>
      </c>
      <c r="D171" s="473" t="s">
        <v>163</v>
      </c>
      <c r="E171" s="518" t="s">
        <v>163</v>
      </c>
      <c r="F171" s="473" t="s">
        <v>563</v>
      </c>
    </row>
    <row r="172" spans="1:6" ht="15.75" customHeight="1" x14ac:dyDescent="0.25">
      <c r="A172" s="463" t="s">
        <v>643</v>
      </c>
      <c r="B172" s="493" t="s">
        <v>798</v>
      </c>
      <c r="D172" s="473" t="s">
        <v>565</v>
      </c>
      <c r="F172" s="473" t="s">
        <v>564</v>
      </c>
    </row>
    <row r="173" spans="1:6" ht="15.75" customHeight="1" thickBot="1" x14ac:dyDescent="0.3">
      <c r="A173" s="494" t="s">
        <v>164</v>
      </c>
      <c r="B173" s="498" t="s">
        <v>799</v>
      </c>
      <c r="D173" s="467" t="s">
        <v>31</v>
      </c>
      <c r="F173" s="473" t="s">
        <v>565</v>
      </c>
    </row>
    <row r="174" spans="1:6" ht="15.75" customHeight="1" thickBot="1" x14ac:dyDescent="0.3">
      <c r="A174" s="482"/>
      <c r="B174" s="482"/>
      <c r="F174" s="467" t="s">
        <v>654</v>
      </c>
    </row>
    <row r="175" spans="1:6" ht="15.75" customHeight="1" x14ac:dyDescent="0.25">
      <c r="A175" s="482"/>
      <c r="B175" s="482"/>
    </row>
    <row r="176" spans="1:6" ht="15.75" customHeight="1" thickBot="1" x14ac:dyDescent="0.3">
      <c r="B176" s="456"/>
    </row>
    <row r="177" spans="1:7" ht="15.75" customHeight="1" x14ac:dyDescent="0.25">
      <c r="A177" s="628" t="s">
        <v>472</v>
      </c>
      <c r="B177" s="629"/>
      <c r="D177" s="462" t="s">
        <v>800</v>
      </c>
    </row>
    <row r="178" spans="1:7" ht="15.75" customHeight="1" thickBot="1" x14ac:dyDescent="0.3">
      <c r="A178" s="494" t="s">
        <v>18</v>
      </c>
      <c r="B178" s="498" t="s">
        <v>800</v>
      </c>
      <c r="D178" s="480" t="s">
        <v>163</v>
      </c>
    </row>
    <row r="179" spans="1:7" ht="15.75" customHeight="1" thickBot="1" x14ac:dyDescent="0.3">
      <c r="B179" s="456"/>
    </row>
    <row r="180" spans="1:7" ht="15.75" customHeight="1" x14ac:dyDescent="0.25">
      <c r="A180" s="615" t="s">
        <v>473</v>
      </c>
      <c r="B180" s="621"/>
      <c r="D180" s="519" t="s">
        <v>477</v>
      </c>
      <c r="E180" s="520" t="s">
        <v>478</v>
      </c>
    </row>
    <row r="181" spans="1:7" ht="15.75" customHeight="1" thickBot="1" x14ac:dyDescent="0.3">
      <c r="A181" s="463" t="s">
        <v>125</v>
      </c>
      <c r="B181" s="493" t="s">
        <v>477</v>
      </c>
      <c r="D181" s="516" t="s">
        <v>163</v>
      </c>
      <c r="E181" s="517" t="s">
        <v>163</v>
      </c>
    </row>
    <row r="182" spans="1:7" ht="15.75" customHeight="1" thickBot="1" x14ac:dyDescent="0.3">
      <c r="A182" s="494" t="s">
        <v>126</v>
      </c>
      <c r="B182" s="498" t="s">
        <v>478</v>
      </c>
    </row>
    <row r="183" spans="1:7" ht="15.75" customHeight="1" thickBot="1" x14ac:dyDescent="0.3">
      <c r="B183" s="456"/>
    </row>
    <row r="184" spans="1:7" ht="15.75" customHeight="1" x14ac:dyDescent="0.25">
      <c r="A184" s="615" t="s">
        <v>474</v>
      </c>
      <c r="B184" s="621"/>
      <c r="D184" s="519" t="s">
        <v>475</v>
      </c>
      <c r="E184" s="521" t="s">
        <v>479</v>
      </c>
      <c r="F184" s="521" t="s">
        <v>480</v>
      </c>
      <c r="G184" s="520" t="s">
        <v>481</v>
      </c>
    </row>
    <row r="185" spans="1:7" ht="15.75" customHeight="1" thickBot="1" x14ac:dyDescent="0.3">
      <c r="A185" s="463" t="s">
        <v>127</v>
      </c>
      <c r="B185" s="493" t="s">
        <v>475</v>
      </c>
      <c r="D185" s="516" t="s">
        <v>163</v>
      </c>
      <c r="E185" s="522" t="s">
        <v>163</v>
      </c>
      <c r="F185" s="522" t="s">
        <v>163</v>
      </c>
      <c r="G185" s="517" t="s">
        <v>163</v>
      </c>
    </row>
    <row r="186" spans="1:7" ht="15.75" customHeight="1" x14ac:dyDescent="0.25">
      <c r="A186" s="463" t="s">
        <v>128</v>
      </c>
      <c r="B186" s="493" t="s">
        <v>479</v>
      </c>
    </row>
    <row r="187" spans="1:7" ht="15.75" customHeight="1" x14ac:dyDescent="0.25">
      <c r="A187" s="463" t="s">
        <v>129</v>
      </c>
      <c r="B187" s="515" t="s">
        <v>480</v>
      </c>
    </row>
    <row r="188" spans="1:7" ht="15.75" customHeight="1" thickBot="1" x14ac:dyDescent="0.3">
      <c r="A188" s="494" t="s">
        <v>130</v>
      </c>
      <c r="B188" s="517" t="s">
        <v>481</v>
      </c>
    </row>
    <row r="189" spans="1:7" ht="15.75" customHeight="1" thickBot="1" x14ac:dyDescent="0.3">
      <c r="B189" s="456"/>
    </row>
    <row r="190" spans="1:7" ht="15.75" customHeight="1" thickBot="1" x14ac:dyDescent="0.3">
      <c r="A190" s="646" t="s">
        <v>66</v>
      </c>
      <c r="B190" s="647"/>
      <c r="C190" s="647"/>
      <c r="D190" s="647"/>
      <c r="E190" s="647"/>
      <c r="F190" s="647"/>
      <c r="G190" s="648"/>
    </row>
    <row r="191" spans="1:7" ht="15.75" customHeight="1" x14ac:dyDescent="0.25">
      <c r="A191" s="615" t="s">
        <v>482</v>
      </c>
      <c r="B191" s="621"/>
      <c r="C191" s="454"/>
    </row>
    <row r="192" spans="1:7" ht="15.75" customHeight="1" x14ac:dyDescent="0.25">
      <c r="A192" s="463" t="s">
        <v>36</v>
      </c>
      <c r="B192" s="493" t="s">
        <v>483</v>
      </c>
      <c r="C192" s="482"/>
    </row>
    <row r="193" spans="1:7" ht="15.75" customHeight="1" x14ac:dyDescent="0.25">
      <c r="A193" s="463" t="s">
        <v>22</v>
      </c>
      <c r="B193" s="493" t="s">
        <v>484</v>
      </c>
      <c r="C193" s="482"/>
    </row>
    <row r="194" spans="1:7" ht="15.75" customHeight="1" x14ac:dyDescent="0.25">
      <c r="A194" s="463" t="s">
        <v>19</v>
      </c>
      <c r="B194" s="493" t="s">
        <v>485</v>
      </c>
      <c r="C194" s="482"/>
    </row>
    <row r="195" spans="1:7" ht="15.75" customHeight="1" x14ac:dyDescent="0.25">
      <c r="A195" s="463" t="s">
        <v>20</v>
      </c>
      <c r="B195" s="493" t="s">
        <v>486</v>
      </c>
      <c r="C195" s="482"/>
    </row>
    <row r="196" spans="1:7" ht="15.75" customHeight="1" x14ac:dyDescent="0.25">
      <c r="A196" s="463" t="s">
        <v>63</v>
      </c>
      <c r="B196" s="493" t="s">
        <v>487</v>
      </c>
      <c r="C196" s="482"/>
    </row>
    <row r="197" spans="1:7" ht="15.75" customHeight="1" thickBot="1" x14ac:dyDescent="0.3">
      <c r="B197" s="456"/>
    </row>
    <row r="198" spans="1:7" ht="15.75" customHeight="1" x14ac:dyDescent="0.25">
      <c r="A198" s="519" t="s">
        <v>488</v>
      </c>
      <c r="B198" s="616" t="s">
        <v>484</v>
      </c>
      <c r="C198" s="640"/>
      <c r="D198" s="521" t="s">
        <v>485</v>
      </c>
      <c r="E198" s="521" t="s">
        <v>486</v>
      </c>
      <c r="F198" s="520" t="s">
        <v>487</v>
      </c>
    </row>
    <row r="199" spans="1:7" ht="15.75" customHeight="1" x14ac:dyDescent="0.25">
      <c r="A199" s="463" t="s">
        <v>165</v>
      </c>
      <c r="B199" s="644" t="s">
        <v>124</v>
      </c>
      <c r="C199" s="645"/>
      <c r="D199" s="492" t="s">
        <v>74</v>
      </c>
      <c r="E199" s="492" t="s">
        <v>175</v>
      </c>
      <c r="F199" s="493" t="s">
        <v>18</v>
      </c>
    </row>
    <row r="200" spans="1:7" ht="15.75" customHeight="1" x14ac:dyDescent="0.25">
      <c r="A200" s="463" t="s">
        <v>84</v>
      </c>
      <c r="B200" s="644"/>
      <c r="C200" s="645"/>
      <c r="D200" s="492" t="s">
        <v>174</v>
      </c>
      <c r="E200" s="492"/>
      <c r="F200" s="493"/>
    </row>
    <row r="201" spans="1:7" ht="15.75" customHeight="1" thickBot="1" x14ac:dyDescent="0.3">
      <c r="A201" s="494"/>
      <c r="B201" s="638"/>
      <c r="C201" s="639"/>
      <c r="D201" s="497" t="s">
        <v>166</v>
      </c>
      <c r="E201" s="497"/>
      <c r="F201" s="498"/>
    </row>
    <row r="202" spans="1:7" ht="15.75" customHeight="1" thickBot="1" x14ac:dyDescent="0.3">
      <c r="B202" s="456"/>
    </row>
    <row r="203" spans="1:7" ht="15.75" customHeight="1" thickBot="1" x14ac:dyDescent="0.3">
      <c r="A203" s="635" t="s">
        <v>56</v>
      </c>
      <c r="B203" s="636"/>
      <c r="C203" s="636"/>
      <c r="D203" s="636"/>
      <c r="E203" s="636"/>
      <c r="F203" s="636"/>
      <c r="G203" s="637"/>
    </row>
    <row r="204" spans="1:7" ht="15.75" customHeight="1" x14ac:dyDescent="0.25">
      <c r="A204" s="630" t="s">
        <v>441</v>
      </c>
      <c r="B204" s="630"/>
      <c r="C204" s="630"/>
      <c r="D204" s="630"/>
      <c r="E204" s="630"/>
      <c r="F204" s="630"/>
      <c r="G204" s="630"/>
    </row>
    <row r="205" spans="1:7" ht="15.75" customHeight="1" x14ac:dyDescent="0.25">
      <c r="A205" s="631"/>
      <c r="B205" s="631"/>
      <c r="C205" s="631"/>
      <c r="D205" s="631"/>
      <c r="E205" s="631"/>
      <c r="F205" s="631"/>
      <c r="G205" s="631"/>
    </row>
    <row r="208" spans="1:7" ht="15.75" customHeight="1" thickBot="1" x14ac:dyDescent="0.3">
      <c r="B208" s="456"/>
    </row>
    <row r="209" spans="1:7" ht="15.75" customHeight="1" thickBot="1" x14ac:dyDescent="0.3">
      <c r="A209" s="622" t="s">
        <v>804</v>
      </c>
      <c r="B209" s="623"/>
      <c r="C209" s="623"/>
      <c r="D209" s="623"/>
      <c r="E209" s="623"/>
      <c r="F209" s="623"/>
      <c r="G209" s="624"/>
    </row>
    <row r="211" spans="1:7" ht="15.75" customHeight="1" x14ac:dyDescent="0.25">
      <c r="A211" s="523" t="s">
        <v>26</v>
      </c>
      <c r="B211" s="524" t="s">
        <v>26</v>
      </c>
    </row>
    <row r="212" spans="1:7" ht="15.75" customHeight="1" x14ac:dyDescent="0.25">
      <c r="A212" s="492" t="s">
        <v>712</v>
      </c>
      <c r="B212" s="525" t="s">
        <v>761</v>
      </c>
    </row>
    <row r="213" spans="1:7" ht="15.75" customHeight="1" x14ac:dyDescent="0.25">
      <c r="B213" s="525" t="s">
        <v>762</v>
      </c>
    </row>
    <row r="214" spans="1:7" ht="15.75" customHeight="1" x14ac:dyDescent="0.25">
      <c r="B214" s="526"/>
    </row>
    <row r="215" spans="1:7" ht="15.75" customHeight="1" x14ac:dyDescent="0.25">
      <c r="B215" s="525"/>
    </row>
    <row r="216" spans="1:7" ht="15.75" customHeight="1" x14ac:dyDescent="0.25">
      <c r="B216" s="526"/>
    </row>
  </sheetData>
  <sheetProtection algorithmName="SHA-512" hashValue="dC5y6/HNaGpXR1UqAGKXWR9ElvKcN408l4w25ILr6dCVBm8lUdctZH3rxH/QFkaKKXxd+2Lv21Yh7aU6jVxrEw==" saltValue="dy6vIW+cEVuDL3gHOze8UQ==" spinCount="100000" sheet="1" objects="1" scenarios="1"/>
  <sortState xmlns:xlrd2="http://schemas.microsoft.com/office/spreadsheetml/2017/richdata2" ref="A49:A52">
    <sortCondition ref="A48:A52"/>
  </sortState>
  <mergeCells count="36">
    <mergeCell ref="A137:B137"/>
    <mergeCell ref="A159:B159"/>
    <mergeCell ref="B199:C199"/>
    <mergeCell ref="B200:C200"/>
    <mergeCell ref="A190:G190"/>
    <mergeCell ref="A209:G209"/>
    <mergeCell ref="A118:G118"/>
    <mergeCell ref="A191:B191"/>
    <mergeCell ref="A144:B144"/>
    <mergeCell ref="A204:G205"/>
    <mergeCell ref="A162:B162"/>
    <mergeCell ref="A136:G136"/>
    <mergeCell ref="A170:B170"/>
    <mergeCell ref="A177:B177"/>
    <mergeCell ref="A180:B180"/>
    <mergeCell ref="A184:B184"/>
    <mergeCell ref="A150:B150"/>
    <mergeCell ref="A203:G203"/>
    <mergeCell ref="B201:C201"/>
    <mergeCell ref="B198:C198"/>
    <mergeCell ref="A125:G125"/>
    <mergeCell ref="A113:G113"/>
    <mergeCell ref="A37:G37"/>
    <mergeCell ref="A57:G57"/>
    <mergeCell ref="A81:G81"/>
    <mergeCell ref="A91:G91"/>
    <mergeCell ref="A82:B82"/>
    <mergeCell ref="A92:B92"/>
    <mergeCell ref="A102:G102"/>
    <mergeCell ref="A103:B103"/>
    <mergeCell ref="A2:K2"/>
    <mergeCell ref="A46:H46"/>
    <mergeCell ref="A1:I1"/>
    <mergeCell ref="A38:B38"/>
    <mergeCell ref="A47:B47"/>
    <mergeCell ref="A3:B3"/>
  </mergeCells>
  <phoneticPr fontId="3"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Exercise">
    <tabColor rgb="FFD87EB4"/>
    <pageSetUpPr fitToPage="1"/>
  </sheetPr>
  <dimension ref="A1:AD29"/>
  <sheetViews>
    <sheetView showGridLines="0" showZeros="0" zoomScale="65" zoomScaleNormal="65" zoomScaleSheetLayoutView="50" workbookViewId="0">
      <pane ySplit="8" topLeftCell="A9" activePane="bottomLeft" state="frozen"/>
      <selection sqref="A1:T1"/>
      <selection pane="bottomLeft" sqref="A1:T1"/>
    </sheetView>
  </sheetViews>
  <sheetFormatPr defaultColWidth="9.109375" defaultRowHeight="13.2" x14ac:dyDescent="0.25"/>
  <cols>
    <col min="1" max="1" width="11.33203125" customWidth="1"/>
    <col min="2" max="2" width="17.6640625" customWidth="1"/>
    <col min="3" max="3" width="30.6640625" customWidth="1"/>
    <col min="4" max="4" width="12.6640625" customWidth="1"/>
    <col min="5" max="5" width="14.6640625" customWidth="1"/>
    <col min="6" max="6" width="21.109375" customWidth="1"/>
    <col min="7" max="7" width="20.6640625" customWidth="1"/>
    <col min="8" max="8" width="15.6640625" customWidth="1"/>
    <col min="9" max="9" width="30.6640625" customWidth="1"/>
    <col min="10" max="10" width="16.6640625" customWidth="1"/>
    <col min="11" max="11" width="18.6640625" customWidth="1"/>
    <col min="12" max="12" width="20.6640625" customWidth="1"/>
    <col min="13" max="13" width="10.6640625" customWidth="1"/>
    <col min="14" max="14" width="15.6640625" customWidth="1"/>
    <col min="15" max="17" width="19.6640625" customWidth="1"/>
    <col min="18" max="18" width="18.6640625" customWidth="1"/>
    <col min="19" max="20" width="19.6640625" customWidth="1"/>
    <col min="21" max="30" width="15.6640625" hidden="1" customWidth="1"/>
  </cols>
  <sheetData>
    <row r="1" spans="1:30" ht="35.1" customHeight="1" x14ac:dyDescent="0.25">
      <c r="A1" s="827" t="s">
        <v>64</v>
      </c>
      <c r="B1" s="827"/>
      <c r="C1" s="827"/>
      <c r="D1" s="827"/>
      <c r="E1" s="827"/>
      <c r="F1" s="827"/>
      <c r="G1" s="827"/>
      <c r="H1" s="827"/>
      <c r="I1" s="827"/>
      <c r="J1" s="827"/>
      <c r="K1" s="827"/>
      <c r="L1" s="827"/>
      <c r="M1" s="827"/>
      <c r="N1" s="827"/>
      <c r="O1" s="827"/>
      <c r="P1" s="827"/>
      <c r="Q1" s="827"/>
      <c r="R1" s="827"/>
      <c r="S1" s="827"/>
      <c r="T1" s="827"/>
      <c r="U1" s="9"/>
      <c r="V1" s="9"/>
      <c r="W1" s="9"/>
      <c r="X1" s="9"/>
      <c r="Y1" s="9"/>
      <c r="Z1" s="9"/>
      <c r="AA1" s="9"/>
      <c r="AB1" s="9"/>
      <c r="AC1" s="9"/>
      <c r="AD1" s="9"/>
    </row>
    <row r="2" spans="1:30" ht="30" customHeight="1" x14ac:dyDescent="0.35">
      <c r="A2" s="823">
        <f>Facesheet!$C$6</f>
        <v>0</v>
      </c>
      <c r="B2" s="823"/>
      <c r="C2" s="823"/>
      <c r="D2" s="823"/>
      <c r="E2" s="823"/>
      <c r="F2" s="823"/>
      <c r="G2" s="823"/>
      <c r="H2" s="823"/>
      <c r="I2" s="823"/>
      <c r="J2" s="823"/>
      <c r="K2" s="823"/>
      <c r="L2" s="823"/>
      <c r="M2" s="823"/>
      <c r="N2" s="823"/>
      <c r="O2" s="823"/>
      <c r="P2" s="824"/>
      <c r="Q2" s="771" t="s">
        <v>5</v>
      </c>
      <c r="R2" s="830"/>
      <c r="S2" s="831"/>
      <c r="T2" s="832"/>
      <c r="U2" s="9"/>
      <c r="V2" s="9"/>
      <c r="W2" s="9"/>
      <c r="X2" s="9"/>
      <c r="Y2" s="9"/>
      <c r="Z2" s="9"/>
      <c r="AA2" s="9"/>
      <c r="AB2" s="9"/>
      <c r="AC2" s="9"/>
      <c r="AD2" s="9"/>
    </row>
    <row r="3" spans="1:30" ht="30" customHeight="1" x14ac:dyDescent="0.4">
      <c r="A3" s="756">
        <f>Facesheet!$F$2</f>
        <v>0</v>
      </c>
      <c r="B3" s="756"/>
      <c r="C3" s="756"/>
      <c r="D3" s="756"/>
      <c r="E3" s="756"/>
      <c r="F3" s="756"/>
      <c r="G3" s="756"/>
      <c r="H3" s="756"/>
      <c r="I3" s="756"/>
      <c r="J3" s="756"/>
      <c r="K3" s="756"/>
      <c r="L3" s="756"/>
      <c r="M3" s="756"/>
      <c r="N3" s="756"/>
      <c r="O3" s="756"/>
      <c r="P3" s="758"/>
      <c r="Q3" s="833" t="s">
        <v>814</v>
      </c>
      <c r="R3" s="834"/>
      <c r="S3" s="831"/>
      <c r="T3" s="832"/>
      <c r="U3" s="9"/>
      <c r="V3" s="9"/>
      <c r="W3" s="10"/>
      <c r="X3" s="9"/>
      <c r="Y3" s="9"/>
      <c r="Z3" s="9"/>
      <c r="AA3" s="9"/>
      <c r="AB3" s="9"/>
      <c r="AC3" s="9"/>
      <c r="AD3" s="9"/>
    </row>
    <row r="4" spans="1:30" ht="30" customHeight="1" x14ac:dyDescent="0.25">
      <c r="A4" s="828" t="str">
        <f>Facesheet!$J$2</f>
        <v>2023-0049</v>
      </c>
      <c r="B4" s="828"/>
      <c r="C4" s="828"/>
      <c r="D4" s="828"/>
      <c r="E4" s="828"/>
      <c r="F4" s="828"/>
      <c r="G4" s="828"/>
      <c r="H4" s="828"/>
      <c r="I4" s="828"/>
      <c r="J4" s="828"/>
      <c r="K4" s="828"/>
      <c r="L4" s="828"/>
      <c r="M4" s="828"/>
      <c r="N4" s="828"/>
      <c r="O4" s="828"/>
      <c r="P4" s="829"/>
      <c r="Q4" s="763" t="s">
        <v>199</v>
      </c>
      <c r="R4" s="764"/>
      <c r="S4" s="835">
        <f>Facesheet!$H$12</f>
        <v>45170</v>
      </c>
      <c r="T4" s="836"/>
      <c r="U4" s="9"/>
      <c r="V4" s="9"/>
      <c r="W4" s="9"/>
      <c r="X4" s="9"/>
      <c r="Y4" s="9"/>
      <c r="Z4" s="9"/>
      <c r="AA4" s="9"/>
      <c r="AB4" s="9"/>
      <c r="AC4" s="9"/>
      <c r="AD4" s="9"/>
    </row>
    <row r="5" spans="1:30" ht="30" customHeight="1" x14ac:dyDescent="0.25">
      <c r="A5" s="798"/>
      <c r="B5" s="798"/>
      <c r="C5" s="798"/>
      <c r="D5" s="798"/>
      <c r="E5" s="798"/>
      <c r="F5" s="798"/>
      <c r="G5" s="798"/>
      <c r="H5" s="798"/>
      <c r="I5" s="798"/>
      <c r="J5" s="798"/>
      <c r="K5" s="798"/>
      <c r="L5" s="798"/>
      <c r="M5" s="798"/>
      <c r="N5" s="798"/>
      <c r="O5" s="798"/>
      <c r="P5" s="799"/>
      <c r="Q5" s="763" t="s">
        <v>200</v>
      </c>
      <c r="R5" s="764"/>
      <c r="S5" s="835">
        <f>Facesheet!$J$12</f>
        <v>46173</v>
      </c>
      <c r="T5" s="836"/>
      <c r="U5" s="9"/>
      <c r="V5" s="9"/>
      <c r="W5" s="9"/>
      <c r="X5" s="9"/>
      <c r="Y5" s="9"/>
      <c r="Z5" s="9"/>
      <c r="AA5" s="9"/>
      <c r="AB5" s="9"/>
      <c r="AC5" s="9"/>
      <c r="AD5" s="9"/>
    </row>
    <row r="6" spans="1:30" ht="30" customHeight="1" x14ac:dyDescent="0.25">
      <c r="A6" s="825"/>
      <c r="B6" s="825"/>
      <c r="C6" s="825"/>
      <c r="D6" s="825"/>
      <c r="E6" s="825"/>
      <c r="F6" s="825"/>
      <c r="G6" s="825"/>
      <c r="H6" s="825"/>
      <c r="I6" s="825"/>
      <c r="J6" s="825"/>
      <c r="K6" s="825"/>
      <c r="L6" s="825"/>
      <c r="M6" s="825"/>
      <c r="N6" s="825"/>
      <c r="O6" s="825"/>
      <c r="P6" s="826"/>
      <c r="Q6" s="816" t="s">
        <v>433</v>
      </c>
      <c r="R6" s="817"/>
      <c r="S6" s="761"/>
      <c r="T6" s="762"/>
      <c r="U6" s="5"/>
      <c r="V6" s="5"/>
      <c r="W6" s="5"/>
      <c r="X6" s="5"/>
      <c r="Y6" s="5"/>
      <c r="Z6" s="5"/>
      <c r="AA6" s="5"/>
      <c r="AB6" s="5"/>
      <c r="AC6" s="5"/>
      <c r="AD6" s="5"/>
    </row>
    <row r="7" spans="1:30" ht="50.1" customHeight="1" x14ac:dyDescent="0.25">
      <c r="A7" s="377" t="s">
        <v>25</v>
      </c>
      <c r="B7" s="378" t="s">
        <v>298</v>
      </c>
      <c r="C7" s="378" t="s">
        <v>233</v>
      </c>
      <c r="D7" s="378" t="s">
        <v>26</v>
      </c>
      <c r="E7" s="378" t="s">
        <v>525</v>
      </c>
      <c r="F7" s="379" t="s">
        <v>193</v>
      </c>
      <c r="G7" s="379" t="s">
        <v>220</v>
      </c>
      <c r="H7" s="378" t="s">
        <v>342</v>
      </c>
      <c r="I7" s="378" t="s">
        <v>241</v>
      </c>
      <c r="J7" s="378" t="s">
        <v>234</v>
      </c>
      <c r="K7" s="378" t="s">
        <v>356</v>
      </c>
      <c r="L7" s="378" t="s">
        <v>308</v>
      </c>
      <c r="M7" s="378" t="s">
        <v>615</v>
      </c>
      <c r="N7" s="378" t="s">
        <v>632</v>
      </c>
      <c r="O7" s="378" t="s">
        <v>221</v>
      </c>
      <c r="P7" s="378" t="s">
        <v>235</v>
      </c>
      <c r="Q7" s="378" t="s">
        <v>218</v>
      </c>
      <c r="R7" s="378" t="s">
        <v>559</v>
      </c>
      <c r="S7" s="378" t="s">
        <v>219</v>
      </c>
      <c r="T7" s="378" t="s">
        <v>202</v>
      </c>
      <c r="U7" s="387" t="s">
        <v>403</v>
      </c>
      <c r="V7" s="387" t="s">
        <v>404</v>
      </c>
      <c r="W7" s="387" t="s">
        <v>405</v>
      </c>
      <c r="X7" s="387" t="s">
        <v>406</v>
      </c>
      <c r="Y7" s="387" t="s">
        <v>407</v>
      </c>
      <c r="Z7" s="387" t="s">
        <v>408</v>
      </c>
      <c r="AA7" s="387" t="s">
        <v>409</v>
      </c>
      <c r="AB7" s="387" t="s">
        <v>410</v>
      </c>
      <c r="AC7" s="387" t="s">
        <v>411</v>
      </c>
      <c r="AD7" s="387" t="s">
        <v>412</v>
      </c>
    </row>
    <row r="8" spans="1:30" ht="20.399999999999999" x14ac:dyDescent="0.25">
      <c r="A8" s="380">
        <v>0</v>
      </c>
      <c r="B8" s="381">
        <v>0</v>
      </c>
      <c r="C8" s="381"/>
      <c r="D8" s="381">
        <v>0</v>
      </c>
      <c r="E8" s="381">
        <v>0</v>
      </c>
      <c r="F8" s="381">
        <v>0</v>
      </c>
      <c r="G8" s="381">
        <v>0</v>
      </c>
      <c r="H8" s="381"/>
      <c r="I8" s="381"/>
      <c r="J8" s="382"/>
      <c r="K8" s="383"/>
      <c r="L8" s="382"/>
      <c r="M8" s="382"/>
      <c r="N8" s="382"/>
      <c r="O8" s="384">
        <f>SUM(RangeCost)</f>
        <v>0</v>
      </c>
      <c r="P8" s="385">
        <f>SUM(RangePrevious)</f>
        <v>0</v>
      </c>
      <c r="Q8" s="384">
        <f>SUM(RangeThisRequest)</f>
        <v>0</v>
      </c>
      <c r="R8" s="384"/>
      <c r="S8" s="386">
        <f>SUM(RangeApproved)</f>
        <v>0</v>
      </c>
      <c r="T8" s="386">
        <f>SUM(RangeBalance)</f>
        <v>0</v>
      </c>
      <c r="U8" s="388"/>
      <c r="V8" s="388"/>
      <c r="W8" s="388"/>
      <c r="X8" s="388"/>
      <c r="Y8" s="388"/>
      <c r="Z8" s="388"/>
      <c r="AA8" s="388"/>
      <c r="AB8" s="388"/>
      <c r="AC8" s="388"/>
      <c r="AD8" s="388"/>
    </row>
    <row r="9" spans="1:30" ht="0.15" customHeight="1" x14ac:dyDescent="0.25">
      <c r="A9" s="172">
        <v>0</v>
      </c>
      <c r="B9" s="164">
        <v>0</v>
      </c>
      <c r="C9" s="164">
        <v>0</v>
      </c>
      <c r="D9" s="164">
        <v>0</v>
      </c>
      <c r="E9" s="164">
        <v>0</v>
      </c>
      <c r="F9" s="164">
        <v>0</v>
      </c>
      <c r="G9" s="164">
        <v>0</v>
      </c>
      <c r="H9" s="164">
        <v>0</v>
      </c>
      <c r="I9" s="164">
        <v>0</v>
      </c>
      <c r="J9" s="165">
        <v>0</v>
      </c>
      <c r="K9" s="166">
        <v>0</v>
      </c>
      <c r="L9" s="165">
        <v>0</v>
      </c>
      <c r="M9" s="165">
        <v>0</v>
      </c>
      <c r="N9" s="165">
        <v>0</v>
      </c>
      <c r="O9" s="167">
        <v>0</v>
      </c>
      <c r="P9" s="167">
        <v>0</v>
      </c>
      <c r="Q9" s="168">
        <v>0</v>
      </c>
      <c r="R9" s="168">
        <v>0</v>
      </c>
      <c r="S9" s="169">
        <v>0</v>
      </c>
      <c r="T9" s="169">
        <v>0</v>
      </c>
      <c r="U9" s="160">
        <v>0</v>
      </c>
      <c r="V9" s="160">
        <v>0</v>
      </c>
      <c r="W9" s="160">
        <v>0</v>
      </c>
      <c r="X9" s="160">
        <v>0</v>
      </c>
      <c r="Y9" s="160">
        <v>0</v>
      </c>
      <c r="Z9" s="160">
        <v>0</v>
      </c>
      <c r="AA9" s="160">
        <v>0</v>
      </c>
      <c r="AB9" s="160">
        <v>0</v>
      </c>
      <c r="AC9" s="160">
        <v>0</v>
      </c>
      <c r="AD9" s="160">
        <v>0</v>
      </c>
    </row>
    <row r="10" spans="1:30" ht="21" x14ac:dyDescent="0.25">
      <c r="A10" s="392"/>
      <c r="B10" s="198"/>
      <c r="C10" s="198"/>
      <c r="D10" s="198"/>
      <c r="E10" s="198"/>
      <c r="F10" s="198"/>
      <c r="G10" s="198"/>
      <c r="H10" s="198"/>
      <c r="I10" s="198"/>
      <c r="J10" s="195"/>
      <c r="K10" s="198"/>
      <c r="L10" s="195"/>
      <c r="M10" s="195"/>
      <c r="N10" s="195"/>
      <c r="O10" s="196"/>
      <c r="P10" s="207"/>
      <c r="Q10" s="196"/>
      <c r="R10" s="196"/>
      <c r="S10" s="197">
        <f t="shared" ref="S10:S25" si="0">Q10+P10</f>
        <v>0</v>
      </c>
      <c r="T10" s="197">
        <f t="shared" ref="T10:T25" si="1">O10-S10</f>
        <v>0</v>
      </c>
      <c r="U10" s="194"/>
      <c r="V10" s="194"/>
      <c r="W10" s="194"/>
      <c r="X10" s="194"/>
      <c r="Y10" s="194"/>
      <c r="Z10" s="194"/>
      <c r="AA10" s="194"/>
      <c r="AB10" s="194"/>
      <c r="AC10" s="194"/>
      <c r="AD10" s="194"/>
    </row>
    <row r="11" spans="1:30" ht="21" x14ac:dyDescent="0.25">
      <c r="A11" s="392"/>
      <c r="B11" s="198"/>
      <c r="C11" s="198"/>
      <c r="D11" s="198"/>
      <c r="E11" s="198"/>
      <c r="F11" s="198"/>
      <c r="G11" s="198"/>
      <c r="H11" s="198"/>
      <c r="I11" s="198"/>
      <c r="J11" s="195"/>
      <c r="K11" s="198"/>
      <c r="L11" s="195"/>
      <c r="M11" s="195"/>
      <c r="N11" s="195"/>
      <c r="O11" s="196"/>
      <c r="P11" s="207"/>
      <c r="Q11" s="196"/>
      <c r="R11" s="196"/>
      <c r="S11" s="197">
        <f t="shared" si="0"/>
        <v>0</v>
      </c>
      <c r="T11" s="197">
        <f t="shared" si="1"/>
        <v>0</v>
      </c>
      <c r="U11" s="194"/>
      <c r="V11" s="194"/>
      <c r="W11" s="194"/>
      <c r="X11" s="194"/>
      <c r="Y11" s="194"/>
      <c r="Z11" s="194"/>
      <c r="AA11" s="194"/>
      <c r="AB11" s="194"/>
      <c r="AC11" s="194"/>
      <c r="AD11" s="194"/>
    </row>
    <row r="12" spans="1:30" ht="21" x14ac:dyDescent="0.25">
      <c r="A12" s="392"/>
      <c r="B12" s="198"/>
      <c r="C12" s="198"/>
      <c r="D12" s="198"/>
      <c r="E12" s="198"/>
      <c r="F12" s="198"/>
      <c r="G12" s="198"/>
      <c r="H12" s="198"/>
      <c r="I12" s="198"/>
      <c r="J12" s="195"/>
      <c r="K12" s="198"/>
      <c r="L12" s="195"/>
      <c r="M12" s="195"/>
      <c r="N12" s="195"/>
      <c r="O12" s="196"/>
      <c r="P12" s="207"/>
      <c r="Q12" s="196"/>
      <c r="R12" s="196"/>
      <c r="S12" s="197">
        <f t="shared" si="0"/>
        <v>0</v>
      </c>
      <c r="T12" s="197">
        <f t="shared" si="1"/>
        <v>0</v>
      </c>
      <c r="U12" s="194"/>
      <c r="V12" s="194"/>
      <c r="W12" s="194"/>
      <c r="X12" s="194"/>
      <c r="Y12" s="194"/>
      <c r="Z12" s="194"/>
      <c r="AA12" s="194"/>
      <c r="AB12" s="194"/>
      <c r="AC12" s="194"/>
      <c r="AD12" s="194"/>
    </row>
    <row r="13" spans="1:30" ht="21" x14ac:dyDescent="0.25">
      <c r="A13" s="392"/>
      <c r="B13" s="198"/>
      <c r="C13" s="198"/>
      <c r="D13" s="198"/>
      <c r="E13" s="198"/>
      <c r="F13" s="198"/>
      <c r="G13" s="198"/>
      <c r="H13" s="198"/>
      <c r="I13" s="198"/>
      <c r="J13" s="195"/>
      <c r="K13" s="198"/>
      <c r="L13" s="195"/>
      <c r="M13" s="195"/>
      <c r="N13" s="195"/>
      <c r="O13" s="196"/>
      <c r="P13" s="207"/>
      <c r="Q13" s="196"/>
      <c r="R13" s="196"/>
      <c r="S13" s="197">
        <f t="shared" si="0"/>
        <v>0</v>
      </c>
      <c r="T13" s="197">
        <f t="shared" si="1"/>
        <v>0</v>
      </c>
      <c r="U13" s="194"/>
      <c r="V13" s="194"/>
      <c r="W13" s="194"/>
      <c r="X13" s="194"/>
      <c r="Y13" s="194"/>
      <c r="Z13" s="194"/>
      <c r="AA13" s="194"/>
      <c r="AB13" s="194"/>
      <c r="AC13" s="194"/>
      <c r="AD13" s="194"/>
    </row>
    <row r="14" spans="1:30" ht="21" x14ac:dyDescent="0.25">
      <c r="A14" s="392"/>
      <c r="B14" s="198"/>
      <c r="C14" s="198"/>
      <c r="D14" s="198"/>
      <c r="E14" s="198"/>
      <c r="F14" s="198"/>
      <c r="G14" s="198"/>
      <c r="H14" s="198"/>
      <c r="I14" s="198"/>
      <c r="J14" s="195"/>
      <c r="K14" s="198"/>
      <c r="L14" s="195"/>
      <c r="M14" s="195"/>
      <c r="N14" s="195"/>
      <c r="O14" s="196"/>
      <c r="P14" s="207"/>
      <c r="Q14" s="196"/>
      <c r="R14" s="196"/>
      <c r="S14" s="197">
        <f t="shared" si="0"/>
        <v>0</v>
      </c>
      <c r="T14" s="197">
        <f t="shared" si="1"/>
        <v>0</v>
      </c>
      <c r="U14" s="194"/>
      <c r="V14" s="194"/>
      <c r="W14" s="194"/>
      <c r="X14" s="194"/>
      <c r="Y14" s="194"/>
      <c r="Z14" s="194"/>
      <c r="AA14" s="194"/>
      <c r="AB14" s="194"/>
      <c r="AC14" s="194"/>
      <c r="AD14" s="194"/>
    </row>
    <row r="15" spans="1:30" s="235" customFormat="1" ht="21" x14ac:dyDescent="0.25">
      <c r="A15" s="574"/>
      <c r="B15" s="551"/>
      <c r="C15" s="551"/>
      <c r="D15" s="198"/>
      <c r="E15" s="198"/>
      <c r="F15" s="551"/>
      <c r="G15" s="551"/>
      <c r="H15" s="551"/>
      <c r="I15" s="551"/>
      <c r="J15" s="577"/>
      <c r="K15" s="578"/>
      <c r="L15" s="577"/>
      <c r="M15" s="577"/>
      <c r="N15" s="577"/>
      <c r="O15" s="579"/>
      <c r="P15" s="580"/>
      <c r="Q15" s="579"/>
      <c r="R15" s="196"/>
      <c r="S15" s="557">
        <f t="shared" si="0"/>
        <v>0</v>
      </c>
      <c r="T15" s="557">
        <f t="shared" si="1"/>
        <v>0</v>
      </c>
      <c r="U15" s="553"/>
      <c r="V15" s="553"/>
      <c r="W15" s="553"/>
      <c r="X15" s="553"/>
      <c r="Y15" s="553"/>
      <c r="Z15" s="553"/>
      <c r="AA15" s="553"/>
      <c r="AB15" s="553"/>
      <c r="AC15" s="553"/>
      <c r="AD15" s="553"/>
    </row>
    <row r="16" spans="1:30" s="235" customFormat="1" ht="21" x14ac:dyDescent="0.25">
      <c r="A16" s="574"/>
      <c r="B16" s="551"/>
      <c r="C16" s="551"/>
      <c r="D16" s="198"/>
      <c r="E16" s="198"/>
      <c r="F16" s="551"/>
      <c r="G16" s="551"/>
      <c r="H16" s="551"/>
      <c r="I16" s="551"/>
      <c r="J16" s="577"/>
      <c r="K16" s="578"/>
      <c r="L16" s="577"/>
      <c r="M16" s="577"/>
      <c r="N16" s="577"/>
      <c r="O16" s="579"/>
      <c r="P16" s="580"/>
      <c r="Q16" s="579"/>
      <c r="R16" s="196"/>
      <c r="S16" s="557">
        <f t="shared" si="0"/>
        <v>0</v>
      </c>
      <c r="T16" s="557">
        <f t="shared" si="1"/>
        <v>0</v>
      </c>
      <c r="U16" s="553"/>
      <c r="V16" s="553"/>
      <c r="W16" s="553"/>
      <c r="X16" s="553"/>
      <c r="Y16" s="553"/>
      <c r="Z16" s="553"/>
      <c r="AA16" s="553"/>
      <c r="AB16" s="553"/>
      <c r="AC16" s="553"/>
      <c r="AD16" s="553"/>
    </row>
    <row r="17" spans="1:30" s="235" customFormat="1" ht="21" x14ac:dyDescent="0.25">
      <c r="A17" s="574"/>
      <c r="B17" s="551"/>
      <c r="C17" s="551"/>
      <c r="D17" s="198"/>
      <c r="E17" s="198"/>
      <c r="F17" s="551"/>
      <c r="G17" s="551"/>
      <c r="H17" s="551"/>
      <c r="I17" s="551"/>
      <c r="J17" s="577"/>
      <c r="K17" s="578"/>
      <c r="L17" s="577"/>
      <c r="M17" s="577"/>
      <c r="N17" s="577"/>
      <c r="O17" s="579"/>
      <c r="P17" s="580"/>
      <c r="Q17" s="579"/>
      <c r="R17" s="196"/>
      <c r="S17" s="557">
        <f t="shared" si="0"/>
        <v>0</v>
      </c>
      <c r="T17" s="557">
        <f t="shared" si="1"/>
        <v>0</v>
      </c>
      <c r="U17" s="553"/>
      <c r="V17" s="553"/>
      <c r="W17" s="553"/>
      <c r="X17" s="553"/>
      <c r="Y17" s="553"/>
      <c r="Z17" s="553"/>
      <c r="AA17" s="553"/>
      <c r="AB17" s="553"/>
      <c r="AC17" s="553"/>
      <c r="AD17" s="553"/>
    </row>
    <row r="18" spans="1:30" s="235" customFormat="1" ht="21" x14ac:dyDescent="0.25">
      <c r="A18" s="574"/>
      <c r="B18" s="551"/>
      <c r="C18" s="551"/>
      <c r="D18" s="198"/>
      <c r="E18" s="198"/>
      <c r="F18" s="551"/>
      <c r="G18" s="551"/>
      <c r="H18" s="551"/>
      <c r="I18" s="551"/>
      <c r="J18" s="577"/>
      <c r="K18" s="578"/>
      <c r="L18" s="577"/>
      <c r="M18" s="577"/>
      <c r="N18" s="577"/>
      <c r="O18" s="579"/>
      <c r="P18" s="580"/>
      <c r="Q18" s="579"/>
      <c r="R18" s="196"/>
      <c r="S18" s="557">
        <f t="shared" si="0"/>
        <v>0</v>
      </c>
      <c r="T18" s="557">
        <f t="shared" si="1"/>
        <v>0</v>
      </c>
      <c r="U18" s="553"/>
      <c r="V18" s="553"/>
      <c r="W18" s="553"/>
      <c r="X18" s="553"/>
      <c r="Y18" s="553"/>
      <c r="Z18" s="553"/>
      <c r="AA18" s="553"/>
      <c r="AB18" s="553"/>
      <c r="AC18" s="553"/>
      <c r="AD18" s="553"/>
    </row>
    <row r="19" spans="1:30" s="235" customFormat="1" ht="21" x14ac:dyDescent="0.25">
      <c r="A19" s="574"/>
      <c r="B19" s="551"/>
      <c r="C19" s="551"/>
      <c r="D19" s="198"/>
      <c r="E19" s="198"/>
      <c r="F19" s="551"/>
      <c r="G19" s="551"/>
      <c r="H19" s="551"/>
      <c r="I19" s="551"/>
      <c r="J19" s="577"/>
      <c r="K19" s="578"/>
      <c r="L19" s="577"/>
      <c r="M19" s="577"/>
      <c r="N19" s="577"/>
      <c r="O19" s="579"/>
      <c r="P19" s="580"/>
      <c r="Q19" s="579"/>
      <c r="R19" s="196"/>
      <c r="S19" s="557">
        <f t="shared" si="0"/>
        <v>0</v>
      </c>
      <c r="T19" s="557">
        <f t="shared" si="1"/>
        <v>0</v>
      </c>
      <c r="U19" s="553"/>
      <c r="V19" s="553"/>
      <c r="W19" s="553"/>
      <c r="X19" s="553"/>
      <c r="Y19" s="553"/>
      <c r="Z19" s="553"/>
      <c r="AA19" s="553"/>
      <c r="AB19" s="553"/>
      <c r="AC19" s="553"/>
      <c r="AD19" s="553"/>
    </row>
    <row r="20" spans="1:30" s="235" customFormat="1" ht="21" x14ac:dyDescent="0.25">
      <c r="A20" s="574"/>
      <c r="B20" s="551"/>
      <c r="C20" s="551"/>
      <c r="D20" s="198"/>
      <c r="E20" s="198"/>
      <c r="F20" s="551"/>
      <c r="G20" s="551"/>
      <c r="H20" s="551"/>
      <c r="I20" s="551"/>
      <c r="J20" s="577"/>
      <c r="K20" s="578"/>
      <c r="L20" s="577"/>
      <c r="M20" s="577"/>
      <c r="N20" s="577"/>
      <c r="O20" s="579"/>
      <c r="P20" s="580"/>
      <c r="Q20" s="579"/>
      <c r="R20" s="196"/>
      <c r="S20" s="557">
        <f t="shared" si="0"/>
        <v>0</v>
      </c>
      <c r="T20" s="557">
        <f t="shared" si="1"/>
        <v>0</v>
      </c>
      <c r="U20" s="553"/>
      <c r="V20" s="553"/>
      <c r="W20" s="553"/>
      <c r="X20" s="553"/>
      <c r="Y20" s="553"/>
      <c r="Z20" s="553"/>
      <c r="AA20" s="553"/>
      <c r="AB20" s="553"/>
      <c r="AC20" s="553"/>
      <c r="AD20" s="553"/>
    </row>
    <row r="21" spans="1:30" s="235" customFormat="1" ht="21" x14ac:dyDescent="0.25">
      <c r="A21" s="574"/>
      <c r="B21" s="551"/>
      <c r="C21" s="551"/>
      <c r="D21" s="198"/>
      <c r="E21" s="198"/>
      <c r="F21" s="551"/>
      <c r="G21" s="551"/>
      <c r="H21" s="551"/>
      <c r="I21" s="551"/>
      <c r="J21" s="577"/>
      <c r="K21" s="578"/>
      <c r="L21" s="577"/>
      <c r="M21" s="577"/>
      <c r="N21" s="577"/>
      <c r="O21" s="579"/>
      <c r="P21" s="580"/>
      <c r="Q21" s="579"/>
      <c r="R21" s="196"/>
      <c r="S21" s="557">
        <f t="shared" si="0"/>
        <v>0</v>
      </c>
      <c r="T21" s="557">
        <f t="shared" si="1"/>
        <v>0</v>
      </c>
      <c r="U21" s="553"/>
      <c r="V21" s="553"/>
      <c r="W21" s="553"/>
      <c r="X21" s="553"/>
      <c r="Y21" s="553"/>
      <c r="Z21" s="553"/>
      <c r="AA21" s="553"/>
      <c r="AB21" s="553"/>
      <c r="AC21" s="553"/>
      <c r="AD21" s="553"/>
    </row>
    <row r="22" spans="1:30" s="235" customFormat="1" ht="21" x14ac:dyDescent="0.25">
      <c r="A22" s="574"/>
      <c r="B22" s="551"/>
      <c r="C22" s="551"/>
      <c r="D22" s="198"/>
      <c r="E22" s="198"/>
      <c r="F22" s="551"/>
      <c r="G22" s="551"/>
      <c r="H22" s="551"/>
      <c r="I22" s="551"/>
      <c r="J22" s="577"/>
      <c r="K22" s="578"/>
      <c r="L22" s="577"/>
      <c r="M22" s="577"/>
      <c r="N22" s="577"/>
      <c r="O22" s="579"/>
      <c r="P22" s="580"/>
      <c r="Q22" s="579"/>
      <c r="R22" s="196"/>
      <c r="S22" s="557">
        <f t="shared" si="0"/>
        <v>0</v>
      </c>
      <c r="T22" s="557">
        <f t="shared" si="1"/>
        <v>0</v>
      </c>
      <c r="U22" s="553"/>
      <c r="V22" s="553"/>
      <c r="W22" s="553"/>
      <c r="X22" s="553"/>
      <c r="Y22" s="553"/>
      <c r="Z22" s="553"/>
      <c r="AA22" s="553"/>
      <c r="AB22" s="553"/>
      <c r="AC22" s="553"/>
      <c r="AD22" s="553"/>
    </row>
    <row r="23" spans="1:30" s="235" customFormat="1" ht="21" x14ac:dyDescent="0.25">
      <c r="A23" s="574"/>
      <c r="B23" s="551"/>
      <c r="C23" s="551"/>
      <c r="D23" s="198"/>
      <c r="E23" s="198"/>
      <c r="F23" s="551"/>
      <c r="G23" s="551"/>
      <c r="H23" s="551"/>
      <c r="I23" s="551"/>
      <c r="J23" s="577"/>
      <c r="K23" s="578"/>
      <c r="L23" s="577"/>
      <c r="M23" s="577"/>
      <c r="N23" s="577"/>
      <c r="O23" s="579"/>
      <c r="P23" s="580"/>
      <c r="Q23" s="579"/>
      <c r="R23" s="196"/>
      <c r="S23" s="557">
        <f t="shared" si="0"/>
        <v>0</v>
      </c>
      <c r="T23" s="557">
        <f t="shared" si="1"/>
        <v>0</v>
      </c>
      <c r="U23" s="553"/>
      <c r="V23" s="553"/>
      <c r="W23" s="553"/>
      <c r="X23" s="553"/>
      <c r="Y23" s="553"/>
      <c r="Z23" s="553"/>
      <c r="AA23" s="553"/>
      <c r="AB23" s="553"/>
      <c r="AC23" s="553"/>
      <c r="AD23" s="553"/>
    </row>
    <row r="24" spans="1:30" s="235" customFormat="1" ht="21" x14ac:dyDescent="0.25">
      <c r="A24" s="574"/>
      <c r="B24" s="551"/>
      <c r="C24" s="551"/>
      <c r="D24" s="198"/>
      <c r="E24" s="198"/>
      <c r="F24" s="551"/>
      <c r="G24" s="551"/>
      <c r="H24" s="551"/>
      <c r="I24" s="551"/>
      <c r="J24" s="577"/>
      <c r="K24" s="578"/>
      <c r="L24" s="577"/>
      <c r="M24" s="577"/>
      <c r="N24" s="577"/>
      <c r="O24" s="579"/>
      <c r="P24" s="580"/>
      <c r="Q24" s="579"/>
      <c r="R24" s="196"/>
      <c r="S24" s="557">
        <f t="shared" si="0"/>
        <v>0</v>
      </c>
      <c r="T24" s="557">
        <f t="shared" si="1"/>
        <v>0</v>
      </c>
      <c r="U24" s="553"/>
      <c r="V24" s="553"/>
      <c r="W24" s="553"/>
      <c r="X24" s="553"/>
      <c r="Y24" s="553"/>
      <c r="Z24" s="553"/>
      <c r="AA24" s="553"/>
      <c r="AB24" s="553"/>
      <c r="AC24" s="553"/>
      <c r="AD24" s="553"/>
    </row>
    <row r="25" spans="1:30" s="235" customFormat="1" ht="21" x14ac:dyDescent="0.25">
      <c r="A25" s="574"/>
      <c r="B25" s="551"/>
      <c r="C25" s="551"/>
      <c r="D25" s="198"/>
      <c r="E25" s="198"/>
      <c r="F25" s="551"/>
      <c r="G25" s="551"/>
      <c r="H25" s="551"/>
      <c r="I25" s="551"/>
      <c r="J25" s="577"/>
      <c r="K25" s="578"/>
      <c r="L25" s="577"/>
      <c r="M25" s="577"/>
      <c r="N25" s="577"/>
      <c r="O25" s="579"/>
      <c r="P25" s="580"/>
      <c r="Q25" s="579"/>
      <c r="R25" s="196"/>
      <c r="S25" s="557">
        <f t="shared" si="0"/>
        <v>0</v>
      </c>
      <c r="T25" s="557">
        <f t="shared" si="1"/>
        <v>0</v>
      </c>
      <c r="U25" s="553"/>
      <c r="V25" s="553"/>
      <c r="W25" s="553"/>
      <c r="X25" s="553"/>
      <c r="Y25" s="553"/>
      <c r="Z25" s="553"/>
      <c r="AA25" s="553"/>
      <c r="AB25" s="553"/>
      <c r="AC25" s="553"/>
      <c r="AD25" s="553"/>
    </row>
    <row r="26" spans="1:30" s="235" customFormat="1" x14ac:dyDescent="0.25">
      <c r="A26"/>
      <c r="B26"/>
      <c r="C26"/>
      <c r="D26"/>
      <c r="E26"/>
      <c r="F26"/>
      <c r="G26"/>
      <c r="H26"/>
      <c r="I26"/>
      <c r="J26"/>
      <c r="K26"/>
      <c r="L26"/>
      <c r="M26"/>
      <c r="N26"/>
      <c r="O26"/>
      <c r="P26"/>
      <c r="Q26"/>
      <c r="R26"/>
      <c r="S26"/>
      <c r="T26"/>
      <c r="U26"/>
      <c r="V26"/>
      <c r="W26"/>
      <c r="X26"/>
      <c r="Y26"/>
      <c r="Z26"/>
      <c r="AA26"/>
      <c r="AB26"/>
      <c r="AC26"/>
      <c r="AD26"/>
    </row>
    <row r="27" spans="1:30" s="235" customFormat="1" x14ac:dyDescent="0.25">
      <c r="A27"/>
      <c r="B27"/>
      <c r="C27"/>
      <c r="D27"/>
      <c r="E27"/>
      <c r="F27"/>
      <c r="G27"/>
      <c r="H27"/>
      <c r="I27"/>
      <c r="J27"/>
      <c r="K27"/>
      <c r="L27"/>
      <c r="M27"/>
      <c r="N27"/>
      <c r="O27"/>
      <c r="P27"/>
      <c r="Q27"/>
      <c r="R27"/>
      <c r="S27"/>
      <c r="T27"/>
      <c r="U27"/>
      <c r="V27"/>
      <c r="W27"/>
      <c r="X27"/>
      <c r="Y27"/>
      <c r="Z27"/>
      <c r="AA27"/>
      <c r="AB27"/>
      <c r="AC27"/>
      <c r="AD27"/>
    </row>
    <row r="28" spans="1:30" s="235" customFormat="1" x14ac:dyDescent="0.25">
      <c r="A28"/>
      <c r="B28"/>
      <c r="C28"/>
      <c r="D28"/>
      <c r="E28"/>
      <c r="F28"/>
      <c r="G28"/>
      <c r="H28"/>
      <c r="I28"/>
      <c r="J28"/>
      <c r="K28"/>
      <c r="L28"/>
      <c r="M28"/>
      <c r="N28"/>
      <c r="O28"/>
      <c r="P28"/>
      <c r="Q28"/>
      <c r="R28"/>
      <c r="S28"/>
      <c r="T28"/>
      <c r="U28"/>
      <c r="V28"/>
      <c r="W28"/>
      <c r="X28"/>
      <c r="Y28"/>
      <c r="Z28"/>
      <c r="AA28"/>
      <c r="AB28"/>
      <c r="AC28"/>
      <c r="AD28"/>
    </row>
    <row r="29" spans="1:30" s="235" customFormat="1" x14ac:dyDescent="0.25">
      <c r="A29"/>
      <c r="B29"/>
      <c r="C29"/>
      <c r="D29"/>
      <c r="E29"/>
      <c r="F29"/>
      <c r="G29"/>
      <c r="H29"/>
      <c r="I29"/>
      <c r="J29"/>
      <c r="K29"/>
      <c r="L29"/>
      <c r="M29"/>
      <c r="N29"/>
      <c r="O29"/>
      <c r="P29"/>
      <c r="Q29"/>
      <c r="R29"/>
      <c r="S29"/>
      <c r="T29"/>
      <c r="U29"/>
      <c r="V29"/>
      <c r="W29"/>
      <c r="X29"/>
      <c r="Y29"/>
      <c r="Z29"/>
      <c r="AA29"/>
      <c r="AB29"/>
      <c r="AC29"/>
      <c r="AD29"/>
    </row>
  </sheetData>
  <sheetProtection formatColumns="0" formatRows="0" autoFilter="0"/>
  <dataConsolidate link="1"/>
  <mergeCells count="16">
    <mergeCell ref="A6:P6"/>
    <mergeCell ref="A1:T1"/>
    <mergeCell ref="A2:P2"/>
    <mergeCell ref="A3:P3"/>
    <mergeCell ref="A4:P4"/>
    <mergeCell ref="A5:P5"/>
    <mergeCell ref="Q2:R2"/>
    <mergeCell ref="S2:T2"/>
    <mergeCell ref="S6:T6"/>
    <mergeCell ref="Q3:R3"/>
    <mergeCell ref="Q4:R4"/>
    <mergeCell ref="Q5:R5"/>
    <mergeCell ref="Q6:R6"/>
    <mergeCell ref="S3:T3"/>
    <mergeCell ref="S4:T4"/>
    <mergeCell ref="S5:T5"/>
  </mergeCells>
  <phoneticPr fontId="3" type="noConversion"/>
  <conditionalFormatting sqref="Q8">
    <cfRule type="cellIs" dxfId="219" priority="2" operator="notEqual">
      <formula>0</formula>
    </cfRule>
  </conditionalFormatting>
  <conditionalFormatting sqref="Q10:Q25">
    <cfRule type="cellIs" dxfId="218" priority="3" stopIfTrue="1" operator="notEqual">
      <formula>0</formula>
    </cfRule>
  </conditionalFormatting>
  <dataValidations count="13">
    <dataValidation allowBlank="1" showErrorMessage="1" promptTitle="Cal OES ONLY" prompt="For Cal OES use only.  Do not enter." sqref="S6" xr:uid="{00000000-0002-0000-0900-000000000000}"/>
    <dataValidation type="whole" operator="greaterThanOrEqual" allowBlank="1" showErrorMessage="1" errorTitle="BUDGETED COST" error="Enter the Budged Cost for this project, rounded DOWN to the nearest dollar." sqref="O10:O25" xr:uid="{00000000-0002-0000-0900-000001000000}">
      <formula1>0</formula1>
    </dataValidation>
    <dataValidation allowBlank="1" sqref="A10:A25" xr:uid="{00000000-0002-0000-0900-000002000000}"/>
    <dataValidation operator="lessThanOrEqual" allowBlank="1" sqref="R10:R25" xr:uid="{00000000-0002-0000-0900-000003000000}"/>
    <dataValidation type="whole" operator="lessThanOrEqual" showErrorMessage="1" errorTitle="AMOUNT THIS REQUEST" error="Please enter a dollar amount less than or equal to the available balance for this project. Decimals are not allowed." sqref="Q10:Q25" xr:uid="{00000000-0002-0000-0900-000004000000}">
      <formula1>O10-P10</formula1>
    </dataValidation>
    <dataValidation type="list" allowBlank="1" showInputMessage="1" sqref="B10:B25" xr:uid="{00000000-0002-0000-0900-000005000000}">
      <formula1>"Direct"</formula1>
    </dataValidation>
    <dataValidation type="list" allowBlank="1" showInputMessage="1" showErrorMessage="1" sqref="D10:D25" xr:uid="{00000000-0002-0000-0900-000006000000}">
      <formula1>DD_FundSource</formula1>
    </dataValidation>
    <dataValidation type="list" allowBlank="1" showInputMessage="1" showErrorMessage="1" sqref="E10:E25" xr:uid="{00000000-0002-0000-0900-000007000000}">
      <formula1>"PNP"</formula1>
    </dataValidation>
    <dataValidation type="list" allowBlank="1" showInputMessage="1" showErrorMessage="1" sqref="F10:F25" xr:uid="{00000000-0002-0000-0900-000008000000}">
      <formula1>DD_Exercise_SubCat</formula1>
    </dataValidation>
    <dataValidation type="list" allowBlank="1" showInputMessage="1" showErrorMessage="1" sqref="G10:G25" xr:uid="{00000000-0002-0000-0900-000009000000}">
      <formula1>INDIRECT(VLOOKUP($F10,DD_Exercise_Expenditure_Lookup, 2, FALSE))</formula1>
    </dataValidation>
    <dataValidation type="list" allowBlank="1" showInputMessage="1" showErrorMessage="1" sqref="H10:H25" xr:uid="{00000000-0002-0000-0900-00000A000000}">
      <formula1>DD_ExerciseType</formula1>
    </dataValidation>
    <dataValidation type="list" allowBlank="1" showInputMessage="1" sqref="L10:M25" xr:uid="{00000000-0002-0000-0900-00000B000000}">
      <formula1>"Yes, No"</formula1>
    </dataValidation>
    <dataValidation type="list" allowBlank="1" showErrorMessage="1" promptTitle="Request Type" prompt="Use the macro buttons above to select the request type." sqref="S2:U2" xr:uid="{00000000-0002-0000-0900-00000D000000}">
      <formula1>"Application, Modification, Advance, Reimbursement, Final Reimbursement"</formula1>
    </dataValidation>
  </dataValidations>
  <printOptions horizontalCentered="1"/>
  <pageMargins left="0.15" right="0.15" top="0.5" bottom="0.5" header="0.25" footer="0.25"/>
  <pageSetup scale="37" fitToHeight="0" orientation="landscape" r:id="rId1"/>
  <headerFooter scaleWithDoc="0">
    <oddHeader>&amp;C&amp;"Century Gothic,Regular"&amp;8CALIFORNIA GOVERNOR'S OFFICE OF EMERGENCY SERVICES (Cal OES)</oddHeader>
    <oddFooter>&amp;L&amp;"Century Gothic,Regular"&amp;8FY 2023 NSGP FMFW (Macro) v.23&amp;C&amp;"Century Gothic,Regular"&amp;8&amp;P of &amp;N&amp;R&amp;"Century Gothic,Regular"&amp;8&amp;A</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
    <tabColor rgb="FF96C9F8"/>
    <pageSetUpPr fitToPage="1"/>
  </sheetPr>
  <dimension ref="A1:W20"/>
  <sheetViews>
    <sheetView showGridLines="0" showZeros="0" zoomScale="65" zoomScaleNormal="65" zoomScaleSheetLayoutView="50" workbookViewId="0">
      <pane ySplit="8" topLeftCell="A9" activePane="bottomLeft" state="frozen"/>
      <selection sqref="A1:T1"/>
      <selection pane="bottomLeft" sqref="A1:M1"/>
    </sheetView>
  </sheetViews>
  <sheetFormatPr defaultColWidth="9.109375" defaultRowHeight="13.2" x14ac:dyDescent="0.25"/>
  <cols>
    <col min="1" max="1" width="11.33203125" customWidth="1"/>
    <col min="2" max="2" width="41" customWidth="1"/>
    <col min="3" max="3" width="12.6640625" customWidth="1"/>
    <col min="4" max="4" width="14.6640625" customWidth="1"/>
    <col min="5" max="5" width="22" customWidth="1"/>
    <col min="6" max="6" width="35.6640625" customWidth="1"/>
    <col min="7" max="7" width="20.6640625" customWidth="1"/>
    <col min="8" max="13" width="21.6640625" customWidth="1"/>
    <col min="14" max="23" width="15.6640625" hidden="1" customWidth="1"/>
  </cols>
  <sheetData>
    <row r="1" spans="1:23" ht="35.1" customHeight="1" x14ac:dyDescent="0.25">
      <c r="A1" s="842" t="s">
        <v>63</v>
      </c>
      <c r="B1" s="843"/>
      <c r="C1" s="843"/>
      <c r="D1" s="843"/>
      <c r="E1" s="843"/>
      <c r="F1" s="843"/>
      <c r="G1" s="843"/>
      <c r="H1" s="843"/>
      <c r="I1" s="843"/>
      <c r="J1" s="843"/>
      <c r="K1" s="843"/>
      <c r="L1" s="843"/>
      <c r="M1" s="844"/>
      <c r="N1" s="120"/>
      <c r="O1" s="120"/>
      <c r="P1" s="120"/>
      <c r="Q1" s="120"/>
      <c r="R1" s="120"/>
      <c r="S1" s="120"/>
      <c r="T1" s="120"/>
      <c r="U1" s="120"/>
      <c r="V1" s="120"/>
      <c r="W1" s="120"/>
    </row>
    <row r="2" spans="1:23" ht="30" customHeight="1" x14ac:dyDescent="0.35">
      <c r="A2" s="754">
        <f>Facesheet!$C$6</f>
        <v>0</v>
      </c>
      <c r="B2" s="754"/>
      <c r="C2" s="754"/>
      <c r="D2" s="754"/>
      <c r="E2" s="754"/>
      <c r="F2" s="754"/>
      <c r="G2" s="754"/>
      <c r="H2" s="754"/>
      <c r="I2" s="755"/>
      <c r="J2" s="771" t="s">
        <v>296</v>
      </c>
      <c r="K2" s="772"/>
      <c r="L2" s="838"/>
      <c r="M2" s="839"/>
      <c r="N2" s="122"/>
      <c r="O2" s="122"/>
      <c r="P2" s="122"/>
      <c r="Q2" s="122"/>
      <c r="R2" s="122"/>
      <c r="S2" s="122"/>
      <c r="T2" s="122"/>
      <c r="U2" s="122"/>
      <c r="V2" s="122"/>
      <c r="W2" s="122"/>
    </row>
    <row r="3" spans="1:23" ht="30" customHeight="1" x14ac:dyDescent="0.4">
      <c r="A3" s="756">
        <f>Facesheet!$F$2</f>
        <v>0</v>
      </c>
      <c r="B3" s="757"/>
      <c r="C3" s="757"/>
      <c r="D3" s="757"/>
      <c r="E3" s="757"/>
      <c r="F3" s="757"/>
      <c r="G3" s="757"/>
      <c r="H3" s="757"/>
      <c r="I3" s="758"/>
      <c r="J3" s="771" t="s">
        <v>814</v>
      </c>
      <c r="K3" s="830"/>
      <c r="L3" s="838"/>
      <c r="M3" s="839"/>
      <c r="N3" s="120"/>
      <c r="O3" s="120"/>
      <c r="P3" s="120"/>
      <c r="Q3" s="120"/>
      <c r="R3" s="120"/>
      <c r="S3" s="120"/>
      <c r="T3" s="120"/>
      <c r="U3" s="120"/>
      <c r="V3" s="120"/>
      <c r="W3" s="120"/>
    </row>
    <row r="4" spans="1:23" ht="30" customHeight="1" x14ac:dyDescent="0.25">
      <c r="A4" s="767" t="str">
        <f>Facesheet!$J$2</f>
        <v>2023-0049</v>
      </c>
      <c r="B4" s="775"/>
      <c r="C4" s="775"/>
      <c r="D4" s="775"/>
      <c r="E4" s="775"/>
      <c r="F4" s="775"/>
      <c r="G4" s="775"/>
      <c r="H4" s="775"/>
      <c r="I4" s="768"/>
      <c r="J4" s="782" t="s">
        <v>199</v>
      </c>
      <c r="K4" s="783"/>
      <c r="L4" s="840">
        <f>Facesheet!$H$12</f>
        <v>45170</v>
      </c>
      <c r="M4" s="841"/>
      <c r="N4" s="123"/>
      <c r="O4" s="123"/>
      <c r="P4" s="123"/>
      <c r="Q4" s="123"/>
      <c r="R4" s="123"/>
      <c r="S4" s="123"/>
      <c r="T4" s="123"/>
      <c r="U4" s="123"/>
      <c r="V4" s="123"/>
      <c r="W4" s="123"/>
    </row>
    <row r="5" spans="1:23" ht="30" customHeight="1" x14ac:dyDescent="0.25">
      <c r="A5" s="825"/>
      <c r="B5" s="825"/>
      <c r="C5" s="825"/>
      <c r="D5" s="825"/>
      <c r="E5" s="825"/>
      <c r="F5" s="825"/>
      <c r="G5" s="825"/>
      <c r="H5" s="825"/>
      <c r="I5" s="826"/>
      <c r="J5" s="782" t="s">
        <v>200</v>
      </c>
      <c r="K5" s="783"/>
      <c r="L5" s="840">
        <f>Facesheet!$J$12</f>
        <v>46173</v>
      </c>
      <c r="M5" s="841"/>
      <c r="N5" s="124"/>
      <c r="O5" s="124"/>
      <c r="P5" s="124"/>
      <c r="Q5" s="124"/>
      <c r="R5" s="124"/>
      <c r="S5" s="124"/>
      <c r="T5" s="124"/>
      <c r="U5" s="124"/>
      <c r="V5" s="124"/>
      <c r="W5" s="124"/>
    </row>
    <row r="6" spans="1:23" ht="30" customHeight="1" x14ac:dyDescent="0.25">
      <c r="A6" s="837"/>
      <c r="B6" s="837"/>
      <c r="C6" s="837"/>
      <c r="D6" s="837"/>
      <c r="E6" s="837"/>
      <c r="F6" s="837"/>
      <c r="G6" s="837"/>
      <c r="H6" s="837"/>
      <c r="I6" s="799"/>
      <c r="J6" s="759" t="s">
        <v>433</v>
      </c>
      <c r="K6" s="760"/>
      <c r="L6" s="761"/>
      <c r="M6" s="762"/>
      <c r="N6" s="121"/>
      <c r="O6" s="121"/>
      <c r="P6" s="121"/>
      <c r="Q6" s="121"/>
      <c r="R6" s="121"/>
      <c r="S6" s="121"/>
      <c r="T6" s="121"/>
      <c r="U6" s="121"/>
      <c r="V6" s="121"/>
      <c r="W6" s="121"/>
    </row>
    <row r="7" spans="1:23" ht="50.1" customHeight="1" x14ac:dyDescent="0.25">
      <c r="A7" s="329" t="s">
        <v>25</v>
      </c>
      <c r="B7" s="330" t="s">
        <v>72</v>
      </c>
      <c r="C7" s="331" t="s">
        <v>26</v>
      </c>
      <c r="D7" s="330" t="s">
        <v>525</v>
      </c>
      <c r="E7" s="332" t="s">
        <v>193</v>
      </c>
      <c r="F7" s="332" t="s">
        <v>220</v>
      </c>
      <c r="G7" s="332" t="s">
        <v>57</v>
      </c>
      <c r="H7" s="331" t="s">
        <v>221</v>
      </c>
      <c r="I7" s="331" t="s">
        <v>235</v>
      </c>
      <c r="J7" s="331" t="s">
        <v>218</v>
      </c>
      <c r="K7" s="331" t="s">
        <v>559</v>
      </c>
      <c r="L7" s="331" t="s">
        <v>219</v>
      </c>
      <c r="M7" s="333" t="s">
        <v>202</v>
      </c>
      <c r="N7" s="334" t="s">
        <v>403</v>
      </c>
      <c r="O7" s="335" t="s">
        <v>404</v>
      </c>
      <c r="P7" s="335" t="s">
        <v>405</v>
      </c>
      <c r="Q7" s="335" t="s">
        <v>406</v>
      </c>
      <c r="R7" s="335" t="s">
        <v>407</v>
      </c>
      <c r="S7" s="335" t="s">
        <v>408</v>
      </c>
      <c r="T7" s="335" t="s">
        <v>409</v>
      </c>
      <c r="U7" s="335" t="s">
        <v>410</v>
      </c>
      <c r="V7" s="335" t="s">
        <v>411</v>
      </c>
      <c r="W7" s="335" t="s">
        <v>412</v>
      </c>
    </row>
    <row r="8" spans="1:23" ht="21" x14ac:dyDescent="0.25">
      <c r="A8" s="336">
        <v>0</v>
      </c>
      <c r="B8" s="337">
        <v>0</v>
      </c>
      <c r="C8" s="337">
        <v>0</v>
      </c>
      <c r="D8" s="337"/>
      <c r="E8" s="337">
        <v>0</v>
      </c>
      <c r="F8" s="338">
        <v>0</v>
      </c>
      <c r="G8" s="338"/>
      <c r="H8" s="339">
        <f>SUM(RangeCost)</f>
        <v>0</v>
      </c>
      <c r="I8" s="339">
        <f>SUM(RangePrevious)</f>
        <v>0</v>
      </c>
      <c r="J8" s="339">
        <f>SUM(RangeThisRequest)</f>
        <v>0</v>
      </c>
      <c r="K8" s="339"/>
      <c r="L8" s="339">
        <f>SUM(RangeApproved)</f>
        <v>0</v>
      </c>
      <c r="M8" s="339">
        <f>SUM(RangeBalance)</f>
        <v>0</v>
      </c>
      <c r="N8" s="340"/>
      <c r="O8" s="340"/>
      <c r="P8" s="340"/>
      <c r="Q8" s="340"/>
      <c r="R8" s="340"/>
      <c r="S8" s="340"/>
      <c r="T8" s="340"/>
      <c r="U8" s="340"/>
      <c r="V8" s="340"/>
      <c r="W8" s="340"/>
    </row>
    <row r="9" spans="1:23" ht="0.15" customHeight="1" x14ac:dyDescent="0.25">
      <c r="A9" s="155">
        <v>0</v>
      </c>
      <c r="B9" s="153">
        <v>0</v>
      </c>
      <c r="C9" s="153">
        <v>0</v>
      </c>
      <c r="D9" s="153">
        <v>0</v>
      </c>
      <c r="E9" s="153">
        <v>0</v>
      </c>
      <c r="F9" s="154">
        <v>0</v>
      </c>
      <c r="G9" s="154">
        <v>0</v>
      </c>
      <c r="H9" s="163">
        <v>0</v>
      </c>
      <c r="I9" s="170">
        <v>0</v>
      </c>
      <c r="J9" s="170">
        <v>0</v>
      </c>
      <c r="K9" s="170">
        <v>0</v>
      </c>
      <c r="L9" s="161">
        <v>0</v>
      </c>
      <c r="M9" s="161">
        <v>0</v>
      </c>
      <c r="N9" s="173">
        <v>0</v>
      </c>
      <c r="O9" s="173">
        <v>0</v>
      </c>
      <c r="P9" s="173">
        <v>0</v>
      </c>
      <c r="Q9" s="173">
        <v>0</v>
      </c>
      <c r="R9" s="173">
        <v>0</v>
      </c>
      <c r="S9" s="173">
        <v>0</v>
      </c>
      <c r="T9" s="173">
        <v>0</v>
      </c>
      <c r="U9" s="173">
        <v>0</v>
      </c>
      <c r="V9" s="173">
        <v>0</v>
      </c>
      <c r="W9" s="173">
        <v>0</v>
      </c>
    </row>
    <row r="10" spans="1:23" ht="21" x14ac:dyDescent="0.25">
      <c r="A10" s="392"/>
      <c r="B10" s="194"/>
      <c r="C10" s="194"/>
      <c r="D10" s="194"/>
      <c r="E10" s="194"/>
      <c r="F10" s="195"/>
      <c r="G10" s="195"/>
      <c r="H10" s="202"/>
      <c r="I10" s="197"/>
      <c r="J10" s="202"/>
      <c r="K10" s="202"/>
      <c r="L10" s="197">
        <f t="shared" ref="L10:L20" si="0">J10+I10</f>
        <v>0</v>
      </c>
      <c r="M10" s="197">
        <f t="shared" ref="M10:M20" si="1">H10-L10</f>
        <v>0</v>
      </c>
      <c r="N10" s="195"/>
      <c r="O10" s="195"/>
      <c r="P10" s="195"/>
      <c r="Q10" s="195"/>
      <c r="R10" s="195"/>
      <c r="S10" s="195"/>
      <c r="T10" s="195"/>
      <c r="U10" s="195"/>
      <c r="V10" s="195"/>
      <c r="W10" s="195"/>
    </row>
    <row r="11" spans="1:23" ht="21" x14ac:dyDescent="0.25">
      <c r="A11" s="392"/>
      <c r="B11" s="194"/>
      <c r="C11" s="194"/>
      <c r="D11" s="194"/>
      <c r="E11" s="194"/>
      <c r="F11" s="195"/>
      <c r="G11" s="195"/>
      <c r="H11" s="202"/>
      <c r="I11" s="197"/>
      <c r="J11" s="202"/>
      <c r="K11" s="202"/>
      <c r="L11" s="197">
        <f t="shared" si="0"/>
        <v>0</v>
      </c>
      <c r="M11" s="197">
        <f t="shared" si="1"/>
        <v>0</v>
      </c>
      <c r="N11" s="195"/>
      <c r="O11" s="195"/>
      <c r="P11" s="195"/>
      <c r="Q11" s="195"/>
      <c r="R11" s="195"/>
      <c r="S11" s="195"/>
      <c r="T11" s="195"/>
      <c r="U11" s="195"/>
      <c r="V11" s="195"/>
      <c r="W11" s="195"/>
    </row>
    <row r="12" spans="1:23" ht="21" x14ac:dyDescent="0.25">
      <c r="A12" s="392"/>
      <c r="B12" s="194"/>
      <c r="C12" s="194"/>
      <c r="D12" s="194"/>
      <c r="E12" s="194"/>
      <c r="F12" s="195"/>
      <c r="G12" s="195"/>
      <c r="H12" s="202"/>
      <c r="I12" s="197"/>
      <c r="J12" s="202"/>
      <c r="K12" s="202"/>
      <c r="L12" s="197">
        <f t="shared" si="0"/>
        <v>0</v>
      </c>
      <c r="M12" s="197">
        <f t="shared" si="1"/>
        <v>0</v>
      </c>
      <c r="N12" s="195"/>
      <c r="O12" s="195"/>
      <c r="P12" s="195"/>
      <c r="Q12" s="195"/>
      <c r="R12" s="195"/>
      <c r="S12" s="195"/>
      <c r="T12" s="195"/>
      <c r="U12" s="195"/>
      <c r="V12" s="195"/>
      <c r="W12" s="195"/>
    </row>
    <row r="13" spans="1:23" ht="21" x14ac:dyDescent="0.25">
      <c r="A13" s="392"/>
      <c r="B13" s="194"/>
      <c r="C13" s="194"/>
      <c r="D13" s="194"/>
      <c r="E13" s="194"/>
      <c r="F13" s="195"/>
      <c r="G13" s="195"/>
      <c r="H13" s="202"/>
      <c r="I13" s="197"/>
      <c r="J13" s="202"/>
      <c r="K13" s="202"/>
      <c r="L13" s="197">
        <f t="shared" si="0"/>
        <v>0</v>
      </c>
      <c r="M13" s="197">
        <f t="shared" si="1"/>
        <v>0</v>
      </c>
      <c r="N13" s="195"/>
      <c r="O13" s="195"/>
      <c r="P13" s="195"/>
      <c r="Q13" s="195"/>
      <c r="R13" s="195"/>
      <c r="S13" s="195"/>
      <c r="T13" s="195"/>
      <c r="U13" s="195"/>
      <c r="V13" s="195"/>
      <c r="W13" s="195"/>
    </row>
    <row r="14" spans="1:23" ht="21" x14ac:dyDescent="0.25">
      <c r="A14" s="392"/>
      <c r="B14" s="194"/>
      <c r="C14" s="194"/>
      <c r="D14" s="194"/>
      <c r="E14" s="194"/>
      <c r="F14" s="195"/>
      <c r="G14" s="195"/>
      <c r="H14" s="202"/>
      <c r="I14" s="197"/>
      <c r="J14" s="202"/>
      <c r="K14" s="202"/>
      <c r="L14" s="197">
        <f t="shared" si="0"/>
        <v>0</v>
      </c>
      <c r="M14" s="197">
        <f t="shared" si="1"/>
        <v>0</v>
      </c>
      <c r="N14" s="195"/>
      <c r="O14" s="195"/>
      <c r="P14" s="195"/>
      <c r="Q14" s="195"/>
      <c r="R14" s="195"/>
      <c r="S14" s="195"/>
      <c r="T14" s="195"/>
      <c r="U14" s="195"/>
      <c r="V14" s="195"/>
      <c r="W14" s="195"/>
    </row>
    <row r="15" spans="1:23" ht="21" x14ac:dyDescent="0.25">
      <c r="A15" s="392"/>
      <c r="B15" s="194"/>
      <c r="C15" s="194"/>
      <c r="D15" s="194"/>
      <c r="E15" s="194"/>
      <c r="F15" s="195"/>
      <c r="G15" s="195"/>
      <c r="H15" s="202"/>
      <c r="I15" s="197"/>
      <c r="J15" s="202"/>
      <c r="K15" s="202"/>
      <c r="L15" s="197">
        <f t="shared" si="0"/>
        <v>0</v>
      </c>
      <c r="M15" s="197">
        <f t="shared" si="1"/>
        <v>0</v>
      </c>
      <c r="N15" s="195"/>
      <c r="O15" s="195"/>
      <c r="P15" s="195"/>
      <c r="Q15" s="195"/>
      <c r="R15" s="195"/>
      <c r="S15" s="195"/>
      <c r="T15" s="195"/>
      <c r="U15" s="195"/>
      <c r="V15" s="195"/>
      <c r="W15" s="195"/>
    </row>
    <row r="16" spans="1:23" ht="21" x14ac:dyDescent="0.25">
      <c r="A16" s="392"/>
      <c r="B16" s="194"/>
      <c r="C16" s="194"/>
      <c r="D16" s="194"/>
      <c r="E16" s="194"/>
      <c r="F16" s="195"/>
      <c r="G16" s="195"/>
      <c r="H16" s="202"/>
      <c r="I16" s="197"/>
      <c r="J16" s="202"/>
      <c r="K16" s="202"/>
      <c r="L16" s="197">
        <f t="shared" si="0"/>
        <v>0</v>
      </c>
      <c r="M16" s="197">
        <f t="shared" si="1"/>
        <v>0</v>
      </c>
      <c r="N16" s="195"/>
      <c r="O16" s="195"/>
      <c r="P16" s="195"/>
      <c r="Q16" s="195"/>
      <c r="R16" s="195"/>
      <c r="S16" s="195"/>
      <c r="T16" s="195"/>
      <c r="U16" s="195"/>
      <c r="V16" s="195"/>
      <c r="W16" s="195"/>
    </row>
    <row r="17" spans="1:23" ht="21" x14ac:dyDescent="0.25">
      <c r="A17" s="392"/>
      <c r="B17" s="194"/>
      <c r="C17" s="194"/>
      <c r="D17" s="194"/>
      <c r="E17" s="194"/>
      <c r="F17" s="195"/>
      <c r="G17" s="195"/>
      <c r="H17" s="202"/>
      <c r="I17" s="197"/>
      <c r="J17" s="202"/>
      <c r="K17" s="202"/>
      <c r="L17" s="197">
        <f t="shared" si="0"/>
        <v>0</v>
      </c>
      <c r="M17" s="197">
        <f t="shared" si="1"/>
        <v>0</v>
      </c>
      <c r="N17" s="195"/>
      <c r="O17" s="195"/>
      <c r="P17" s="195"/>
      <c r="Q17" s="195"/>
      <c r="R17" s="195"/>
      <c r="S17" s="195"/>
      <c r="T17" s="195"/>
      <c r="U17" s="195"/>
      <c r="V17" s="195"/>
      <c r="W17" s="195"/>
    </row>
    <row r="18" spans="1:23" ht="21" x14ac:dyDescent="0.25">
      <c r="A18" s="392"/>
      <c r="B18" s="194"/>
      <c r="C18" s="194"/>
      <c r="D18" s="194"/>
      <c r="E18" s="194"/>
      <c r="F18" s="195"/>
      <c r="G18" s="195"/>
      <c r="H18" s="202"/>
      <c r="I18" s="197"/>
      <c r="J18" s="202"/>
      <c r="K18" s="202"/>
      <c r="L18" s="197">
        <f t="shared" si="0"/>
        <v>0</v>
      </c>
      <c r="M18" s="197">
        <f t="shared" si="1"/>
        <v>0</v>
      </c>
      <c r="N18" s="195"/>
      <c r="O18" s="195"/>
      <c r="P18" s="195"/>
      <c r="Q18" s="195"/>
      <c r="R18" s="195"/>
      <c r="S18" s="195"/>
      <c r="T18" s="195"/>
      <c r="U18" s="195"/>
      <c r="V18" s="195"/>
      <c r="W18" s="195"/>
    </row>
    <row r="19" spans="1:23" ht="21" x14ac:dyDescent="0.25">
      <c r="A19" s="392"/>
      <c r="B19" s="194"/>
      <c r="C19" s="194"/>
      <c r="D19" s="194"/>
      <c r="E19" s="194"/>
      <c r="F19" s="195"/>
      <c r="G19" s="195"/>
      <c r="H19" s="202"/>
      <c r="I19" s="197"/>
      <c r="J19" s="202"/>
      <c r="K19" s="202"/>
      <c r="L19" s="197">
        <f t="shared" si="0"/>
        <v>0</v>
      </c>
      <c r="M19" s="197">
        <f t="shared" si="1"/>
        <v>0</v>
      </c>
      <c r="N19" s="195"/>
      <c r="O19" s="195"/>
      <c r="P19" s="195"/>
      <c r="Q19" s="195"/>
      <c r="R19" s="195"/>
      <c r="S19" s="195"/>
      <c r="T19" s="195"/>
      <c r="U19" s="195"/>
      <c r="V19" s="195"/>
      <c r="W19" s="195"/>
    </row>
    <row r="20" spans="1:23" ht="21" x14ac:dyDescent="0.25">
      <c r="A20" s="392"/>
      <c r="B20" s="194"/>
      <c r="C20" s="194"/>
      <c r="D20" s="194"/>
      <c r="E20" s="194"/>
      <c r="F20" s="195"/>
      <c r="G20" s="195"/>
      <c r="H20" s="202"/>
      <c r="I20" s="197"/>
      <c r="J20" s="202"/>
      <c r="K20" s="202"/>
      <c r="L20" s="197">
        <f t="shared" si="0"/>
        <v>0</v>
      </c>
      <c r="M20" s="197">
        <f t="shared" si="1"/>
        <v>0</v>
      </c>
      <c r="N20" s="195"/>
      <c r="O20" s="195"/>
      <c r="P20" s="195"/>
      <c r="Q20" s="195"/>
      <c r="R20" s="195"/>
      <c r="S20" s="195"/>
      <c r="T20" s="195"/>
      <c r="U20" s="195"/>
      <c r="V20" s="195"/>
      <c r="W20" s="195"/>
    </row>
  </sheetData>
  <sheetProtection formatColumns="0" formatRows="0" autoFilter="0"/>
  <dataConsolidate link="1"/>
  <mergeCells count="16">
    <mergeCell ref="J2:K2"/>
    <mergeCell ref="L2:M2"/>
    <mergeCell ref="L4:M4"/>
    <mergeCell ref="L5:M5"/>
    <mergeCell ref="A1:M1"/>
    <mergeCell ref="A2:I2"/>
    <mergeCell ref="A3:I3"/>
    <mergeCell ref="A4:I4"/>
    <mergeCell ref="A5:I5"/>
    <mergeCell ref="A6:I6"/>
    <mergeCell ref="L6:M6"/>
    <mergeCell ref="J3:K3"/>
    <mergeCell ref="J4:K4"/>
    <mergeCell ref="J5:K5"/>
    <mergeCell ref="J6:K6"/>
    <mergeCell ref="L3:M3"/>
  </mergeCells>
  <phoneticPr fontId="3" type="noConversion"/>
  <conditionalFormatting sqref="J8">
    <cfRule type="cellIs" dxfId="184" priority="2" operator="notEqual">
      <formula>0</formula>
    </cfRule>
  </conditionalFormatting>
  <conditionalFormatting sqref="J10:J20">
    <cfRule type="cellIs" dxfId="183" priority="3" stopIfTrue="1" operator="notEqual">
      <formula>0</formula>
    </cfRule>
  </conditionalFormatting>
  <dataValidations count="12">
    <dataValidation allowBlank="1" showErrorMessage="1" promptTitle="Cal OES ONLY" prompt="For Cal OES use only.  Do not enter." sqref="L6" xr:uid="{00000000-0002-0000-0A00-000000000000}"/>
    <dataValidation showInputMessage="1" showErrorMessage="1" sqref="B10:B20" xr:uid="{00000000-0002-0000-0A00-000001000000}"/>
    <dataValidation type="whole" operator="greaterThanOrEqual" allowBlank="1" showErrorMessage="1" errorTitle="BUDGETED COST" error="Enter the Budged Cost for this project, rounded DOWN to the nearest dollar." sqref="H10:H20" xr:uid="{00000000-0002-0000-0A00-000002000000}">
      <formula1>0</formula1>
    </dataValidation>
    <dataValidation allowBlank="1" sqref="A10:A20" xr:uid="{00000000-0002-0000-0A00-000003000000}"/>
    <dataValidation operator="lessThanOrEqual" allowBlank="1" showErrorMessage="1" sqref="K10:K20" xr:uid="{00000000-0002-0000-0A00-000004000000}"/>
    <dataValidation type="whole" operator="lessThanOrEqual" showErrorMessage="1" errorTitle="AMOUNT THIS REQUEST" error="Please enter a dollar amount less than or equal to the available balance for this project. Decimals are not allowed." sqref="J10:J20" xr:uid="{00000000-0002-0000-0A00-000005000000}">
      <formula1>H10-I10</formula1>
    </dataValidation>
    <dataValidation type="list" allowBlank="1" showInputMessage="1" showErrorMessage="1" sqref="C10:C20" xr:uid="{00000000-0002-0000-0A00-000006000000}">
      <formula1>DD_FundSource</formula1>
    </dataValidation>
    <dataValidation type="list" allowBlank="1" showInputMessage="1" showErrorMessage="1" sqref="D10:D20" xr:uid="{00000000-0002-0000-0A00-000007000000}">
      <formula1>"PNP"</formula1>
    </dataValidation>
    <dataValidation type="list" allowBlank="1" showInputMessage="1" showErrorMessage="1" sqref="E10:E20" xr:uid="{00000000-0002-0000-0A00-000008000000}">
      <formula1>DD_MA_SubCat</formula1>
    </dataValidation>
    <dataValidation type="list" allowBlank="1" showInputMessage="1" showErrorMessage="1" sqref="F10:F20" xr:uid="{00000000-0002-0000-0A00-000009000000}">
      <formula1>INDIRECT(VLOOKUP($E10,DD_MA_Expenditure_Lookup, 2, FALSE))</formula1>
    </dataValidation>
    <dataValidation type="list" allowBlank="1" showInputMessage="1" showErrorMessage="1" sqref="G10:G20" xr:uid="{00000000-0002-0000-0A00-00000A000000}">
      <formula1>DD_MA_Detail</formula1>
    </dataValidation>
    <dataValidation type="list" allowBlank="1" showErrorMessage="1" promptTitle="Request Type" prompt="Use the macro buttons above to select the request type." sqref="L2:N2" xr:uid="{00000000-0002-0000-0A00-00000B000000}">
      <formula1>"Application, Modification, Advance, Reimbursement, Final Reimbursement"</formula1>
    </dataValidation>
  </dataValidations>
  <printOptions horizontalCentered="1"/>
  <pageMargins left="0.15" right="0.15" top="0.5" bottom="0.5" header="0.25" footer="0.25"/>
  <pageSetup scale="48" fitToHeight="0" orientation="landscape" r:id="rId1"/>
  <headerFooter scaleWithDoc="0">
    <oddHeader>&amp;C&amp;"Century Gothic,Regular"&amp;8CALIFORNIA GOVERNOR'S OFFICE OF EMERGENCY SERVICES (Cal OES)</oddHeader>
    <oddFooter>&amp;L&amp;"Century Gothic,Regular"&amp;8FY 2023 NSGP FMFW (Macro) v.23&amp;C&amp;"Century Gothic,Regular"&amp;8&amp;P of &amp;N&amp;R&amp;"Century Gothic,Regular"&amp;8&amp;A</oddFoot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IndirectCost">
    <tabColor rgb="FFCA9A7C"/>
    <pageSetUpPr fitToPage="1"/>
  </sheetPr>
  <dimension ref="A1:V20"/>
  <sheetViews>
    <sheetView showGridLines="0" showZeros="0" zoomScale="65" zoomScaleNormal="65" zoomScaleSheetLayoutView="50" zoomScalePageLayoutView="70" workbookViewId="0">
      <pane ySplit="8" topLeftCell="A9" activePane="bottomLeft" state="frozen"/>
      <selection sqref="A1:T1"/>
      <selection pane="bottomLeft" sqref="A1:L1"/>
    </sheetView>
  </sheetViews>
  <sheetFormatPr defaultColWidth="9.109375" defaultRowHeight="13.2" x14ac:dyDescent="0.25"/>
  <cols>
    <col min="1" max="1" width="12.6640625" customWidth="1"/>
    <col min="2" max="2" width="50.33203125" customWidth="1"/>
    <col min="3" max="3" width="15.6640625" customWidth="1"/>
    <col min="4" max="4" width="35.5546875" customWidth="1"/>
    <col min="5" max="5" width="23" customWidth="1"/>
    <col min="6" max="6" width="22.6640625" customWidth="1"/>
    <col min="7" max="12" width="20.6640625" customWidth="1"/>
    <col min="13" max="19" width="13.5546875" hidden="1" customWidth="1"/>
    <col min="20" max="20" width="15" hidden="1" customWidth="1"/>
    <col min="21" max="22" width="15.6640625" hidden="1" customWidth="1"/>
  </cols>
  <sheetData>
    <row r="1" spans="1:22" ht="35.1" customHeight="1" x14ac:dyDescent="0.25">
      <c r="A1" s="853" t="s">
        <v>157</v>
      </c>
      <c r="B1" s="853"/>
      <c r="C1" s="853"/>
      <c r="D1" s="853"/>
      <c r="E1" s="853"/>
      <c r="F1" s="853"/>
      <c r="G1" s="853"/>
      <c r="H1" s="853"/>
      <c r="I1" s="853"/>
      <c r="J1" s="853"/>
      <c r="K1" s="853"/>
      <c r="L1" s="853"/>
      <c r="M1" s="116"/>
      <c r="N1" s="116"/>
      <c r="O1" s="116"/>
      <c r="P1" s="116"/>
      <c r="Q1" s="116"/>
      <c r="R1" s="116"/>
      <c r="S1" s="116"/>
      <c r="T1" s="116"/>
      <c r="U1" s="116"/>
      <c r="V1" s="116"/>
    </row>
    <row r="2" spans="1:22" ht="30" customHeight="1" x14ac:dyDescent="0.35">
      <c r="A2" s="754">
        <f>Facesheet!$C$6</f>
        <v>0</v>
      </c>
      <c r="B2" s="754"/>
      <c r="C2" s="754"/>
      <c r="D2" s="754"/>
      <c r="E2" s="754"/>
      <c r="F2" s="754"/>
      <c r="G2" s="754"/>
      <c r="H2" s="755"/>
      <c r="I2" s="771" t="s">
        <v>5</v>
      </c>
      <c r="J2" s="830"/>
      <c r="K2" s="849"/>
      <c r="L2" s="850"/>
      <c r="M2" s="116"/>
      <c r="N2" s="116"/>
      <c r="O2" s="116"/>
      <c r="P2" s="116"/>
      <c r="Q2" s="116"/>
      <c r="R2" s="116"/>
      <c r="S2" s="116"/>
      <c r="T2" s="116"/>
      <c r="U2" s="116"/>
      <c r="V2" s="116"/>
    </row>
    <row r="3" spans="1:22" ht="30" customHeight="1" x14ac:dyDescent="0.4">
      <c r="A3" s="756">
        <f>Facesheet!$F$2</f>
        <v>0</v>
      </c>
      <c r="B3" s="756"/>
      <c r="C3" s="756"/>
      <c r="D3" s="756"/>
      <c r="E3" s="756"/>
      <c r="F3" s="756"/>
      <c r="G3" s="756"/>
      <c r="H3" s="758"/>
      <c r="I3" s="771" t="s">
        <v>814</v>
      </c>
      <c r="J3" s="830"/>
      <c r="K3" s="849"/>
      <c r="L3" s="850"/>
      <c r="M3" s="116"/>
      <c r="N3" s="125"/>
      <c r="O3" s="116"/>
      <c r="P3" s="116"/>
      <c r="Q3" s="116"/>
      <c r="R3" s="116"/>
      <c r="S3" s="116"/>
      <c r="T3" s="116"/>
      <c r="U3" s="116"/>
      <c r="V3" s="116"/>
    </row>
    <row r="4" spans="1:22" ht="30" customHeight="1" x14ac:dyDescent="0.25">
      <c r="A4" s="767" t="str">
        <f>Facesheet!$J$2</f>
        <v>2023-0049</v>
      </c>
      <c r="B4" s="775"/>
      <c r="C4" s="775"/>
      <c r="D4" s="775"/>
      <c r="E4" s="775"/>
      <c r="F4" s="775"/>
      <c r="G4" s="775"/>
      <c r="H4" s="768"/>
      <c r="I4" s="782" t="s">
        <v>199</v>
      </c>
      <c r="J4" s="783"/>
      <c r="K4" s="851">
        <f>Facesheet!$H$12</f>
        <v>45170</v>
      </c>
      <c r="L4" s="852"/>
      <c r="M4" s="115"/>
      <c r="N4" s="115"/>
      <c r="O4" s="115"/>
      <c r="P4" s="115"/>
      <c r="Q4" s="115"/>
      <c r="R4" s="115"/>
      <c r="S4" s="115"/>
      <c r="T4" s="115"/>
      <c r="U4" s="115"/>
      <c r="V4" s="115"/>
    </row>
    <row r="5" spans="1:22" ht="30" customHeight="1" x14ac:dyDescent="0.25">
      <c r="A5" s="845"/>
      <c r="B5" s="845"/>
      <c r="C5" s="845"/>
      <c r="D5" s="845"/>
      <c r="E5" s="845"/>
      <c r="F5" s="845"/>
      <c r="G5" s="845"/>
      <c r="H5" s="846"/>
      <c r="I5" s="782" t="s">
        <v>200</v>
      </c>
      <c r="J5" s="783"/>
      <c r="K5" s="851">
        <f>Facesheet!$J$12</f>
        <v>46173</v>
      </c>
      <c r="L5" s="852"/>
      <c r="M5" s="115"/>
      <c r="N5" s="115"/>
      <c r="O5" s="115"/>
      <c r="P5" s="115"/>
      <c r="Q5" s="115"/>
      <c r="R5" s="115"/>
      <c r="S5" s="115"/>
      <c r="T5" s="115"/>
      <c r="U5" s="115"/>
      <c r="V5" s="115"/>
    </row>
    <row r="6" spans="1:22" ht="30" customHeight="1" x14ac:dyDescent="0.25">
      <c r="A6" s="845"/>
      <c r="B6" s="845"/>
      <c r="C6" s="845"/>
      <c r="D6" s="845"/>
      <c r="E6" s="845"/>
      <c r="F6" s="845"/>
      <c r="G6" s="845"/>
      <c r="H6" s="846"/>
      <c r="I6" s="759" t="s">
        <v>433</v>
      </c>
      <c r="J6" s="760"/>
      <c r="K6" s="847"/>
      <c r="L6" s="848"/>
      <c r="M6" s="116"/>
      <c r="N6" s="116"/>
      <c r="O6" s="116"/>
      <c r="P6" s="116"/>
      <c r="Q6" s="116"/>
      <c r="R6" s="116"/>
      <c r="S6" s="116"/>
      <c r="T6" s="116"/>
      <c r="U6" s="116"/>
      <c r="V6" s="116"/>
    </row>
    <row r="7" spans="1:22" ht="50.1" customHeight="1" x14ac:dyDescent="0.25">
      <c r="A7" s="350" t="s">
        <v>25</v>
      </c>
      <c r="B7" s="351" t="s">
        <v>72</v>
      </c>
      <c r="C7" s="326" t="s">
        <v>26</v>
      </c>
      <c r="D7" s="327" t="s">
        <v>193</v>
      </c>
      <c r="E7" s="327" t="s">
        <v>142</v>
      </c>
      <c r="F7" s="327" t="s">
        <v>143</v>
      </c>
      <c r="G7" s="326" t="s">
        <v>221</v>
      </c>
      <c r="H7" s="326" t="s">
        <v>245</v>
      </c>
      <c r="I7" s="326" t="s">
        <v>218</v>
      </c>
      <c r="J7" s="326" t="s">
        <v>559</v>
      </c>
      <c r="K7" s="326" t="s">
        <v>201</v>
      </c>
      <c r="L7" s="326" t="s">
        <v>202</v>
      </c>
      <c r="M7" s="352" t="s">
        <v>403</v>
      </c>
      <c r="N7" s="352" t="s">
        <v>404</v>
      </c>
      <c r="O7" s="352" t="s">
        <v>405</v>
      </c>
      <c r="P7" s="352" t="s">
        <v>406</v>
      </c>
      <c r="Q7" s="352" t="s">
        <v>407</v>
      </c>
      <c r="R7" s="352" t="s">
        <v>408</v>
      </c>
      <c r="S7" s="352" t="s">
        <v>409</v>
      </c>
      <c r="T7" s="352" t="s">
        <v>410</v>
      </c>
      <c r="U7" s="352" t="s">
        <v>411</v>
      </c>
      <c r="V7" s="352" t="s">
        <v>412</v>
      </c>
    </row>
    <row r="8" spans="1:22" ht="21" x14ac:dyDescent="0.35">
      <c r="A8" s="353">
        <v>0</v>
      </c>
      <c r="B8" s="354">
        <v>0</v>
      </c>
      <c r="C8" s="354">
        <v>0</v>
      </c>
      <c r="D8" s="355">
        <v>0</v>
      </c>
      <c r="E8" s="356"/>
      <c r="F8" s="356"/>
      <c r="G8" s="357">
        <f>SUM(RangeCost)</f>
        <v>0</v>
      </c>
      <c r="H8" s="357">
        <f>SUM(RangePrevious)</f>
        <v>0</v>
      </c>
      <c r="I8" s="357">
        <f>SUM(RangeThisRequest)</f>
        <v>0</v>
      </c>
      <c r="J8" s="357"/>
      <c r="K8" s="357">
        <f>SUM(RangeApproved)</f>
        <v>0</v>
      </c>
      <c r="L8" s="357">
        <f>SUM(RangeBalance)</f>
        <v>0</v>
      </c>
      <c r="M8" s="358"/>
      <c r="N8" s="358"/>
      <c r="O8" s="358"/>
      <c r="P8" s="358"/>
      <c r="Q8" s="358"/>
      <c r="R8" s="358"/>
      <c r="S8" s="358"/>
      <c r="T8" s="358"/>
      <c r="U8" s="358"/>
      <c r="V8" s="358"/>
    </row>
    <row r="9" spans="1:22" ht="0.15" customHeight="1" x14ac:dyDescent="0.25">
      <c r="A9" s="155">
        <v>0</v>
      </c>
      <c r="B9" s="153">
        <v>0</v>
      </c>
      <c r="C9" s="153">
        <v>0</v>
      </c>
      <c r="D9" s="153">
        <v>0</v>
      </c>
      <c r="E9" s="154">
        <v>0</v>
      </c>
      <c r="F9" s="174">
        <v>0</v>
      </c>
      <c r="G9" s="171">
        <v>0</v>
      </c>
      <c r="H9" s="170">
        <v>0</v>
      </c>
      <c r="I9" s="161">
        <v>0</v>
      </c>
      <c r="J9" s="161">
        <v>0</v>
      </c>
      <c r="K9" s="161">
        <v>0</v>
      </c>
      <c r="L9" s="161">
        <v>0</v>
      </c>
      <c r="M9" s="173">
        <v>0</v>
      </c>
      <c r="N9" s="173">
        <v>0</v>
      </c>
      <c r="O9" s="173">
        <v>0</v>
      </c>
      <c r="P9" s="173">
        <v>0</v>
      </c>
      <c r="Q9" s="173">
        <v>0</v>
      </c>
      <c r="R9" s="173">
        <v>0</v>
      </c>
      <c r="S9" s="173">
        <v>0</v>
      </c>
      <c r="T9" s="173">
        <v>0</v>
      </c>
      <c r="U9" s="173">
        <v>0</v>
      </c>
      <c r="V9" s="173">
        <v>0</v>
      </c>
    </row>
    <row r="10" spans="1:22" ht="21" x14ac:dyDescent="0.25">
      <c r="A10" s="392"/>
      <c r="B10" s="198"/>
      <c r="C10" s="198"/>
      <c r="D10" s="198"/>
      <c r="E10" s="195"/>
      <c r="F10" s="195"/>
      <c r="G10" s="202"/>
      <c r="H10" s="197"/>
      <c r="I10" s="202"/>
      <c r="J10" s="202"/>
      <c r="K10" s="197">
        <f t="shared" ref="K10:K20" si="0">I10+H10</f>
        <v>0</v>
      </c>
      <c r="L10" s="197">
        <f t="shared" ref="L10:L20" si="1">G10-K10</f>
        <v>0</v>
      </c>
      <c r="M10" s="195"/>
      <c r="N10" s="195"/>
      <c r="O10" s="195"/>
      <c r="P10" s="195"/>
      <c r="Q10" s="195"/>
      <c r="R10" s="195"/>
      <c r="S10" s="195"/>
      <c r="T10" s="195"/>
      <c r="U10" s="195"/>
      <c r="V10" s="195"/>
    </row>
    <row r="11" spans="1:22" ht="21" x14ac:dyDescent="0.25">
      <c r="A11" s="392"/>
      <c r="B11" s="198"/>
      <c r="C11" s="198"/>
      <c r="D11" s="198"/>
      <c r="E11" s="195"/>
      <c r="F11" s="195"/>
      <c r="G11" s="202"/>
      <c r="H11" s="197"/>
      <c r="I11" s="202"/>
      <c r="J11" s="202"/>
      <c r="K11" s="197">
        <f t="shared" si="0"/>
        <v>0</v>
      </c>
      <c r="L11" s="197">
        <f t="shared" si="1"/>
        <v>0</v>
      </c>
      <c r="M11" s="195"/>
      <c r="N11" s="195"/>
      <c r="O11" s="195"/>
      <c r="P11" s="195"/>
      <c r="Q11" s="195"/>
      <c r="R11" s="195"/>
      <c r="S11" s="195"/>
      <c r="T11" s="195"/>
      <c r="U11" s="195"/>
      <c r="V11" s="195"/>
    </row>
    <row r="12" spans="1:22" ht="21" x14ac:dyDescent="0.25">
      <c r="A12" s="392"/>
      <c r="B12" s="198"/>
      <c r="C12" s="198"/>
      <c r="D12" s="198"/>
      <c r="E12" s="195"/>
      <c r="F12" s="195"/>
      <c r="G12" s="202"/>
      <c r="H12" s="197"/>
      <c r="I12" s="202"/>
      <c r="J12" s="202"/>
      <c r="K12" s="197">
        <f t="shared" si="0"/>
        <v>0</v>
      </c>
      <c r="L12" s="197">
        <f t="shared" si="1"/>
        <v>0</v>
      </c>
      <c r="M12" s="195"/>
      <c r="N12" s="195"/>
      <c r="O12" s="195"/>
      <c r="P12" s="195"/>
      <c r="Q12" s="195"/>
      <c r="R12" s="195"/>
      <c r="S12" s="195"/>
      <c r="T12" s="195"/>
      <c r="U12" s="195"/>
      <c r="V12" s="195"/>
    </row>
    <row r="13" spans="1:22" ht="21" x14ac:dyDescent="0.25">
      <c r="A13" s="392"/>
      <c r="B13" s="198"/>
      <c r="C13" s="198"/>
      <c r="D13" s="198"/>
      <c r="E13" s="195"/>
      <c r="F13" s="195"/>
      <c r="G13" s="202"/>
      <c r="H13" s="197"/>
      <c r="I13" s="202"/>
      <c r="J13" s="202"/>
      <c r="K13" s="197">
        <f t="shared" si="0"/>
        <v>0</v>
      </c>
      <c r="L13" s="197">
        <f t="shared" si="1"/>
        <v>0</v>
      </c>
      <c r="M13" s="195"/>
      <c r="N13" s="195"/>
      <c r="O13" s="195"/>
      <c r="P13" s="195"/>
      <c r="Q13" s="195"/>
      <c r="R13" s="195"/>
      <c r="S13" s="195"/>
      <c r="T13" s="195"/>
      <c r="U13" s="195"/>
      <c r="V13" s="195"/>
    </row>
    <row r="14" spans="1:22" ht="21" x14ac:dyDescent="0.25">
      <c r="A14" s="392"/>
      <c r="B14" s="198"/>
      <c r="C14" s="198"/>
      <c r="D14" s="198"/>
      <c r="E14" s="195"/>
      <c r="F14" s="195"/>
      <c r="G14" s="202"/>
      <c r="H14" s="197"/>
      <c r="I14" s="202"/>
      <c r="J14" s="202"/>
      <c r="K14" s="197">
        <f t="shared" si="0"/>
        <v>0</v>
      </c>
      <c r="L14" s="197">
        <f t="shared" si="1"/>
        <v>0</v>
      </c>
      <c r="M14" s="195"/>
      <c r="N14" s="195"/>
      <c r="O14" s="195"/>
      <c r="P14" s="195"/>
      <c r="Q14" s="195"/>
      <c r="R14" s="195"/>
      <c r="S14" s="195"/>
      <c r="T14" s="195"/>
      <c r="U14" s="195"/>
      <c r="V14" s="195"/>
    </row>
    <row r="15" spans="1:22" ht="21" x14ac:dyDescent="0.25">
      <c r="A15" s="392"/>
      <c r="B15" s="198"/>
      <c r="C15" s="198"/>
      <c r="D15" s="198"/>
      <c r="E15" s="195"/>
      <c r="F15" s="195"/>
      <c r="G15" s="202"/>
      <c r="H15" s="197"/>
      <c r="I15" s="202"/>
      <c r="J15" s="202"/>
      <c r="K15" s="197">
        <f t="shared" si="0"/>
        <v>0</v>
      </c>
      <c r="L15" s="197">
        <f t="shared" si="1"/>
        <v>0</v>
      </c>
      <c r="M15" s="195"/>
      <c r="N15" s="195"/>
      <c r="O15" s="195"/>
      <c r="P15" s="195"/>
      <c r="Q15" s="195"/>
      <c r="R15" s="195"/>
      <c r="S15" s="195"/>
      <c r="T15" s="195"/>
      <c r="U15" s="195"/>
      <c r="V15" s="195"/>
    </row>
    <row r="16" spans="1:22" ht="21" x14ac:dyDescent="0.25">
      <c r="A16" s="392"/>
      <c r="B16" s="198"/>
      <c r="C16" s="198"/>
      <c r="D16" s="198"/>
      <c r="E16" s="195"/>
      <c r="F16" s="195"/>
      <c r="G16" s="202"/>
      <c r="H16" s="197"/>
      <c r="I16" s="202"/>
      <c r="J16" s="202"/>
      <c r="K16" s="197">
        <f t="shared" si="0"/>
        <v>0</v>
      </c>
      <c r="L16" s="197">
        <f t="shared" si="1"/>
        <v>0</v>
      </c>
      <c r="M16" s="195"/>
      <c r="N16" s="195"/>
      <c r="O16" s="195"/>
      <c r="P16" s="195"/>
      <c r="Q16" s="195"/>
      <c r="R16" s="195"/>
      <c r="S16" s="195"/>
      <c r="T16" s="195"/>
      <c r="U16" s="195"/>
      <c r="V16" s="195"/>
    </row>
    <row r="17" spans="1:22" ht="21" x14ac:dyDescent="0.25">
      <c r="A17" s="392"/>
      <c r="B17" s="198"/>
      <c r="C17" s="198"/>
      <c r="D17" s="198"/>
      <c r="E17" s="195"/>
      <c r="F17" s="195"/>
      <c r="G17" s="202"/>
      <c r="H17" s="197"/>
      <c r="I17" s="202"/>
      <c r="J17" s="202"/>
      <c r="K17" s="197">
        <f t="shared" si="0"/>
        <v>0</v>
      </c>
      <c r="L17" s="197">
        <f t="shared" si="1"/>
        <v>0</v>
      </c>
      <c r="M17" s="195"/>
      <c r="N17" s="195"/>
      <c r="O17" s="195"/>
      <c r="P17" s="195"/>
      <c r="Q17" s="195"/>
      <c r="R17" s="195"/>
      <c r="S17" s="195"/>
      <c r="T17" s="195"/>
      <c r="U17" s="195"/>
      <c r="V17" s="195"/>
    </row>
    <row r="18" spans="1:22" ht="21" x14ac:dyDescent="0.25">
      <c r="A18" s="392"/>
      <c r="B18" s="198"/>
      <c r="C18" s="198"/>
      <c r="D18" s="198"/>
      <c r="E18" s="195"/>
      <c r="F18" s="195"/>
      <c r="G18" s="202"/>
      <c r="H18" s="197"/>
      <c r="I18" s="202"/>
      <c r="J18" s="202"/>
      <c r="K18" s="197">
        <f t="shared" si="0"/>
        <v>0</v>
      </c>
      <c r="L18" s="197">
        <f t="shared" si="1"/>
        <v>0</v>
      </c>
      <c r="M18" s="195"/>
      <c r="N18" s="195"/>
      <c r="O18" s="195"/>
      <c r="P18" s="195"/>
      <c r="Q18" s="195"/>
      <c r="R18" s="195"/>
      <c r="S18" s="195"/>
      <c r="T18" s="195"/>
      <c r="U18" s="195"/>
      <c r="V18" s="195"/>
    </row>
    <row r="19" spans="1:22" ht="21" x14ac:dyDescent="0.25">
      <c r="A19" s="392"/>
      <c r="B19" s="198"/>
      <c r="C19" s="198"/>
      <c r="D19" s="198"/>
      <c r="E19" s="195"/>
      <c r="F19" s="195"/>
      <c r="G19" s="202"/>
      <c r="H19" s="197"/>
      <c r="I19" s="202"/>
      <c r="J19" s="202"/>
      <c r="K19" s="197">
        <f t="shared" si="0"/>
        <v>0</v>
      </c>
      <c r="L19" s="197">
        <f t="shared" si="1"/>
        <v>0</v>
      </c>
      <c r="M19" s="195"/>
      <c r="N19" s="195"/>
      <c r="O19" s="195"/>
      <c r="P19" s="195"/>
      <c r="Q19" s="195"/>
      <c r="R19" s="195"/>
      <c r="S19" s="195"/>
      <c r="T19" s="195"/>
      <c r="U19" s="195"/>
      <c r="V19" s="195"/>
    </row>
    <row r="20" spans="1:22" ht="21" x14ac:dyDescent="0.25">
      <c r="A20" s="392"/>
      <c r="B20" s="198"/>
      <c r="C20" s="198"/>
      <c r="D20" s="198"/>
      <c r="E20" s="195"/>
      <c r="F20" s="195"/>
      <c r="G20" s="202"/>
      <c r="H20" s="197"/>
      <c r="I20" s="202"/>
      <c r="J20" s="202"/>
      <c r="K20" s="197">
        <f t="shared" si="0"/>
        <v>0</v>
      </c>
      <c r="L20" s="197">
        <f t="shared" si="1"/>
        <v>0</v>
      </c>
      <c r="M20" s="195"/>
      <c r="N20" s="195"/>
      <c r="O20" s="195"/>
      <c r="P20" s="195"/>
      <c r="Q20" s="195"/>
      <c r="R20" s="195"/>
      <c r="S20" s="195"/>
      <c r="T20" s="195"/>
      <c r="U20" s="195"/>
      <c r="V20" s="195"/>
    </row>
  </sheetData>
  <sheetProtection formatColumns="0" formatRows="0" autoFilter="0"/>
  <dataConsolidate link="1"/>
  <mergeCells count="16">
    <mergeCell ref="A1:L1"/>
    <mergeCell ref="A2:H2"/>
    <mergeCell ref="A3:H3"/>
    <mergeCell ref="A4:H4"/>
    <mergeCell ref="A5:H5"/>
    <mergeCell ref="A6:H6"/>
    <mergeCell ref="K6:L6"/>
    <mergeCell ref="I2:J2"/>
    <mergeCell ref="I3:J3"/>
    <mergeCell ref="I4:J4"/>
    <mergeCell ref="I5:J5"/>
    <mergeCell ref="I6:J6"/>
    <mergeCell ref="K2:L2"/>
    <mergeCell ref="K3:L3"/>
    <mergeCell ref="K4:L4"/>
    <mergeCell ref="K5:L5"/>
  </mergeCells>
  <phoneticPr fontId="95" type="noConversion"/>
  <conditionalFormatting sqref="I8">
    <cfRule type="cellIs" dxfId="156" priority="1" stopIfTrue="1" operator="notEqual">
      <formula>0</formula>
    </cfRule>
  </conditionalFormatting>
  <conditionalFormatting sqref="I10:I20">
    <cfRule type="cellIs" dxfId="155" priority="2" stopIfTrue="1" operator="notEqual">
      <formula>0</formula>
    </cfRule>
  </conditionalFormatting>
  <dataValidations count="10">
    <dataValidation allowBlank="1" showErrorMessage="1" promptTitle="Cal OES ONLY" prompt="For Cal OES use only.  Do not enter." sqref="K6" xr:uid="{00000000-0002-0000-0B00-000000000000}"/>
    <dataValidation allowBlank="1" showErrorMessage="1" sqref="K3:L3" xr:uid="{00000000-0002-0000-0B00-000001000000}"/>
    <dataValidation type="whole" operator="greaterThanOrEqual" allowBlank="1" showErrorMessage="1" errorTitle="BUDGETED COST" error="Enter the Budged Cost for this project, rounded DOWN to the nearest dollar." sqref="G10:G20" xr:uid="{00000000-0002-0000-0B00-000002000000}">
      <formula1>0</formula1>
    </dataValidation>
    <dataValidation allowBlank="1" sqref="A10:A20" xr:uid="{00000000-0002-0000-0B00-000003000000}"/>
    <dataValidation type="whole" operator="lessThanOrEqual" showErrorMessage="1" sqref="I10:I20" xr:uid="{00000000-0002-0000-0B00-000004000000}">
      <formula1>G10-H10</formula1>
    </dataValidation>
    <dataValidation type="whole" operator="lessThanOrEqual" showErrorMessage="1" errorTitle="AMOUNT THIS REQUEST" error="Please enter a dollar amount less than or equal to the available balance for this project. Decimals are not allowed." sqref="J10:J20" xr:uid="{00000000-0002-0000-0B00-000005000000}">
      <formula1>H10-I10</formula1>
    </dataValidation>
    <dataValidation type="list" allowBlank="1" showInputMessage="1" showErrorMessage="1" sqref="C10:C20" xr:uid="{00000000-0002-0000-0B00-000006000000}">
      <formula1>DD_FundSource</formula1>
    </dataValidation>
    <dataValidation type="list" allowBlank="1" showInputMessage="1" showErrorMessage="1" sqref="D10:D20" xr:uid="{00000000-0002-0000-0B00-000007000000}">
      <formula1>DD_Indirect_SubCat</formula1>
    </dataValidation>
    <dataValidation type="list" allowBlank="1" showInputMessage="1" showErrorMessage="1" sqref="E10:E20" xr:uid="{00000000-0002-0000-0B00-000008000000}">
      <formula1>DD_Indirect_Base</formula1>
    </dataValidation>
    <dataValidation type="list" allowBlank="1" showErrorMessage="1" promptTitle="Request Type" prompt="Use the macro buttons above to select the request type." sqref="K2:M2" xr:uid="{00000000-0002-0000-0B00-000009000000}">
      <formula1>"Application, Modification, Advance, Reimbursement, Final Reimbursement"</formula1>
    </dataValidation>
  </dataValidations>
  <printOptions horizontalCentered="1"/>
  <pageMargins left="0.15" right="0.15" top="0.5" bottom="0.5" header="0.25" footer="0.25"/>
  <pageSetup scale="49" fitToHeight="0" orientation="landscape" r:id="rId1"/>
  <headerFooter scaleWithDoc="0">
    <oddHeader>&amp;C&amp;"Century Gothic,Regular"&amp;8CALIFORNIA GOVERNOR'S OFFICE OF EMERGENCY SERVICES (Cal OES)</oddHeader>
    <oddFooter>&amp;L&amp;"Century Gothic,Regular"&amp;8FY 2023 NSGP FMFW (Macro) v.23&amp;C&amp;"Century Gothic,Regular"&amp;8&amp;P of &amp;N&amp;R&amp;"Century Gothic,Regular"&amp;8&amp;A</odd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CC">
    <tabColor rgb="FF8FB3D1"/>
    <pageSetUpPr fitToPage="1"/>
  </sheetPr>
  <dimension ref="A1:X30"/>
  <sheetViews>
    <sheetView showGridLines="0" showZeros="0" zoomScale="70" zoomScaleNormal="70" zoomScaleSheetLayoutView="50" workbookViewId="0">
      <pane ySplit="9" topLeftCell="A10" activePane="bottomLeft" state="frozen"/>
      <selection sqref="A1:T1"/>
      <selection pane="bottomLeft" sqref="A1:N1"/>
    </sheetView>
  </sheetViews>
  <sheetFormatPr defaultColWidth="9.109375" defaultRowHeight="13.2" x14ac:dyDescent="0.25"/>
  <cols>
    <col min="1" max="1" width="12.6640625" customWidth="1"/>
    <col min="2" max="2" width="33.44140625" customWidth="1"/>
    <col min="3" max="3" width="44.6640625" customWidth="1"/>
    <col min="4" max="4" width="29.6640625" customWidth="1"/>
    <col min="5" max="5" width="20.6640625" customWidth="1"/>
    <col min="6" max="6" width="25.5546875" customWidth="1"/>
    <col min="7" max="7" width="21.6640625" customWidth="1"/>
    <col min="8" max="8" width="19.33203125" customWidth="1"/>
    <col min="9" max="9" width="20.6640625" customWidth="1"/>
    <col min="10" max="10" width="28.6640625" customWidth="1"/>
    <col min="11" max="12" width="18.6640625" customWidth="1"/>
    <col min="13" max="13" width="17.6640625" customWidth="1"/>
    <col min="14" max="14" width="20.6640625" customWidth="1"/>
    <col min="15" max="21" width="18.88671875" hidden="1" customWidth="1"/>
    <col min="22" max="22" width="20.109375" hidden="1" customWidth="1"/>
    <col min="23" max="24" width="15.6640625" hidden="1" customWidth="1"/>
  </cols>
  <sheetData>
    <row r="1" spans="1:24" ht="35.1" customHeight="1" x14ac:dyDescent="0.25">
      <c r="A1" s="854" t="s">
        <v>376</v>
      </c>
      <c r="B1" s="854"/>
      <c r="C1" s="854"/>
      <c r="D1" s="854"/>
      <c r="E1" s="854"/>
      <c r="F1" s="854"/>
      <c r="G1" s="854"/>
      <c r="H1" s="854"/>
      <c r="I1" s="854"/>
      <c r="J1" s="854"/>
      <c r="K1" s="854"/>
      <c r="L1" s="854"/>
      <c r="M1" s="854"/>
      <c r="N1" s="854"/>
      <c r="O1" s="143"/>
      <c r="P1" s="143"/>
      <c r="Q1" s="143"/>
      <c r="R1" s="116"/>
      <c r="S1" s="116"/>
      <c r="T1" s="116"/>
      <c r="U1" s="116"/>
      <c r="V1" s="116"/>
      <c r="W1" s="116"/>
      <c r="X1" s="116"/>
    </row>
    <row r="2" spans="1:24" ht="30" customHeight="1" x14ac:dyDescent="0.35">
      <c r="A2" s="754">
        <f>Facesheet!$C$6</f>
        <v>0</v>
      </c>
      <c r="B2" s="754"/>
      <c r="C2" s="754"/>
      <c r="D2" s="754"/>
      <c r="E2" s="754"/>
      <c r="F2" s="754"/>
      <c r="G2" s="754"/>
      <c r="H2" s="754"/>
      <c r="I2" s="754"/>
      <c r="J2" s="755"/>
      <c r="K2" s="771" t="s">
        <v>5</v>
      </c>
      <c r="L2" s="830"/>
      <c r="M2" s="855"/>
      <c r="N2" s="856"/>
      <c r="O2" s="116"/>
      <c r="P2" s="116"/>
      <c r="Q2" s="116"/>
      <c r="R2" s="116"/>
      <c r="S2" s="116"/>
      <c r="T2" s="116"/>
      <c r="U2" s="116"/>
      <c r="V2" s="116"/>
      <c r="W2" s="116"/>
      <c r="X2" s="9"/>
    </row>
    <row r="3" spans="1:24" ht="30" customHeight="1" x14ac:dyDescent="0.4">
      <c r="A3" s="860">
        <f>Facesheet!$F$2</f>
        <v>0</v>
      </c>
      <c r="B3" s="860"/>
      <c r="C3" s="860"/>
      <c r="D3" s="860"/>
      <c r="E3" s="860"/>
      <c r="F3" s="860"/>
      <c r="G3" s="860"/>
      <c r="H3" s="860"/>
      <c r="I3" s="860"/>
      <c r="J3" s="861"/>
      <c r="K3" s="771" t="s">
        <v>814</v>
      </c>
      <c r="L3" s="830"/>
      <c r="M3" s="855"/>
      <c r="N3" s="856"/>
      <c r="O3" s="116"/>
      <c r="P3" s="116"/>
      <c r="Q3" s="116"/>
      <c r="R3" s="116"/>
      <c r="S3" s="116"/>
      <c r="T3" s="116"/>
      <c r="U3" s="116"/>
      <c r="V3" s="116"/>
      <c r="W3" s="116"/>
      <c r="X3" s="9"/>
    </row>
    <row r="4" spans="1:24" ht="30" customHeight="1" x14ac:dyDescent="0.25">
      <c r="A4" s="767" t="str">
        <f>Facesheet!$J$2</f>
        <v>2023-0049</v>
      </c>
      <c r="B4" s="775"/>
      <c r="C4" s="775"/>
      <c r="D4" s="775"/>
      <c r="E4" s="775"/>
      <c r="F4" s="775"/>
      <c r="G4" s="775"/>
      <c r="H4" s="775"/>
      <c r="I4" s="775"/>
      <c r="J4" s="768"/>
      <c r="K4" s="782" t="s">
        <v>199</v>
      </c>
      <c r="L4" s="783"/>
      <c r="M4" s="857">
        <f>Facesheet!$H$12</f>
        <v>45170</v>
      </c>
      <c r="N4" s="858"/>
      <c r="O4" s="116"/>
      <c r="P4" s="116"/>
      <c r="Q4" s="116"/>
      <c r="R4" s="116"/>
      <c r="S4" s="116"/>
      <c r="T4" s="116"/>
      <c r="U4" s="116"/>
      <c r="V4" s="116"/>
      <c r="W4" s="116"/>
      <c r="X4" s="9"/>
    </row>
    <row r="5" spans="1:24" ht="30" customHeight="1" x14ac:dyDescent="0.25">
      <c r="A5" s="798"/>
      <c r="B5" s="798"/>
      <c r="C5" s="798"/>
      <c r="D5" s="798"/>
      <c r="E5" s="798"/>
      <c r="F5" s="798"/>
      <c r="G5" s="798"/>
      <c r="H5" s="798"/>
      <c r="I5" s="798"/>
      <c r="J5" s="799"/>
      <c r="K5" s="782" t="s">
        <v>200</v>
      </c>
      <c r="L5" s="783"/>
      <c r="M5" s="857">
        <f>Facesheet!$J$12</f>
        <v>46173</v>
      </c>
      <c r="N5" s="859"/>
      <c r="O5" s="116"/>
      <c r="P5" s="116"/>
      <c r="Q5" s="116"/>
      <c r="R5" s="116"/>
      <c r="S5" s="116"/>
      <c r="T5" s="116"/>
      <c r="U5" s="116"/>
      <c r="V5" s="116"/>
      <c r="W5" s="116"/>
      <c r="X5" s="9"/>
    </row>
    <row r="6" spans="1:24" ht="30" customHeight="1" x14ac:dyDescent="0.25">
      <c r="A6" s="798"/>
      <c r="B6" s="798"/>
      <c r="C6" s="798"/>
      <c r="D6" s="798"/>
      <c r="E6" s="798"/>
      <c r="F6" s="798"/>
      <c r="G6" s="798"/>
      <c r="H6" s="798"/>
      <c r="I6" s="798"/>
      <c r="J6" s="799"/>
      <c r="K6" s="759" t="s">
        <v>433</v>
      </c>
      <c r="L6" s="760"/>
      <c r="M6" s="847"/>
      <c r="N6" s="848"/>
      <c r="O6" s="116"/>
      <c r="P6" s="116"/>
      <c r="Q6" s="116"/>
      <c r="R6" s="116"/>
      <c r="S6" s="116"/>
      <c r="T6" s="116"/>
      <c r="U6" s="116"/>
      <c r="V6" s="116"/>
      <c r="W6" s="116"/>
      <c r="X6" s="9"/>
    </row>
    <row r="7" spans="1:24" ht="50.1" customHeight="1" x14ac:dyDescent="0.25">
      <c r="A7" s="359" t="s">
        <v>25</v>
      </c>
      <c r="B7" s="360" t="s">
        <v>242</v>
      </c>
      <c r="C7" s="361" t="s">
        <v>243</v>
      </c>
      <c r="D7" s="361" t="s">
        <v>88</v>
      </c>
      <c r="E7" s="361" t="s">
        <v>223</v>
      </c>
      <c r="F7" s="361" t="s">
        <v>193</v>
      </c>
      <c r="G7" s="361" t="s">
        <v>220</v>
      </c>
      <c r="H7" s="361" t="s">
        <v>71</v>
      </c>
      <c r="I7" s="361" t="s">
        <v>89</v>
      </c>
      <c r="J7" s="361" t="s">
        <v>648</v>
      </c>
      <c r="K7" s="361" t="s">
        <v>652</v>
      </c>
      <c r="L7" s="360" t="s">
        <v>67</v>
      </c>
      <c r="M7" s="360" t="s">
        <v>559</v>
      </c>
      <c r="N7" s="360" t="s">
        <v>68</v>
      </c>
      <c r="O7" s="348" t="s">
        <v>403</v>
      </c>
      <c r="P7" s="348" t="s">
        <v>404</v>
      </c>
      <c r="Q7" s="344" t="s">
        <v>405</v>
      </c>
      <c r="R7" s="344" t="s">
        <v>406</v>
      </c>
      <c r="S7" s="344" t="s">
        <v>407</v>
      </c>
      <c r="T7" s="344" t="s">
        <v>408</v>
      </c>
      <c r="U7" s="344" t="s">
        <v>409</v>
      </c>
      <c r="V7" s="344" t="s">
        <v>410</v>
      </c>
      <c r="W7" s="344" t="s">
        <v>411</v>
      </c>
      <c r="X7" s="344" t="s">
        <v>412</v>
      </c>
    </row>
    <row r="8" spans="1:24" ht="21" x14ac:dyDescent="0.35">
      <c r="A8" s="448" t="s">
        <v>787</v>
      </c>
      <c r="B8" s="449"/>
      <c r="C8" s="450"/>
      <c r="D8" s="450"/>
      <c r="E8" s="451">
        <v>0</v>
      </c>
      <c r="F8" s="452">
        <v>0</v>
      </c>
      <c r="G8" s="452">
        <v>0</v>
      </c>
      <c r="H8" s="450"/>
      <c r="I8" s="362">
        <f>SUM(RangeFee)</f>
        <v>0</v>
      </c>
      <c r="J8" s="362">
        <f>SUM(RangeSalary)</f>
        <v>0</v>
      </c>
      <c r="K8" s="363"/>
      <c r="L8" s="364">
        <f>SUM(RangeHours)</f>
        <v>0</v>
      </c>
      <c r="M8" s="365"/>
      <c r="N8" s="365">
        <f>SUM(RangeCost)</f>
        <v>0</v>
      </c>
      <c r="O8" s="347"/>
      <c r="P8" s="347"/>
      <c r="Q8" s="345"/>
      <c r="R8" s="345"/>
      <c r="S8" s="345"/>
      <c r="T8" s="345"/>
      <c r="U8" s="345"/>
      <c r="V8" s="345"/>
      <c r="W8" s="345"/>
      <c r="X8" s="346"/>
    </row>
    <row r="9" spans="1:24" ht="0.15" customHeight="1" x14ac:dyDescent="0.25">
      <c r="A9" s="158">
        <v>0</v>
      </c>
      <c r="B9" s="156">
        <v>0</v>
      </c>
      <c r="C9" s="156">
        <v>0</v>
      </c>
      <c r="D9" s="156">
        <v>0</v>
      </c>
      <c r="E9" s="157">
        <v>0</v>
      </c>
      <c r="F9" s="157">
        <v>0</v>
      </c>
      <c r="G9" s="157">
        <v>0</v>
      </c>
      <c r="H9" s="153">
        <v>0</v>
      </c>
      <c r="I9" s="175">
        <v>0</v>
      </c>
      <c r="J9" s="153">
        <v>0</v>
      </c>
      <c r="K9" s="156">
        <v>0</v>
      </c>
      <c r="L9" s="176">
        <v>0</v>
      </c>
      <c r="M9" s="176">
        <v>0</v>
      </c>
      <c r="N9" s="176">
        <v>0</v>
      </c>
      <c r="O9" s="349">
        <v>0</v>
      </c>
      <c r="P9" s="349">
        <v>0</v>
      </c>
      <c r="Q9" s="343">
        <v>0</v>
      </c>
      <c r="R9" s="343">
        <v>0</v>
      </c>
      <c r="S9" s="343">
        <v>0</v>
      </c>
      <c r="T9" s="343">
        <v>0</v>
      </c>
      <c r="U9" s="343">
        <v>0</v>
      </c>
      <c r="V9" s="343">
        <v>0</v>
      </c>
      <c r="W9" s="343">
        <v>0</v>
      </c>
      <c r="X9" s="273">
        <v>0</v>
      </c>
    </row>
    <row r="10" spans="1:24" ht="21" x14ac:dyDescent="0.25">
      <c r="A10" s="392"/>
      <c r="B10" s="194"/>
      <c r="C10" s="194"/>
      <c r="D10" s="194"/>
      <c r="E10" s="194"/>
      <c r="F10" s="194"/>
      <c r="G10" s="194"/>
      <c r="H10" s="194"/>
      <c r="I10" s="196"/>
      <c r="J10" s="196"/>
      <c r="K10" s="196"/>
      <c r="L10" s="202"/>
      <c r="M10" s="202"/>
      <c r="N10" s="202"/>
      <c r="O10" s="194"/>
      <c r="P10" s="194"/>
      <c r="Q10" s="194"/>
      <c r="R10" s="194"/>
      <c r="S10" s="194"/>
      <c r="T10" s="194"/>
      <c r="U10" s="194"/>
      <c r="V10" s="194"/>
      <c r="W10" s="194"/>
      <c r="X10" s="273"/>
    </row>
    <row r="11" spans="1:24" ht="21" x14ac:dyDescent="0.25">
      <c r="A11" s="392"/>
      <c r="B11" s="194"/>
      <c r="C11" s="194"/>
      <c r="D11" s="194"/>
      <c r="E11" s="194"/>
      <c r="F11" s="194"/>
      <c r="G11" s="194"/>
      <c r="H11" s="194"/>
      <c r="I11" s="196"/>
      <c r="J11" s="196"/>
      <c r="K11" s="196"/>
      <c r="L11" s="202"/>
      <c r="M11" s="202"/>
      <c r="N11" s="202"/>
      <c r="O11" s="194"/>
      <c r="P11" s="194"/>
      <c r="Q11" s="194"/>
      <c r="R11" s="194"/>
      <c r="S11" s="194"/>
      <c r="T11" s="194"/>
      <c r="U11" s="194"/>
      <c r="V11" s="194"/>
      <c r="W11" s="194"/>
      <c r="X11" s="273"/>
    </row>
    <row r="12" spans="1:24" ht="21" x14ac:dyDescent="0.25">
      <c r="A12" s="392"/>
      <c r="B12" s="194"/>
      <c r="C12" s="194"/>
      <c r="D12" s="194"/>
      <c r="E12" s="195"/>
      <c r="F12" s="195"/>
      <c r="G12" s="194"/>
      <c r="H12" s="194"/>
      <c r="I12" s="196"/>
      <c r="J12" s="196"/>
      <c r="K12" s="196"/>
      <c r="L12" s="202"/>
      <c r="M12" s="202"/>
      <c r="N12" s="202"/>
      <c r="O12" s="194"/>
      <c r="P12" s="194"/>
      <c r="Q12" s="194"/>
      <c r="R12" s="194"/>
      <c r="S12" s="194"/>
      <c r="T12" s="194"/>
      <c r="U12" s="194"/>
      <c r="V12" s="194"/>
      <c r="W12" s="194"/>
      <c r="X12" s="273"/>
    </row>
    <row r="13" spans="1:24" ht="21" x14ac:dyDescent="0.25">
      <c r="A13" s="392"/>
      <c r="B13" s="194"/>
      <c r="C13" s="194"/>
      <c r="D13" s="194"/>
      <c r="E13" s="195"/>
      <c r="F13" s="198"/>
      <c r="G13" s="194"/>
      <c r="H13" s="194"/>
      <c r="I13" s="196"/>
      <c r="J13" s="196"/>
      <c r="K13" s="196"/>
      <c r="L13" s="202"/>
      <c r="M13" s="202"/>
      <c r="N13" s="202"/>
      <c r="O13" s="194"/>
      <c r="P13" s="194"/>
      <c r="Q13" s="194"/>
      <c r="R13" s="194"/>
      <c r="S13" s="194"/>
      <c r="T13" s="194"/>
      <c r="U13" s="194"/>
      <c r="V13" s="194"/>
      <c r="W13" s="194"/>
      <c r="X13" s="273"/>
    </row>
    <row r="14" spans="1:24" ht="21" x14ac:dyDescent="0.25">
      <c r="A14" s="392"/>
      <c r="B14" s="194"/>
      <c r="C14" s="194"/>
      <c r="D14" s="194"/>
      <c r="E14" s="195"/>
      <c r="F14" s="195"/>
      <c r="G14" s="194"/>
      <c r="H14" s="194"/>
      <c r="I14" s="202"/>
      <c r="J14" s="202"/>
      <c r="K14" s="202"/>
      <c r="L14" s="202"/>
      <c r="M14" s="202"/>
      <c r="N14" s="202"/>
      <c r="O14" s="194"/>
      <c r="P14" s="194"/>
      <c r="Q14" s="194"/>
      <c r="R14" s="194"/>
      <c r="S14" s="194"/>
      <c r="T14" s="194"/>
      <c r="U14" s="194"/>
      <c r="V14" s="194"/>
      <c r="W14" s="194"/>
      <c r="X14" s="447"/>
    </row>
    <row r="15" spans="1:24" ht="21" x14ac:dyDescent="0.25">
      <c r="A15" s="392"/>
      <c r="B15" s="194"/>
      <c r="C15" s="194"/>
      <c r="D15" s="194"/>
      <c r="E15" s="195"/>
      <c r="F15" s="195"/>
      <c r="G15" s="195"/>
      <c r="H15" s="194"/>
      <c r="I15" s="196"/>
      <c r="J15" s="196"/>
      <c r="K15" s="196"/>
      <c r="L15" s="202"/>
      <c r="M15" s="202"/>
      <c r="N15" s="202"/>
      <c r="O15" s="194"/>
      <c r="P15" s="194"/>
      <c r="Q15" s="194"/>
      <c r="R15" s="194"/>
      <c r="S15" s="194"/>
      <c r="T15" s="194"/>
      <c r="U15" s="194"/>
      <c r="V15" s="194"/>
      <c r="W15" s="194"/>
      <c r="X15" s="395"/>
    </row>
    <row r="16" spans="1:24" ht="21" x14ac:dyDescent="0.25">
      <c r="A16" s="392"/>
      <c r="B16" s="194"/>
      <c r="C16" s="194"/>
      <c r="D16" s="194"/>
      <c r="E16" s="195"/>
      <c r="F16" s="195"/>
      <c r="G16" s="195"/>
      <c r="H16" s="194"/>
      <c r="I16" s="196"/>
      <c r="J16" s="196"/>
      <c r="K16" s="196"/>
      <c r="L16" s="202"/>
      <c r="M16" s="202"/>
      <c r="N16" s="202"/>
      <c r="O16" s="194"/>
      <c r="P16" s="194"/>
      <c r="Q16" s="194"/>
      <c r="R16" s="194"/>
      <c r="S16" s="194"/>
      <c r="T16" s="194"/>
      <c r="U16" s="194"/>
      <c r="V16" s="194"/>
      <c r="W16" s="194"/>
      <c r="X16" s="273"/>
    </row>
    <row r="17" spans="1:24" ht="21" x14ac:dyDescent="0.25">
      <c r="A17" s="392"/>
      <c r="B17" s="194"/>
      <c r="C17" s="194"/>
      <c r="D17" s="194"/>
      <c r="E17" s="195"/>
      <c r="F17" s="195"/>
      <c r="G17" s="195"/>
      <c r="H17" s="194"/>
      <c r="I17" s="196"/>
      <c r="J17" s="196"/>
      <c r="K17" s="196"/>
      <c r="L17" s="202"/>
      <c r="M17" s="202"/>
      <c r="N17" s="202"/>
      <c r="O17" s="194"/>
      <c r="P17" s="194"/>
      <c r="Q17" s="194"/>
      <c r="R17" s="194"/>
      <c r="S17" s="194"/>
      <c r="T17" s="194"/>
      <c r="U17" s="194"/>
      <c r="V17" s="194"/>
      <c r="W17" s="194"/>
      <c r="X17" s="273"/>
    </row>
    <row r="18" spans="1:24" ht="21" x14ac:dyDescent="0.25">
      <c r="A18" s="392"/>
      <c r="B18" s="194"/>
      <c r="C18" s="194"/>
      <c r="D18" s="194"/>
      <c r="E18" s="195"/>
      <c r="F18" s="195"/>
      <c r="G18" s="195"/>
      <c r="H18" s="194"/>
      <c r="I18" s="196"/>
      <c r="J18" s="196"/>
      <c r="K18" s="196"/>
      <c r="L18" s="202"/>
      <c r="M18" s="202"/>
      <c r="N18" s="202"/>
      <c r="O18" s="194"/>
      <c r="P18" s="194"/>
      <c r="Q18" s="194"/>
      <c r="R18" s="194"/>
      <c r="S18" s="194"/>
      <c r="T18" s="194"/>
      <c r="U18" s="194"/>
      <c r="V18" s="194"/>
      <c r="W18" s="194"/>
      <c r="X18" s="273"/>
    </row>
    <row r="19" spans="1:24" ht="21" x14ac:dyDescent="0.25">
      <c r="A19" s="392"/>
      <c r="B19" s="194"/>
      <c r="C19" s="194"/>
      <c r="D19" s="194"/>
      <c r="E19" s="195"/>
      <c r="F19" s="195"/>
      <c r="G19" s="195"/>
      <c r="H19" s="194"/>
      <c r="I19" s="196"/>
      <c r="J19" s="196"/>
      <c r="K19" s="196"/>
      <c r="L19" s="202"/>
      <c r="M19" s="202"/>
      <c r="N19" s="202"/>
      <c r="O19" s="194"/>
      <c r="P19" s="194"/>
      <c r="Q19" s="194"/>
      <c r="R19" s="194"/>
      <c r="S19" s="194"/>
      <c r="T19" s="194"/>
      <c r="U19" s="194"/>
      <c r="V19" s="194"/>
      <c r="W19" s="194"/>
      <c r="X19" s="273"/>
    </row>
    <row r="20" spans="1:24" ht="21" x14ac:dyDescent="0.25">
      <c r="A20" s="392"/>
      <c r="B20" s="194"/>
      <c r="C20" s="194"/>
      <c r="D20" s="194"/>
      <c r="E20" s="195"/>
      <c r="F20" s="195"/>
      <c r="G20" s="195"/>
      <c r="H20" s="194"/>
      <c r="I20" s="196"/>
      <c r="J20" s="196"/>
      <c r="K20" s="196"/>
      <c r="L20" s="202"/>
      <c r="M20" s="202"/>
      <c r="N20" s="202"/>
      <c r="O20" s="194"/>
      <c r="P20" s="194"/>
      <c r="Q20" s="194"/>
      <c r="R20" s="194"/>
      <c r="S20" s="194"/>
      <c r="T20" s="194"/>
      <c r="U20" s="194"/>
      <c r="V20" s="194"/>
      <c r="W20" s="194"/>
      <c r="X20" s="273"/>
    </row>
    <row r="21" spans="1:24" ht="21" x14ac:dyDescent="0.25">
      <c r="A21" s="392"/>
      <c r="B21" s="194"/>
      <c r="C21" s="194"/>
      <c r="D21" s="194"/>
      <c r="E21" s="195"/>
      <c r="F21" s="195"/>
      <c r="G21" s="195"/>
      <c r="H21" s="194"/>
      <c r="I21" s="196"/>
      <c r="J21" s="196"/>
      <c r="K21" s="196"/>
      <c r="L21" s="202"/>
      <c r="M21" s="202"/>
      <c r="N21" s="202"/>
      <c r="O21" s="194"/>
      <c r="P21" s="194"/>
      <c r="Q21" s="194"/>
      <c r="R21" s="194"/>
      <c r="S21" s="194"/>
      <c r="T21" s="194"/>
      <c r="U21" s="194"/>
      <c r="V21" s="194"/>
      <c r="W21" s="194"/>
      <c r="X21" s="273"/>
    </row>
    <row r="22" spans="1:24" ht="21" x14ac:dyDescent="0.25">
      <c r="A22" s="392"/>
      <c r="B22" s="194"/>
      <c r="C22" s="194"/>
      <c r="D22" s="194"/>
      <c r="E22" s="195"/>
      <c r="F22" s="195"/>
      <c r="G22" s="195"/>
      <c r="H22" s="194"/>
      <c r="I22" s="196"/>
      <c r="J22" s="196"/>
      <c r="K22" s="196"/>
      <c r="L22" s="231"/>
      <c r="M22" s="231"/>
      <c r="N22" s="231"/>
      <c r="O22" s="194"/>
      <c r="P22" s="194"/>
      <c r="Q22" s="194"/>
      <c r="R22" s="194"/>
      <c r="S22" s="194"/>
      <c r="T22" s="194"/>
      <c r="U22" s="194"/>
      <c r="V22" s="194"/>
      <c r="W22" s="194"/>
      <c r="X22" s="273"/>
    </row>
    <row r="23" spans="1:24" ht="21" x14ac:dyDescent="0.25">
      <c r="A23" s="392"/>
      <c r="B23" s="194"/>
      <c r="C23" s="194"/>
      <c r="D23" s="194"/>
      <c r="E23" s="195"/>
      <c r="F23" s="195"/>
      <c r="G23" s="195"/>
      <c r="H23" s="194"/>
      <c r="I23" s="196"/>
      <c r="J23" s="196"/>
      <c r="K23" s="196"/>
      <c r="L23" s="202"/>
      <c r="M23" s="202"/>
      <c r="N23" s="202"/>
      <c r="O23" s="194"/>
      <c r="P23" s="194"/>
      <c r="Q23" s="194"/>
      <c r="R23" s="194"/>
      <c r="S23" s="194"/>
      <c r="T23" s="194"/>
      <c r="U23" s="194"/>
      <c r="V23" s="194"/>
      <c r="W23" s="194"/>
      <c r="X23" s="273"/>
    </row>
    <row r="24" spans="1:24" ht="21" x14ac:dyDescent="0.25">
      <c r="A24" s="392"/>
      <c r="B24" s="194"/>
      <c r="C24" s="194"/>
      <c r="D24" s="194"/>
      <c r="E24" s="195"/>
      <c r="F24" s="195"/>
      <c r="G24" s="195"/>
      <c r="H24" s="194"/>
      <c r="I24" s="196"/>
      <c r="J24" s="196"/>
      <c r="K24" s="196"/>
      <c r="L24" s="202"/>
      <c r="M24" s="202"/>
      <c r="N24" s="202"/>
      <c r="O24" s="194"/>
      <c r="P24" s="194"/>
      <c r="Q24" s="194"/>
      <c r="R24" s="194"/>
      <c r="S24" s="194"/>
      <c r="T24" s="194"/>
      <c r="U24" s="194"/>
      <c r="V24" s="194"/>
      <c r="W24" s="194"/>
      <c r="X24" s="273"/>
    </row>
    <row r="25" spans="1:24" ht="21" x14ac:dyDescent="0.25">
      <c r="A25" s="392"/>
      <c r="B25" s="194"/>
      <c r="C25" s="194"/>
      <c r="D25" s="194"/>
      <c r="E25" s="195"/>
      <c r="F25" s="195"/>
      <c r="G25" s="195"/>
      <c r="H25" s="194"/>
      <c r="I25" s="196"/>
      <c r="J25" s="196"/>
      <c r="K25" s="196"/>
      <c r="L25" s="202"/>
      <c r="M25" s="202"/>
      <c r="N25" s="202"/>
      <c r="O25" s="194"/>
      <c r="P25" s="194"/>
      <c r="Q25" s="194"/>
      <c r="R25" s="194"/>
      <c r="S25" s="194"/>
      <c r="T25" s="194"/>
      <c r="U25" s="194"/>
      <c r="V25" s="194"/>
      <c r="W25" s="194"/>
      <c r="X25" s="273"/>
    </row>
    <row r="26" spans="1:24" ht="21" x14ac:dyDescent="0.25">
      <c r="A26" s="392"/>
      <c r="B26" s="194"/>
      <c r="C26" s="194"/>
      <c r="D26" s="194"/>
      <c r="E26" s="195"/>
      <c r="F26" s="195"/>
      <c r="G26" s="195"/>
      <c r="H26" s="194"/>
      <c r="I26" s="196"/>
      <c r="J26" s="196"/>
      <c r="K26" s="196"/>
      <c r="L26" s="202"/>
      <c r="M26" s="202"/>
      <c r="N26" s="202"/>
      <c r="O26" s="194"/>
      <c r="P26" s="194"/>
      <c r="Q26" s="194"/>
      <c r="R26" s="194"/>
      <c r="S26" s="194"/>
      <c r="T26" s="194"/>
      <c r="U26" s="194"/>
      <c r="V26" s="194"/>
      <c r="W26" s="194"/>
      <c r="X26" s="273"/>
    </row>
    <row r="27" spans="1:24" ht="21" x14ac:dyDescent="0.25">
      <c r="A27" s="392"/>
      <c r="B27" s="194"/>
      <c r="C27" s="194"/>
      <c r="D27" s="194"/>
      <c r="E27" s="195"/>
      <c r="F27" s="195"/>
      <c r="G27" s="195"/>
      <c r="H27" s="194"/>
      <c r="I27" s="196"/>
      <c r="J27" s="196"/>
      <c r="K27" s="196"/>
      <c r="L27" s="202"/>
      <c r="M27" s="202"/>
      <c r="N27" s="202"/>
      <c r="O27" s="194"/>
      <c r="P27" s="194"/>
      <c r="Q27" s="194"/>
      <c r="R27" s="194"/>
      <c r="S27" s="194"/>
      <c r="T27" s="194"/>
      <c r="U27" s="194"/>
      <c r="V27" s="194"/>
      <c r="W27" s="194"/>
      <c r="X27" s="273"/>
    </row>
    <row r="28" spans="1:24" ht="21" x14ac:dyDescent="0.25">
      <c r="A28" s="392"/>
      <c r="B28" s="194"/>
      <c r="C28" s="194"/>
      <c r="D28" s="194"/>
      <c r="E28" s="195"/>
      <c r="F28" s="195"/>
      <c r="G28" s="195"/>
      <c r="H28" s="194"/>
      <c r="I28" s="196"/>
      <c r="J28" s="196"/>
      <c r="K28" s="196"/>
      <c r="L28" s="202"/>
      <c r="M28" s="202"/>
      <c r="N28" s="202"/>
      <c r="O28" s="194"/>
      <c r="P28" s="194"/>
      <c r="Q28" s="194"/>
      <c r="R28" s="194"/>
      <c r="S28" s="194"/>
      <c r="T28" s="194"/>
      <c r="U28" s="194"/>
      <c r="V28" s="194"/>
      <c r="W28" s="194"/>
      <c r="X28" s="273"/>
    </row>
    <row r="29" spans="1:24" ht="21" x14ac:dyDescent="0.25">
      <c r="A29" s="392"/>
      <c r="B29" s="194"/>
      <c r="C29" s="194"/>
      <c r="D29" s="194"/>
      <c r="E29" s="195"/>
      <c r="F29" s="195"/>
      <c r="G29" s="195"/>
      <c r="H29" s="194"/>
      <c r="I29" s="196"/>
      <c r="J29" s="196"/>
      <c r="K29" s="196"/>
      <c r="L29" s="202"/>
      <c r="M29" s="202"/>
      <c r="N29" s="202"/>
      <c r="O29" s="194"/>
      <c r="P29" s="194"/>
      <c r="Q29" s="194"/>
      <c r="R29" s="194"/>
      <c r="S29" s="194"/>
      <c r="T29" s="194"/>
      <c r="U29" s="194"/>
      <c r="V29" s="194"/>
      <c r="W29" s="194"/>
      <c r="X29" s="273"/>
    </row>
    <row r="30" spans="1:24" ht="21" x14ac:dyDescent="0.25">
      <c r="A30" s="392"/>
      <c r="B30" s="194"/>
      <c r="C30" s="194"/>
      <c r="D30" s="194"/>
      <c r="E30" s="195"/>
      <c r="F30" s="195"/>
      <c r="G30" s="195"/>
      <c r="H30" s="194"/>
      <c r="I30" s="196"/>
      <c r="J30" s="196"/>
      <c r="K30" s="196"/>
      <c r="L30" s="202"/>
      <c r="M30" s="202"/>
      <c r="N30" s="202"/>
      <c r="O30" s="194"/>
      <c r="P30" s="194"/>
      <c r="Q30" s="194"/>
      <c r="R30" s="194"/>
      <c r="S30" s="194"/>
      <c r="T30" s="194"/>
      <c r="U30" s="194"/>
      <c r="V30" s="194"/>
      <c r="W30" s="194"/>
      <c r="X30" s="273"/>
    </row>
  </sheetData>
  <sheetProtection formatColumns="0" formatRows="0" autoFilter="0"/>
  <dataConsolidate link="1"/>
  <mergeCells count="16">
    <mergeCell ref="A1:N1"/>
    <mergeCell ref="M6:N6"/>
    <mergeCell ref="K6:L6"/>
    <mergeCell ref="K2:L2"/>
    <mergeCell ref="K3:L3"/>
    <mergeCell ref="K4:L4"/>
    <mergeCell ref="K5:L5"/>
    <mergeCell ref="M2:N2"/>
    <mergeCell ref="M3:N3"/>
    <mergeCell ref="M4:N4"/>
    <mergeCell ref="M5:N5"/>
    <mergeCell ref="A2:J2"/>
    <mergeCell ref="A3:J3"/>
    <mergeCell ref="A4:J4"/>
    <mergeCell ref="A5:J5"/>
    <mergeCell ref="A6:J6"/>
  </mergeCells>
  <phoneticPr fontId="3" type="noConversion"/>
  <dataValidations count="6">
    <dataValidation allowBlank="1" showErrorMessage="1" promptTitle="Cal OES ONLY" prompt="For Cal OES use only.  Do not enter." sqref="M6" xr:uid="{00000000-0002-0000-0C00-000000000000}"/>
    <dataValidation type="list" allowBlank="1" showInputMessage="1" showErrorMessage="1" sqref="G10:G30" xr:uid="{00000000-0002-0000-0C00-000001000000}">
      <formula1>INDIRECT("DD_CC_" &amp; LEFT($E10,1) &amp; LEFT($F10,3))</formula1>
    </dataValidation>
    <dataValidation type="whole" operator="greaterThanOrEqual" allowBlank="1" showInputMessage="1" showErrorMessage="1" errorTitle="CONSULTANT/CONTRACTOR" error="Enter whole numbers only.  Decimals are not allowed." sqref="I10:J30 N10:N30" xr:uid="{00000000-0002-0000-0C00-000002000000}">
      <formula1>0</formula1>
    </dataValidation>
    <dataValidation type="list" allowBlank="1" showInputMessage="1" showErrorMessage="1" sqref="E10:E30" xr:uid="{00000000-0002-0000-0C00-000003000000}">
      <formula1>DD_CC_SolutionArea</formula1>
    </dataValidation>
    <dataValidation type="list" allowBlank="1" showInputMessage="1" showErrorMessage="1" sqref="F10:F30" xr:uid="{00000000-0002-0000-0C00-000004000000}">
      <formula1>INDIRECT(VLOOKUP($E10,DD_CC_SubCat_Lookup, 2, FALSE))</formula1>
    </dataValidation>
    <dataValidation type="list" allowBlank="1" showErrorMessage="1" promptTitle="Request Type" prompt="Use the macro buttons above to select the request type." sqref="M2:O2" xr:uid="{00000000-0002-0000-0C00-000005000000}">
      <formula1>"Application, Modification, Advance, Reimbursement, Final Reimbursement"</formula1>
    </dataValidation>
  </dataValidations>
  <printOptions horizontalCentered="1"/>
  <pageMargins left="0.15" right="0.15" top="0.5" bottom="0.5" header="0.25" footer="0.25"/>
  <pageSetup scale="41" fitToHeight="0" orientation="landscape" r:id="rId1"/>
  <headerFooter scaleWithDoc="0">
    <oddHeader>&amp;C&amp;"Century Gothic,Regular"&amp;8CALIFORNIA GOVERNOR'S OFFICE OF EMERGENCY SERVICES (Cal OES)</oddHeader>
    <oddFooter>&amp;L&amp;"Century Gothic,Regular"&amp;8FY 2023 NSGP FMFW (Macro) v.23&amp;C&amp;"Century Gothic,Regular"&amp;8&amp;P of &amp;N&amp;R&amp;"Century Gothic,Regular"&amp;8&amp;A</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ersonnel">
    <tabColor rgb="FFA6CAAA"/>
    <pageSetUpPr fitToPage="1"/>
  </sheetPr>
  <dimension ref="A1:V147"/>
  <sheetViews>
    <sheetView showGridLines="0" showZeros="0" zoomScale="65" zoomScaleNormal="65" zoomScaleSheetLayoutView="50" workbookViewId="0">
      <pane ySplit="8" topLeftCell="A9" activePane="bottomLeft" state="frozen"/>
      <selection sqref="A1:T1"/>
      <selection pane="bottomLeft" sqref="A1:I1"/>
    </sheetView>
  </sheetViews>
  <sheetFormatPr defaultColWidth="9.109375" defaultRowHeight="13.2" x14ac:dyDescent="0.25"/>
  <cols>
    <col min="1" max="1" width="12.6640625" style="9" customWidth="1"/>
    <col min="2" max="2" width="42.109375" style="9" customWidth="1"/>
    <col min="3" max="3" width="49.44140625" style="9" customWidth="1"/>
    <col min="4" max="5" width="40.6640625" style="9" customWidth="1"/>
    <col min="6" max="6" width="25.6640625" style="9" customWidth="1"/>
    <col min="7" max="7" width="26.6640625" style="9" customWidth="1"/>
    <col min="8" max="8" width="15.6640625" style="9" customWidth="1"/>
    <col min="9" max="9" width="24.6640625" style="9" customWidth="1"/>
    <col min="10" max="12" width="18.88671875" style="9" hidden="1" customWidth="1"/>
    <col min="13" max="18" width="18.88671875" style="116" hidden="1" customWidth="1"/>
    <col min="19" max="19" width="20.109375" style="116" hidden="1" customWidth="1"/>
    <col min="20" max="22" width="15.6640625" style="116" customWidth="1"/>
    <col min="23" max="16384" width="9.109375" style="9"/>
  </cols>
  <sheetData>
    <row r="1" spans="1:22" ht="35.1" customHeight="1" x14ac:dyDescent="0.25">
      <c r="A1" s="862" t="s">
        <v>66</v>
      </c>
      <c r="B1" s="862"/>
      <c r="C1" s="862"/>
      <c r="D1" s="862"/>
      <c r="E1" s="862"/>
      <c r="F1" s="862"/>
      <c r="G1" s="862"/>
      <c r="H1" s="862"/>
      <c r="I1" s="862"/>
      <c r="J1" s="143"/>
      <c r="K1" s="143"/>
      <c r="L1" s="143"/>
    </row>
    <row r="2" spans="1:22" ht="30" customHeight="1" x14ac:dyDescent="0.35">
      <c r="A2" s="754">
        <f>Facesheet!$C$6</f>
        <v>0</v>
      </c>
      <c r="B2" s="754"/>
      <c r="C2" s="754"/>
      <c r="D2" s="754"/>
      <c r="E2" s="755"/>
      <c r="F2" s="784" t="s">
        <v>5</v>
      </c>
      <c r="G2" s="875"/>
      <c r="H2" s="865"/>
      <c r="I2" s="866"/>
      <c r="J2" s="116"/>
      <c r="K2" s="116"/>
      <c r="L2" s="116"/>
      <c r="T2" s="9"/>
      <c r="U2" s="9"/>
      <c r="V2" s="9"/>
    </row>
    <row r="3" spans="1:22" ht="30" customHeight="1" x14ac:dyDescent="0.4">
      <c r="A3" s="756">
        <f>Facesheet!$F$2</f>
        <v>0</v>
      </c>
      <c r="B3" s="880"/>
      <c r="C3" s="880"/>
      <c r="D3" s="880"/>
      <c r="E3" s="880"/>
      <c r="F3" s="771" t="s">
        <v>814</v>
      </c>
      <c r="G3" s="772"/>
      <c r="H3" s="869"/>
      <c r="I3" s="870"/>
      <c r="J3" s="116"/>
      <c r="K3" s="116"/>
      <c r="L3" s="116"/>
      <c r="T3" s="9"/>
      <c r="U3" s="9"/>
      <c r="V3" s="9"/>
    </row>
    <row r="4" spans="1:22" ht="30" customHeight="1" x14ac:dyDescent="0.25">
      <c r="A4" s="767" t="str">
        <f>Facesheet!$J$2</f>
        <v>2023-0049</v>
      </c>
      <c r="B4" s="881"/>
      <c r="C4" s="881"/>
      <c r="D4" s="881"/>
      <c r="E4" s="882"/>
      <c r="F4" s="876" t="s">
        <v>199</v>
      </c>
      <c r="G4" s="877"/>
      <c r="H4" s="871">
        <f>Facesheet!$H$12</f>
        <v>45170</v>
      </c>
      <c r="I4" s="872"/>
      <c r="J4" s="116"/>
      <c r="K4" s="116"/>
      <c r="L4" s="116"/>
      <c r="T4" s="9"/>
      <c r="U4" s="9"/>
      <c r="V4" s="9"/>
    </row>
    <row r="5" spans="1:22" ht="30" customHeight="1" x14ac:dyDescent="0.25">
      <c r="A5" s="845"/>
      <c r="B5" s="845"/>
      <c r="C5" s="845"/>
      <c r="D5" s="845"/>
      <c r="E5" s="883"/>
      <c r="F5" s="878" t="s">
        <v>200</v>
      </c>
      <c r="G5" s="879"/>
      <c r="H5" s="873">
        <f>Facesheet!$J$12</f>
        <v>46173</v>
      </c>
      <c r="I5" s="874"/>
      <c r="J5" s="116"/>
      <c r="K5" s="116"/>
      <c r="L5" s="116"/>
      <c r="T5" s="9"/>
      <c r="U5" s="9"/>
      <c r="V5" s="9"/>
    </row>
    <row r="6" spans="1:22" ht="30" customHeight="1" x14ac:dyDescent="0.25">
      <c r="A6" s="845"/>
      <c r="B6" s="845"/>
      <c r="C6" s="845"/>
      <c r="D6" s="845"/>
      <c r="E6" s="883"/>
      <c r="F6" s="867" t="s">
        <v>433</v>
      </c>
      <c r="G6" s="868"/>
      <c r="H6" s="863"/>
      <c r="I6" s="864"/>
      <c r="J6" s="116"/>
      <c r="K6" s="116"/>
      <c r="L6" s="116"/>
      <c r="T6" s="9"/>
      <c r="U6" s="9"/>
      <c r="V6" s="9"/>
    </row>
    <row r="7" spans="1:22" ht="50.1" customHeight="1" x14ac:dyDescent="0.25">
      <c r="A7" s="185" t="s">
        <v>25</v>
      </c>
      <c r="B7" s="186" t="s">
        <v>77</v>
      </c>
      <c r="C7" s="187" t="s">
        <v>244</v>
      </c>
      <c r="D7" s="187" t="s">
        <v>223</v>
      </c>
      <c r="E7" s="187" t="s">
        <v>193</v>
      </c>
      <c r="F7" s="187" t="s">
        <v>65</v>
      </c>
      <c r="G7" s="188" t="s">
        <v>493</v>
      </c>
      <c r="H7" s="188" t="s">
        <v>67</v>
      </c>
      <c r="I7" s="188" t="s">
        <v>68</v>
      </c>
      <c r="J7" s="189" t="s">
        <v>403</v>
      </c>
      <c r="K7" s="189" t="s">
        <v>404</v>
      </c>
      <c r="L7" s="189" t="s">
        <v>405</v>
      </c>
      <c r="M7" s="189" t="s">
        <v>406</v>
      </c>
      <c r="N7" s="189" t="s">
        <v>407</v>
      </c>
      <c r="O7" s="189" t="s">
        <v>408</v>
      </c>
      <c r="P7" s="189" t="s">
        <v>409</v>
      </c>
      <c r="Q7" s="189" t="s">
        <v>410</v>
      </c>
      <c r="R7" s="189" t="s">
        <v>411</v>
      </c>
      <c r="S7" s="189" t="s">
        <v>412</v>
      </c>
      <c r="T7" s="9"/>
      <c r="U7" s="9"/>
      <c r="V7" s="9"/>
    </row>
    <row r="8" spans="1:22" s="81" customFormat="1" ht="21" x14ac:dyDescent="0.25">
      <c r="A8" s="184">
        <v>0</v>
      </c>
      <c r="B8" s="177">
        <v>0</v>
      </c>
      <c r="C8" s="178"/>
      <c r="D8" s="179">
        <v>0</v>
      </c>
      <c r="E8" s="179">
        <v>0</v>
      </c>
      <c r="F8" s="180"/>
      <c r="G8" s="181">
        <f>SUM(RangeSalary)</f>
        <v>0</v>
      </c>
      <c r="H8" s="182">
        <f>SUM(RangeHours)</f>
        <v>0</v>
      </c>
      <c r="I8" s="181">
        <f>SUM(RangeCost)</f>
        <v>0</v>
      </c>
      <c r="J8" s="183"/>
      <c r="K8" s="183"/>
      <c r="L8" s="183"/>
      <c r="M8" s="183"/>
      <c r="N8" s="183"/>
      <c r="O8" s="183"/>
      <c r="P8" s="183"/>
      <c r="Q8" s="183"/>
      <c r="R8" s="183"/>
      <c r="S8" s="183"/>
    </row>
    <row r="9" spans="1:22" s="8" customFormat="1" ht="0.15" customHeight="1" x14ac:dyDescent="0.25">
      <c r="A9" s="155">
        <v>0</v>
      </c>
      <c r="B9" s="153">
        <v>0</v>
      </c>
      <c r="C9" s="153">
        <v>0</v>
      </c>
      <c r="D9" s="154">
        <v>0</v>
      </c>
      <c r="E9" s="154">
        <v>0</v>
      </c>
      <c r="F9" s="154">
        <v>0</v>
      </c>
      <c r="G9" s="161">
        <v>0</v>
      </c>
      <c r="H9" s="161">
        <v>0</v>
      </c>
      <c r="I9" s="161">
        <v>0</v>
      </c>
      <c r="J9" s="173">
        <v>0</v>
      </c>
      <c r="K9" s="173">
        <v>0</v>
      </c>
      <c r="L9" s="173">
        <v>0</v>
      </c>
      <c r="M9" s="173">
        <v>0</v>
      </c>
      <c r="N9" s="173">
        <v>0</v>
      </c>
      <c r="O9" s="173">
        <v>0</v>
      </c>
      <c r="P9" s="173">
        <v>0</v>
      </c>
      <c r="Q9" s="173">
        <v>0</v>
      </c>
      <c r="R9" s="173">
        <v>0</v>
      </c>
      <c r="S9" s="173">
        <v>0</v>
      </c>
    </row>
    <row r="10" spans="1:22" s="199" customFormat="1" ht="21" x14ac:dyDescent="0.25">
      <c r="A10" s="392"/>
      <c r="B10" s="194"/>
      <c r="C10" s="194"/>
      <c r="D10" s="195"/>
      <c r="E10" s="195"/>
      <c r="F10" s="195"/>
      <c r="G10" s="202"/>
      <c r="H10" s="202"/>
      <c r="I10" s="202"/>
      <c r="J10" s="195"/>
      <c r="K10" s="195"/>
      <c r="L10" s="195"/>
      <c r="M10" s="195"/>
      <c r="N10" s="195"/>
      <c r="O10" s="195"/>
      <c r="P10" s="195"/>
      <c r="Q10" s="195"/>
      <c r="R10" s="195"/>
      <c r="S10" s="195"/>
    </row>
    <row r="11" spans="1:22" s="199" customFormat="1" ht="21" x14ac:dyDescent="0.25">
      <c r="A11" s="392"/>
      <c r="B11" s="194"/>
      <c r="C11" s="194"/>
      <c r="D11" s="195"/>
      <c r="E11" s="195"/>
      <c r="F11" s="195"/>
      <c r="G11" s="231"/>
      <c r="H11" s="202"/>
      <c r="I11" s="202"/>
      <c r="J11" s="195"/>
      <c r="K11" s="195"/>
      <c r="L11" s="195"/>
      <c r="M11" s="195"/>
      <c r="N11" s="195"/>
      <c r="O11" s="195"/>
      <c r="P11" s="195"/>
      <c r="Q11" s="195"/>
      <c r="R11" s="195"/>
      <c r="S11" s="195"/>
    </row>
    <row r="12" spans="1:22" s="199" customFormat="1" ht="21" x14ac:dyDescent="0.25">
      <c r="A12" s="392"/>
      <c r="B12" s="194"/>
      <c r="C12" s="194"/>
      <c r="D12" s="195"/>
      <c r="E12" s="195"/>
      <c r="F12" s="195"/>
      <c r="G12" s="202"/>
      <c r="H12" s="202"/>
      <c r="I12" s="202"/>
      <c r="J12" s="195"/>
      <c r="K12" s="195"/>
      <c r="L12" s="195"/>
      <c r="M12" s="195"/>
      <c r="N12" s="195"/>
      <c r="O12" s="195"/>
      <c r="P12" s="195"/>
      <c r="Q12" s="195"/>
      <c r="R12" s="195"/>
      <c r="S12" s="195"/>
    </row>
    <row r="13" spans="1:22" s="199" customFormat="1" ht="21" x14ac:dyDescent="0.25">
      <c r="A13" s="392"/>
      <c r="B13" s="194"/>
      <c r="C13" s="194"/>
      <c r="D13" s="195"/>
      <c r="E13" s="195"/>
      <c r="F13" s="195"/>
      <c r="G13" s="202"/>
      <c r="H13" s="202"/>
      <c r="I13" s="202"/>
      <c r="J13" s="195"/>
      <c r="K13" s="195"/>
      <c r="L13" s="195"/>
      <c r="M13" s="195"/>
      <c r="N13" s="195"/>
      <c r="O13" s="195"/>
      <c r="P13" s="195"/>
      <c r="Q13" s="195"/>
      <c r="R13" s="195"/>
      <c r="S13" s="195"/>
    </row>
    <row r="14" spans="1:22" s="199" customFormat="1" ht="21" x14ac:dyDescent="0.25">
      <c r="A14" s="392"/>
      <c r="B14" s="194"/>
      <c r="C14" s="194"/>
      <c r="D14" s="195"/>
      <c r="E14" s="195"/>
      <c r="F14" s="195"/>
      <c r="G14" s="202"/>
      <c r="H14" s="202"/>
      <c r="I14" s="202"/>
      <c r="J14" s="195"/>
      <c r="K14" s="195"/>
      <c r="L14" s="195"/>
      <c r="M14" s="195"/>
      <c r="N14" s="195"/>
      <c r="O14" s="195"/>
      <c r="P14" s="195"/>
      <c r="Q14" s="195"/>
      <c r="R14" s="195"/>
      <c r="S14" s="195"/>
    </row>
    <row r="15" spans="1:22" s="199" customFormat="1" ht="21" x14ac:dyDescent="0.25">
      <c r="A15" s="392"/>
      <c r="B15" s="194"/>
      <c r="C15" s="194"/>
      <c r="D15" s="195"/>
      <c r="E15" s="195"/>
      <c r="F15" s="195"/>
      <c r="G15" s="202"/>
      <c r="H15" s="202"/>
      <c r="I15" s="202"/>
      <c r="J15" s="195"/>
      <c r="K15" s="195"/>
      <c r="L15" s="195"/>
      <c r="M15" s="195"/>
      <c r="N15" s="195"/>
      <c r="O15" s="195"/>
      <c r="P15" s="195"/>
      <c r="Q15" s="195"/>
      <c r="R15" s="195"/>
      <c r="S15" s="195"/>
    </row>
    <row r="16" spans="1:22" s="199" customFormat="1" ht="21" x14ac:dyDescent="0.25">
      <c r="A16" s="392"/>
      <c r="B16" s="194"/>
      <c r="C16" s="194"/>
      <c r="D16" s="195"/>
      <c r="E16" s="195"/>
      <c r="F16" s="195"/>
      <c r="G16" s="202"/>
      <c r="H16" s="202"/>
      <c r="I16" s="202"/>
      <c r="J16" s="195"/>
      <c r="K16" s="195"/>
      <c r="L16" s="195"/>
      <c r="M16" s="195"/>
      <c r="N16" s="195"/>
      <c r="O16" s="195"/>
      <c r="P16" s="195"/>
      <c r="Q16" s="195"/>
      <c r="R16" s="195"/>
      <c r="S16" s="195"/>
    </row>
    <row r="17" spans="1:19" s="199" customFormat="1" ht="21" x14ac:dyDescent="0.25">
      <c r="A17" s="392"/>
      <c r="B17" s="194"/>
      <c r="C17" s="194"/>
      <c r="D17" s="195"/>
      <c r="E17" s="195"/>
      <c r="F17" s="195"/>
      <c r="G17" s="202"/>
      <c r="H17" s="202"/>
      <c r="I17" s="202"/>
      <c r="J17" s="195"/>
      <c r="K17" s="195"/>
      <c r="L17" s="195"/>
      <c r="M17" s="195"/>
      <c r="N17" s="195"/>
      <c r="O17" s="195"/>
      <c r="P17" s="195"/>
      <c r="Q17" s="195"/>
      <c r="R17" s="195"/>
      <c r="S17" s="195"/>
    </row>
    <row r="18" spans="1:19" s="199" customFormat="1" ht="21" x14ac:dyDescent="0.25">
      <c r="A18" s="392"/>
      <c r="B18" s="194"/>
      <c r="C18" s="194"/>
      <c r="D18" s="195"/>
      <c r="E18" s="195"/>
      <c r="F18" s="195"/>
      <c r="G18" s="202"/>
      <c r="H18" s="202"/>
      <c r="I18" s="202"/>
      <c r="J18" s="195"/>
      <c r="K18" s="195"/>
      <c r="L18" s="195"/>
      <c r="M18" s="195"/>
      <c r="N18" s="195"/>
      <c r="O18" s="195"/>
      <c r="P18" s="195"/>
      <c r="Q18" s="195"/>
      <c r="R18" s="195"/>
      <c r="S18" s="195"/>
    </row>
    <row r="19" spans="1:19" s="199" customFormat="1" ht="21" x14ac:dyDescent="0.25">
      <c r="A19" s="392"/>
      <c r="B19" s="194"/>
      <c r="C19" s="194"/>
      <c r="D19" s="195"/>
      <c r="E19" s="195"/>
      <c r="F19" s="195"/>
      <c r="G19" s="202"/>
      <c r="H19" s="202"/>
      <c r="I19" s="202"/>
      <c r="J19" s="195"/>
      <c r="K19" s="195"/>
      <c r="L19" s="195"/>
      <c r="M19" s="195"/>
      <c r="N19" s="195"/>
      <c r="O19" s="195"/>
      <c r="P19" s="195"/>
      <c r="Q19" s="195"/>
      <c r="R19" s="195"/>
      <c r="S19" s="195"/>
    </row>
    <row r="20" spans="1:19" s="199" customFormat="1" ht="21" x14ac:dyDescent="0.25">
      <c r="A20" s="392"/>
      <c r="B20" s="194"/>
      <c r="C20" s="194"/>
      <c r="D20" s="195"/>
      <c r="E20" s="195"/>
      <c r="F20" s="195"/>
      <c r="G20" s="202"/>
      <c r="H20" s="202"/>
      <c r="I20" s="202"/>
      <c r="J20" s="195"/>
      <c r="K20" s="195"/>
      <c r="L20" s="195"/>
      <c r="M20" s="195"/>
      <c r="N20" s="195"/>
      <c r="O20" s="195"/>
      <c r="P20" s="195"/>
      <c r="Q20" s="195"/>
      <c r="R20" s="195"/>
      <c r="S20" s="195"/>
    </row>
    <row r="21" spans="1:19" s="199" customFormat="1" ht="21" x14ac:dyDescent="0.25">
      <c r="A21" s="392"/>
      <c r="B21" s="194"/>
      <c r="C21" s="194"/>
      <c r="D21" s="195"/>
      <c r="E21" s="195"/>
      <c r="F21" s="195"/>
      <c r="G21" s="202"/>
      <c r="H21" s="202"/>
      <c r="I21" s="202"/>
      <c r="J21" s="195"/>
      <c r="K21" s="195"/>
      <c r="L21" s="195"/>
      <c r="M21" s="195"/>
      <c r="N21" s="195"/>
      <c r="O21" s="195"/>
      <c r="P21" s="195"/>
      <c r="Q21" s="195"/>
      <c r="R21" s="195"/>
      <c r="S21" s="195"/>
    </row>
    <row r="22" spans="1:19" s="199" customFormat="1" ht="21" x14ac:dyDescent="0.25">
      <c r="A22" s="392"/>
      <c r="B22" s="194"/>
      <c r="C22" s="194"/>
      <c r="D22" s="195"/>
      <c r="E22" s="195"/>
      <c r="F22" s="195"/>
      <c r="G22" s="202"/>
      <c r="H22" s="202"/>
      <c r="I22" s="202"/>
      <c r="J22" s="195"/>
      <c r="K22" s="195"/>
      <c r="L22" s="195"/>
      <c r="M22" s="195"/>
      <c r="N22" s="195"/>
      <c r="O22" s="195"/>
      <c r="P22" s="195"/>
      <c r="Q22" s="195"/>
      <c r="R22" s="195"/>
      <c r="S22" s="195"/>
    </row>
    <row r="23" spans="1:19" s="199" customFormat="1" ht="21" x14ac:dyDescent="0.25">
      <c r="A23" s="392"/>
      <c r="B23" s="194"/>
      <c r="C23" s="194"/>
      <c r="D23" s="195"/>
      <c r="E23" s="195"/>
      <c r="F23" s="195"/>
      <c r="G23" s="202"/>
      <c r="H23" s="202"/>
      <c r="I23" s="202"/>
      <c r="J23" s="195"/>
      <c r="K23" s="195"/>
      <c r="L23" s="195"/>
      <c r="M23" s="195"/>
      <c r="N23" s="195"/>
      <c r="O23" s="195"/>
      <c r="P23" s="195"/>
      <c r="Q23" s="195"/>
      <c r="R23" s="195"/>
      <c r="S23" s="195"/>
    </row>
    <row r="24" spans="1:19" s="199" customFormat="1" ht="21" x14ac:dyDescent="0.25">
      <c r="A24" s="392"/>
      <c r="B24" s="194"/>
      <c r="C24" s="194"/>
      <c r="D24" s="195"/>
      <c r="E24" s="195"/>
      <c r="F24" s="195"/>
      <c r="G24" s="202"/>
      <c r="H24" s="202"/>
      <c r="I24" s="202"/>
      <c r="J24" s="195"/>
      <c r="K24" s="195"/>
      <c r="L24" s="195"/>
      <c r="M24" s="195"/>
      <c r="N24" s="195"/>
      <c r="O24" s="195"/>
      <c r="P24" s="195"/>
      <c r="Q24" s="195"/>
      <c r="R24" s="195"/>
      <c r="S24" s="195"/>
    </row>
    <row r="25" spans="1:19" s="199" customFormat="1" ht="21" x14ac:dyDescent="0.25">
      <c r="A25" s="392"/>
      <c r="B25" s="194"/>
      <c r="C25" s="194"/>
      <c r="D25" s="195"/>
      <c r="E25" s="195"/>
      <c r="F25" s="195"/>
      <c r="G25" s="202"/>
      <c r="H25" s="202"/>
      <c r="I25" s="202"/>
      <c r="J25" s="195"/>
      <c r="K25" s="195"/>
      <c r="L25" s="195"/>
      <c r="M25" s="195"/>
      <c r="N25" s="195"/>
      <c r="O25" s="195"/>
      <c r="P25" s="195"/>
      <c r="Q25" s="195"/>
      <c r="R25" s="195"/>
      <c r="S25" s="195"/>
    </row>
    <row r="26" spans="1:19" s="199" customFormat="1" ht="21" x14ac:dyDescent="0.25">
      <c r="A26" s="392"/>
      <c r="B26" s="194"/>
      <c r="C26" s="194"/>
      <c r="D26" s="195"/>
      <c r="E26" s="195"/>
      <c r="F26" s="195"/>
      <c r="G26" s="202"/>
      <c r="H26" s="202"/>
      <c r="I26" s="202"/>
      <c r="J26" s="195"/>
      <c r="K26" s="195"/>
      <c r="L26" s="195"/>
      <c r="M26" s="195"/>
      <c r="N26" s="195"/>
      <c r="O26" s="195"/>
      <c r="P26" s="195"/>
      <c r="Q26" s="195"/>
      <c r="R26" s="195"/>
      <c r="S26" s="195"/>
    </row>
    <row r="27" spans="1:19" s="199" customFormat="1" ht="21" x14ac:dyDescent="0.25">
      <c r="A27" s="392"/>
      <c r="B27" s="194"/>
      <c r="C27" s="194"/>
      <c r="D27" s="195"/>
      <c r="E27" s="195"/>
      <c r="F27" s="195"/>
      <c r="G27" s="202"/>
      <c r="H27" s="202"/>
      <c r="I27" s="202"/>
      <c r="J27" s="195"/>
      <c r="K27" s="195"/>
      <c r="L27" s="195"/>
      <c r="M27" s="195"/>
      <c r="N27" s="195"/>
      <c r="O27" s="195"/>
      <c r="P27" s="195"/>
      <c r="Q27" s="195"/>
      <c r="R27" s="195"/>
      <c r="S27" s="195"/>
    </row>
    <row r="28" spans="1:19" s="199" customFormat="1" ht="21" x14ac:dyDescent="0.25">
      <c r="A28" s="392"/>
      <c r="B28" s="194"/>
      <c r="C28" s="194"/>
      <c r="D28" s="195"/>
      <c r="E28" s="195"/>
      <c r="F28" s="195"/>
      <c r="G28" s="202"/>
      <c r="H28" s="202"/>
      <c r="I28" s="202"/>
      <c r="J28" s="195"/>
      <c r="K28" s="195"/>
      <c r="L28" s="195"/>
      <c r="M28" s="195"/>
      <c r="N28" s="195"/>
      <c r="O28" s="195"/>
      <c r="P28" s="195"/>
      <c r="Q28" s="195"/>
      <c r="R28" s="195"/>
      <c r="S28" s="195"/>
    </row>
    <row r="29" spans="1:19" s="199" customFormat="1" ht="21" x14ac:dyDescent="0.25">
      <c r="A29" s="392"/>
      <c r="B29" s="194"/>
      <c r="C29" s="194"/>
      <c r="D29" s="195"/>
      <c r="E29" s="195"/>
      <c r="F29" s="195"/>
      <c r="G29" s="202"/>
      <c r="H29" s="202"/>
      <c r="I29" s="202"/>
      <c r="J29" s="195"/>
      <c r="K29" s="195"/>
      <c r="L29" s="195"/>
      <c r="M29" s="195"/>
      <c r="N29" s="195"/>
      <c r="O29" s="195"/>
      <c r="P29" s="195"/>
      <c r="Q29" s="195"/>
      <c r="R29" s="195"/>
      <c r="S29" s="195"/>
    </row>
    <row r="30" spans="1:19" s="199" customFormat="1" ht="21" x14ac:dyDescent="0.25">
      <c r="A30" s="392"/>
      <c r="B30" s="194"/>
      <c r="C30" s="194"/>
      <c r="D30" s="195"/>
      <c r="E30" s="195"/>
      <c r="F30" s="195"/>
      <c r="G30" s="202"/>
      <c r="H30" s="202"/>
      <c r="I30" s="202"/>
      <c r="J30" s="195"/>
      <c r="K30" s="195"/>
      <c r="L30" s="195"/>
      <c r="M30" s="195"/>
      <c r="N30" s="195"/>
      <c r="O30" s="195"/>
      <c r="P30" s="195"/>
      <c r="Q30" s="195"/>
      <c r="R30" s="195"/>
      <c r="S30" s="195"/>
    </row>
    <row r="31" spans="1:19" s="199" customFormat="1" ht="15" x14ac:dyDescent="0.25">
      <c r="A31" s="9"/>
      <c r="B31" s="9"/>
      <c r="C31" s="9"/>
      <c r="D31" s="9"/>
      <c r="E31" s="9"/>
      <c r="F31" s="9"/>
      <c r="G31" s="9"/>
      <c r="H31" s="9"/>
      <c r="I31" s="9"/>
      <c r="J31" s="9"/>
      <c r="K31" s="9"/>
      <c r="L31" s="9"/>
      <c r="M31" s="127"/>
      <c r="N31" s="126"/>
      <c r="O31" s="126"/>
      <c r="P31" s="126"/>
      <c r="Q31" s="126"/>
      <c r="R31" s="126"/>
      <c r="S31" s="126"/>
    </row>
    <row r="32" spans="1:19" s="199" customFormat="1" ht="15" x14ac:dyDescent="0.25">
      <c r="A32" s="9"/>
      <c r="B32" s="9"/>
      <c r="C32" s="9"/>
      <c r="D32" s="9"/>
      <c r="E32" s="9"/>
      <c r="F32" s="9"/>
      <c r="G32" s="9"/>
      <c r="H32" s="9"/>
      <c r="I32" s="9"/>
      <c r="J32" s="9"/>
      <c r="K32" s="9"/>
      <c r="L32" s="9"/>
      <c r="M32" s="127"/>
      <c r="N32" s="126"/>
      <c r="O32" s="126"/>
      <c r="P32" s="126"/>
      <c r="Q32" s="126"/>
      <c r="R32" s="126"/>
      <c r="S32" s="126"/>
    </row>
    <row r="33" spans="1:19" s="199" customFormat="1" ht="15" x14ac:dyDescent="0.25">
      <c r="A33" s="9"/>
      <c r="B33" s="9"/>
      <c r="C33" s="9"/>
      <c r="D33" s="9"/>
      <c r="E33" s="9"/>
      <c r="F33" s="9"/>
      <c r="G33" s="9"/>
      <c r="H33" s="9"/>
      <c r="I33" s="9"/>
      <c r="J33" s="9"/>
      <c r="K33" s="9"/>
      <c r="L33" s="9"/>
      <c r="M33" s="127"/>
      <c r="N33" s="126"/>
      <c r="O33" s="126"/>
      <c r="P33" s="126"/>
      <c r="Q33" s="126"/>
      <c r="R33" s="126"/>
      <c r="S33" s="126"/>
    </row>
    <row r="34" spans="1:19" s="199" customFormat="1" ht="15" x14ac:dyDescent="0.25">
      <c r="A34" s="9"/>
      <c r="B34" s="9"/>
      <c r="C34" s="9"/>
      <c r="D34" s="9"/>
      <c r="E34" s="9"/>
      <c r="F34" s="9"/>
      <c r="G34" s="9"/>
      <c r="H34" s="9"/>
      <c r="I34" s="9"/>
      <c r="J34" s="9"/>
      <c r="K34" s="9"/>
      <c r="L34" s="9"/>
      <c r="M34" s="127"/>
      <c r="N34" s="126"/>
      <c r="O34" s="126"/>
      <c r="P34" s="126"/>
      <c r="Q34" s="126"/>
      <c r="R34" s="126"/>
      <c r="S34" s="126"/>
    </row>
    <row r="35" spans="1:19" s="199" customFormat="1" ht="15" x14ac:dyDescent="0.25">
      <c r="A35" s="9"/>
      <c r="B35" s="9"/>
      <c r="C35" s="9"/>
      <c r="D35" s="9"/>
      <c r="E35" s="9"/>
      <c r="F35" s="9"/>
      <c r="G35" s="9"/>
      <c r="H35" s="9"/>
      <c r="I35" s="9"/>
      <c r="J35" s="9"/>
      <c r="K35" s="9"/>
      <c r="L35" s="9"/>
      <c r="M35" s="116"/>
      <c r="N35" s="116"/>
      <c r="O35" s="116"/>
      <c r="P35" s="116"/>
      <c r="Q35" s="116"/>
      <c r="R35" s="116"/>
      <c r="S35" s="116"/>
    </row>
    <row r="36" spans="1:19" s="199" customFormat="1" ht="15" x14ac:dyDescent="0.25">
      <c r="A36" s="9"/>
      <c r="B36" s="9"/>
      <c r="C36" s="9"/>
      <c r="D36" s="9"/>
      <c r="E36" s="9"/>
      <c r="F36" s="9"/>
      <c r="G36" s="9"/>
      <c r="H36" s="9"/>
      <c r="I36" s="9"/>
      <c r="J36" s="9"/>
      <c r="K36" s="9"/>
      <c r="L36" s="9"/>
      <c r="M36" s="116"/>
      <c r="N36" s="116"/>
      <c r="O36" s="116"/>
      <c r="P36" s="116"/>
      <c r="Q36" s="116"/>
      <c r="R36" s="116"/>
      <c r="S36" s="116"/>
    </row>
    <row r="37" spans="1:19" s="199" customFormat="1" ht="15" x14ac:dyDescent="0.25">
      <c r="A37" s="9"/>
      <c r="B37" s="9"/>
      <c r="C37" s="9"/>
      <c r="D37" s="9"/>
      <c r="E37" s="9"/>
      <c r="F37" s="9"/>
      <c r="G37" s="9"/>
      <c r="H37" s="9"/>
      <c r="I37" s="9"/>
      <c r="J37" s="9"/>
      <c r="K37" s="9"/>
      <c r="L37" s="9"/>
      <c r="M37" s="116"/>
      <c r="N37" s="116"/>
      <c r="O37" s="116"/>
      <c r="P37" s="116"/>
      <c r="Q37" s="116"/>
      <c r="R37" s="116"/>
      <c r="S37" s="116"/>
    </row>
    <row r="38" spans="1:19" s="199" customFormat="1" ht="15" x14ac:dyDescent="0.25">
      <c r="A38" s="9"/>
      <c r="B38" s="9"/>
      <c r="C38" s="9"/>
      <c r="D38" s="9"/>
      <c r="E38" s="9"/>
      <c r="F38" s="9"/>
      <c r="G38" s="9"/>
      <c r="H38" s="9"/>
      <c r="I38" s="9"/>
      <c r="J38" s="9"/>
      <c r="K38" s="9"/>
      <c r="L38" s="9"/>
      <c r="M38" s="116"/>
      <c r="N38" s="116"/>
      <c r="O38" s="116"/>
      <c r="P38" s="116"/>
      <c r="Q38" s="116"/>
      <c r="R38" s="116"/>
      <c r="S38" s="116"/>
    </row>
    <row r="39" spans="1:19" s="199" customFormat="1" ht="15" x14ac:dyDescent="0.25">
      <c r="A39" s="9"/>
      <c r="B39" s="9"/>
      <c r="C39" s="9"/>
      <c r="D39" s="9"/>
      <c r="E39" s="9"/>
      <c r="F39" s="9"/>
      <c r="G39" s="9"/>
      <c r="H39" s="9"/>
      <c r="I39" s="9"/>
      <c r="J39" s="9"/>
      <c r="K39" s="9"/>
      <c r="L39" s="9"/>
      <c r="M39" s="116"/>
      <c r="N39" s="116"/>
      <c r="O39" s="116"/>
      <c r="P39" s="116"/>
      <c r="Q39" s="116"/>
      <c r="R39" s="116"/>
      <c r="S39" s="116"/>
    </row>
    <row r="40" spans="1:19" s="199" customFormat="1" ht="15" x14ac:dyDescent="0.25">
      <c r="A40" s="9"/>
      <c r="B40" s="9"/>
      <c r="C40" s="9"/>
      <c r="D40" s="9"/>
      <c r="E40" s="9"/>
      <c r="F40" s="9"/>
      <c r="G40" s="9"/>
      <c r="H40" s="9"/>
      <c r="I40" s="9"/>
      <c r="J40" s="9"/>
      <c r="K40" s="9"/>
      <c r="L40" s="9"/>
      <c r="M40" s="116"/>
      <c r="N40" s="116"/>
      <c r="O40" s="116"/>
      <c r="P40" s="116"/>
      <c r="Q40" s="116"/>
      <c r="R40" s="116"/>
      <c r="S40" s="116"/>
    </row>
    <row r="41" spans="1:19" s="199" customFormat="1" ht="15" x14ac:dyDescent="0.25">
      <c r="A41" s="9"/>
      <c r="B41" s="9"/>
      <c r="C41" s="9"/>
      <c r="D41" s="9"/>
      <c r="E41" s="9"/>
      <c r="F41" s="9"/>
      <c r="G41" s="9"/>
      <c r="H41" s="9"/>
      <c r="I41" s="9"/>
      <c r="J41" s="9"/>
      <c r="K41" s="9"/>
      <c r="L41" s="9"/>
      <c r="M41" s="116"/>
      <c r="N41" s="116"/>
      <c r="O41" s="116"/>
      <c r="P41" s="116"/>
      <c r="Q41" s="116"/>
      <c r="R41" s="116"/>
      <c r="S41" s="116"/>
    </row>
    <row r="42" spans="1:19" s="199" customFormat="1" ht="15" x14ac:dyDescent="0.25">
      <c r="A42" s="9"/>
      <c r="B42" s="9"/>
      <c r="C42" s="9"/>
      <c r="D42" s="9"/>
      <c r="E42" s="9"/>
      <c r="F42" s="9"/>
      <c r="G42" s="9"/>
      <c r="H42" s="9"/>
      <c r="I42" s="9"/>
      <c r="J42" s="9"/>
      <c r="K42" s="9"/>
      <c r="L42" s="9"/>
      <c r="M42" s="116"/>
      <c r="N42" s="116"/>
      <c r="O42" s="116"/>
      <c r="P42" s="116"/>
      <c r="Q42" s="116"/>
      <c r="R42" s="116"/>
      <c r="S42" s="116"/>
    </row>
    <row r="43" spans="1:19" s="199" customFormat="1" ht="15" x14ac:dyDescent="0.25">
      <c r="A43" s="9"/>
      <c r="B43" s="9"/>
      <c r="C43" s="9"/>
      <c r="D43" s="9"/>
      <c r="E43" s="9"/>
      <c r="F43" s="9"/>
      <c r="G43" s="9"/>
      <c r="H43" s="9"/>
      <c r="I43" s="9"/>
      <c r="J43" s="9"/>
      <c r="K43" s="9"/>
      <c r="L43" s="9"/>
      <c r="M43" s="116"/>
      <c r="N43" s="116"/>
      <c r="O43" s="116"/>
      <c r="P43" s="116"/>
      <c r="Q43" s="116"/>
      <c r="R43" s="116"/>
      <c r="S43" s="116"/>
    </row>
    <row r="44" spans="1:19" s="199" customFormat="1" ht="15" x14ac:dyDescent="0.25">
      <c r="A44" s="9"/>
      <c r="B44" s="9"/>
      <c r="C44" s="9"/>
      <c r="D44" s="9"/>
      <c r="E44" s="9"/>
      <c r="F44" s="9"/>
      <c r="G44" s="9"/>
      <c r="H44" s="9"/>
      <c r="I44" s="9"/>
      <c r="J44" s="9"/>
      <c r="K44" s="9"/>
      <c r="L44" s="9"/>
      <c r="M44" s="116"/>
      <c r="N44" s="116"/>
      <c r="O44" s="116"/>
      <c r="P44" s="116"/>
      <c r="Q44" s="116"/>
      <c r="R44" s="116"/>
      <c r="S44" s="116"/>
    </row>
    <row r="45" spans="1:19" s="199" customFormat="1" ht="15" x14ac:dyDescent="0.25">
      <c r="A45" s="9"/>
      <c r="B45" s="9"/>
      <c r="C45" s="9"/>
      <c r="D45" s="9"/>
      <c r="E45" s="9"/>
      <c r="F45" s="9"/>
      <c r="G45" s="9"/>
      <c r="H45" s="9"/>
      <c r="I45" s="9"/>
      <c r="J45" s="9"/>
      <c r="K45" s="9"/>
      <c r="L45" s="9"/>
      <c r="M45" s="116"/>
      <c r="N45" s="116"/>
      <c r="O45" s="116"/>
      <c r="P45" s="116"/>
      <c r="Q45" s="116"/>
      <c r="R45" s="116"/>
      <c r="S45" s="116"/>
    </row>
    <row r="46" spans="1:19" s="199" customFormat="1" ht="15" x14ac:dyDescent="0.25">
      <c r="A46" s="9"/>
      <c r="B46" s="9"/>
      <c r="C46" s="9"/>
      <c r="D46" s="9"/>
      <c r="E46" s="9"/>
      <c r="F46" s="9"/>
      <c r="G46" s="9"/>
      <c r="H46" s="9"/>
      <c r="I46" s="9"/>
      <c r="J46" s="9"/>
      <c r="K46" s="9"/>
      <c r="L46" s="9"/>
      <c r="M46" s="116"/>
      <c r="N46" s="116"/>
      <c r="O46" s="116"/>
      <c r="P46" s="116"/>
      <c r="Q46" s="116"/>
      <c r="R46" s="116"/>
      <c r="S46" s="116"/>
    </row>
    <row r="47" spans="1:19" s="199" customFormat="1" ht="15" x14ac:dyDescent="0.25">
      <c r="A47" s="9"/>
      <c r="B47" s="9"/>
      <c r="C47" s="9"/>
      <c r="D47" s="9"/>
      <c r="E47" s="9"/>
      <c r="F47" s="9"/>
      <c r="G47" s="9"/>
      <c r="H47" s="9"/>
      <c r="I47" s="9"/>
      <c r="J47" s="9"/>
      <c r="K47" s="9"/>
      <c r="L47" s="9"/>
      <c r="M47" s="116"/>
      <c r="N47" s="116"/>
      <c r="O47" s="116"/>
      <c r="P47" s="116"/>
      <c r="Q47" s="116"/>
      <c r="R47" s="116"/>
      <c r="S47" s="116"/>
    </row>
    <row r="48" spans="1:19" s="199" customFormat="1" ht="15" x14ac:dyDescent="0.25">
      <c r="A48" s="9"/>
      <c r="B48" s="9"/>
      <c r="C48" s="9"/>
      <c r="D48" s="9"/>
      <c r="E48" s="9"/>
      <c r="F48" s="9"/>
      <c r="G48" s="9"/>
      <c r="H48" s="9"/>
      <c r="I48" s="9"/>
      <c r="J48" s="9"/>
      <c r="K48" s="9"/>
      <c r="L48" s="9"/>
      <c r="M48" s="116"/>
      <c r="N48" s="116"/>
      <c r="O48" s="116"/>
      <c r="P48" s="116"/>
      <c r="Q48" s="116"/>
      <c r="R48" s="116"/>
      <c r="S48" s="116"/>
    </row>
    <row r="49" spans="1:19" s="199" customFormat="1" ht="15" x14ac:dyDescent="0.25">
      <c r="A49" s="9"/>
      <c r="B49" s="9"/>
      <c r="C49" s="9"/>
      <c r="D49" s="9"/>
      <c r="E49" s="9"/>
      <c r="F49" s="9"/>
      <c r="G49" s="9"/>
      <c r="H49" s="9"/>
      <c r="I49" s="9"/>
      <c r="J49" s="9"/>
      <c r="K49" s="9"/>
      <c r="L49" s="9"/>
      <c r="M49" s="116"/>
      <c r="N49" s="116"/>
      <c r="O49" s="116"/>
      <c r="P49" s="116"/>
      <c r="Q49" s="116"/>
      <c r="R49" s="116"/>
      <c r="S49" s="116"/>
    </row>
    <row r="50" spans="1:19" s="199" customFormat="1" ht="15" x14ac:dyDescent="0.25">
      <c r="A50" s="9"/>
      <c r="B50" s="9"/>
      <c r="C50" s="9"/>
      <c r="D50" s="9"/>
      <c r="E50" s="9"/>
      <c r="F50" s="9"/>
      <c r="G50" s="9"/>
      <c r="H50" s="9"/>
      <c r="I50" s="9"/>
      <c r="J50" s="9"/>
      <c r="K50" s="9"/>
      <c r="L50" s="9"/>
      <c r="M50" s="116"/>
      <c r="N50" s="116"/>
      <c r="O50" s="116"/>
      <c r="P50" s="116"/>
      <c r="Q50" s="116"/>
      <c r="R50" s="116"/>
      <c r="S50" s="116"/>
    </row>
    <row r="51" spans="1:19" s="199" customFormat="1" ht="15" x14ac:dyDescent="0.25">
      <c r="A51" s="9"/>
      <c r="B51" s="9"/>
      <c r="C51" s="9"/>
      <c r="D51" s="9"/>
      <c r="E51" s="9"/>
      <c r="F51" s="9"/>
      <c r="G51" s="9"/>
      <c r="H51" s="9"/>
      <c r="I51" s="9"/>
      <c r="J51" s="9"/>
      <c r="K51" s="9"/>
      <c r="L51" s="9"/>
      <c r="M51" s="116"/>
      <c r="N51" s="116"/>
      <c r="O51" s="116"/>
      <c r="P51" s="116"/>
      <c r="Q51" s="116"/>
      <c r="R51" s="116"/>
      <c r="S51" s="116"/>
    </row>
    <row r="52" spans="1:19" s="199" customFormat="1" ht="15" x14ac:dyDescent="0.25">
      <c r="A52" s="9"/>
      <c r="B52" s="9"/>
      <c r="C52" s="9"/>
      <c r="D52" s="9"/>
      <c r="E52" s="9"/>
      <c r="F52" s="9"/>
      <c r="G52" s="9"/>
      <c r="H52" s="9"/>
      <c r="I52" s="9"/>
      <c r="J52" s="9"/>
      <c r="K52" s="9"/>
      <c r="L52" s="9"/>
      <c r="M52" s="116"/>
      <c r="N52" s="116"/>
      <c r="O52" s="116"/>
      <c r="P52" s="116"/>
      <c r="Q52" s="116"/>
      <c r="R52" s="116"/>
      <c r="S52" s="116"/>
    </row>
    <row r="53" spans="1:19" s="199" customFormat="1" ht="15" x14ac:dyDescent="0.25">
      <c r="A53" s="9"/>
      <c r="B53" s="9"/>
      <c r="C53" s="9"/>
      <c r="D53" s="9"/>
      <c r="E53" s="9"/>
      <c r="F53" s="9"/>
      <c r="G53" s="9"/>
      <c r="H53" s="9"/>
      <c r="I53" s="9"/>
      <c r="J53" s="9"/>
      <c r="K53" s="9"/>
      <c r="L53" s="9"/>
      <c r="M53" s="116"/>
      <c r="N53" s="116"/>
      <c r="O53" s="116"/>
      <c r="P53" s="116"/>
      <c r="Q53" s="116"/>
      <c r="R53" s="116"/>
      <c r="S53" s="116"/>
    </row>
    <row r="54" spans="1:19" s="199" customFormat="1" ht="15" x14ac:dyDescent="0.25">
      <c r="A54" s="9"/>
      <c r="B54" s="9"/>
      <c r="C54" s="9"/>
      <c r="D54" s="9"/>
      <c r="E54" s="9"/>
      <c r="F54" s="9"/>
      <c r="G54" s="9"/>
      <c r="H54" s="9"/>
      <c r="I54" s="9"/>
      <c r="J54" s="9"/>
      <c r="K54" s="9"/>
      <c r="L54" s="9"/>
      <c r="M54" s="116"/>
      <c r="N54" s="116"/>
      <c r="O54" s="116"/>
      <c r="P54" s="116"/>
      <c r="Q54" s="116"/>
      <c r="R54" s="116"/>
      <c r="S54" s="116"/>
    </row>
    <row r="55" spans="1:19" s="199" customFormat="1" ht="15" x14ac:dyDescent="0.25">
      <c r="A55" s="9"/>
      <c r="B55" s="9"/>
      <c r="C55" s="9"/>
      <c r="D55" s="9"/>
      <c r="E55" s="9"/>
      <c r="F55" s="9"/>
      <c r="G55" s="9"/>
      <c r="H55" s="9"/>
      <c r="I55" s="9"/>
      <c r="J55" s="9"/>
      <c r="K55" s="9"/>
      <c r="L55" s="9"/>
      <c r="M55" s="116"/>
      <c r="N55" s="116"/>
      <c r="O55" s="116"/>
      <c r="P55" s="116"/>
      <c r="Q55" s="116"/>
      <c r="R55" s="116"/>
      <c r="S55" s="116"/>
    </row>
    <row r="56" spans="1:19" s="199" customFormat="1" ht="15" x14ac:dyDescent="0.25">
      <c r="A56" s="9"/>
      <c r="B56" s="9"/>
      <c r="C56" s="9"/>
      <c r="D56" s="9"/>
      <c r="E56" s="9"/>
      <c r="F56" s="9"/>
      <c r="G56" s="9"/>
      <c r="H56" s="9"/>
      <c r="I56" s="9"/>
      <c r="J56" s="9"/>
      <c r="K56" s="9"/>
      <c r="L56" s="9"/>
      <c r="M56" s="116"/>
      <c r="N56" s="116"/>
      <c r="O56" s="116"/>
      <c r="P56" s="116"/>
      <c r="Q56" s="116"/>
      <c r="R56" s="116"/>
      <c r="S56" s="116"/>
    </row>
    <row r="57" spans="1:19" s="6" customFormat="1" ht="15" x14ac:dyDescent="0.25">
      <c r="A57" s="9"/>
      <c r="B57" s="9"/>
      <c r="C57" s="9"/>
      <c r="D57" s="9"/>
      <c r="E57" s="9"/>
      <c r="F57" s="9"/>
      <c r="G57" s="9"/>
      <c r="H57" s="9"/>
      <c r="I57" s="9"/>
      <c r="J57" s="9"/>
      <c r="K57" s="9"/>
      <c r="L57" s="9"/>
      <c r="M57" s="116"/>
      <c r="N57" s="116"/>
      <c r="O57" s="116"/>
      <c r="P57" s="116"/>
      <c r="Q57" s="116"/>
      <c r="R57" s="116"/>
      <c r="S57" s="116"/>
    </row>
    <row r="58" spans="1:19" s="6" customFormat="1" ht="15" x14ac:dyDescent="0.25">
      <c r="A58" s="9"/>
      <c r="B58" s="9"/>
      <c r="C58" s="9"/>
      <c r="D58" s="9"/>
      <c r="E58" s="9"/>
      <c r="F58" s="9"/>
      <c r="G58" s="9"/>
      <c r="H58" s="9"/>
      <c r="I58" s="9"/>
      <c r="J58" s="9"/>
      <c r="K58" s="9"/>
      <c r="L58" s="9"/>
      <c r="M58" s="116"/>
      <c r="N58" s="116"/>
      <c r="O58" s="116"/>
      <c r="P58" s="116"/>
      <c r="Q58" s="116"/>
      <c r="R58" s="116"/>
      <c r="S58" s="116"/>
    </row>
    <row r="59" spans="1:19" s="6" customFormat="1" ht="15" x14ac:dyDescent="0.25">
      <c r="A59" s="9"/>
      <c r="B59" s="9"/>
      <c r="C59" s="9"/>
      <c r="D59" s="9"/>
      <c r="E59" s="9"/>
      <c r="F59" s="9"/>
      <c r="G59" s="9"/>
      <c r="H59" s="9"/>
      <c r="I59" s="9"/>
      <c r="J59" s="9"/>
      <c r="K59" s="9"/>
      <c r="L59" s="9"/>
      <c r="M59" s="116"/>
      <c r="N59" s="116"/>
      <c r="O59" s="116"/>
      <c r="P59" s="116"/>
      <c r="Q59" s="116"/>
      <c r="R59" s="116"/>
      <c r="S59" s="116"/>
    </row>
    <row r="60" spans="1:19" s="6" customFormat="1" ht="15" x14ac:dyDescent="0.25">
      <c r="A60" s="9"/>
      <c r="B60" s="9"/>
      <c r="C60" s="9"/>
      <c r="D60" s="9"/>
      <c r="E60" s="9"/>
      <c r="F60" s="9"/>
      <c r="G60" s="9"/>
      <c r="H60" s="9"/>
      <c r="I60" s="9"/>
      <c r="J60" s="9"/>
      <c r="K60" s="9"/>
      <c r="L60" s="9"/>
      <c r="M60" s="116"/>
      <c r="N60" s="116"/>
      <c r="O60" s="116"/>
      <c r="P60" s="116"/>
      <c r="Q60" s="116"/>
      <c r="R60" s="116"/>
      <c r="S60" s="116"/>
    </row>
    <row r="61" spans="1:19" s="6" customFormat="1" ht="15" x14ac:dyDescent="0.25">
      <c r="A61" s="9"/>
      <c r="B61" s="9"/>
      <c r="C61" s="9"/>
      <c r="D61" s="9"/>
      <c r="E61" s="9"/>
      <c r="F61" s="9"/>
      <c r="G61" s="9"/>
      <c r="H61" s="9"/>
      <c r="I61" s="9"/>
      <c r="J61" s="9"/>
      <c r="K61" s="9"/>
      <c r="L61" s="9"/>
      <c r="M61" s="116"/>
      <c r="N61" s="116"/>
      <c r="O61" s="116"/>
      <c r="P61" s="116"/>
      <c r="Q61" s="116"/>
      <c r="R61" s="116"/>
      <c r="S61" s="116"/>
    </row>
    <row r="62" spans="1:19" s="6" customFormat="1" ht="15" x14ac:dyDescent="0.25">
      <c r="A62" s="9"/>
      <c r="B62" s="9"/>
      <c r="C62" s="9"/>
      <c r="D62" s="9"/>
      <c r="E62" s="9"/>
      <c r="F62" s="9"/>
      <c r="G62" s="9"/>
      <c r="H62" s="9"/>
      <c r="I62" s="9"/>
      <c r="J62" s="9"/>
      <c r="K62" s="9"/>
      <c r="L62" s="9"/>
      <c r="M62" s="116"/>
      <c r="N62" s="116"/>
      <c r="O62" s="116"/>
      <c r="P62" s="116"/>
      <c r="Q62" s="116"/>
      <c r="R62" s="116"/>
      <c r="S62" s="116"/>
    </row>
    <row r="63" spans="1:19" s="6" customFormat="1" ht="15" x14ac:dyDescent="0.25">
      <c r="A63" s="9"/>
      <c r="B63" s="9"/>
      <c r="C63" s="9"/>
      <c r="D63" s="9"/>
      <c r="E63" s="9"/>
      <c r="F63" s="9"/>
      <c r="G63" s="9"/>
      <c r="H63" s="9"/>
      <c r="I63" s="9"/>
      <c r="J63" s="9"/>
      <c r="K63" s="9"/>
      <c r="L63" s="9"/>
      <c r="M63" s="116"/>
      <c r="N63" s="116"/>
      <c r="O63" s="116"/>
      <c r="P63" s="116"/>
      <c r="Q63" s="116"/>
      <c r="R63" s="116"/>
      <c r="S63" s="116"/>
    </row>
    <row r="64" spans="1:19" s="6" customFormat="1" ht="15" x14ac:dyDescent="0.25">
      <c r="A64" s="9"/>
      <c r="B64" s="9"/>
      <c r="C64" s="9"/>
      <c r="D64" s="9"/>
      <c r="E64" s="9"/>
      <c r="F64" s="9"/>
      <c r="G64" s="9"/>
      <c r="H64" s="9"/>
      <c r="I64" s="9"/>
      <c r="J64" s="9"/>
      <c r="K64" s="9"/>
      <c r="L64" s="9"/>
      <c r="M64" s="116"/>
      <c r="N64" s="116"/>
      <c r="O64" s="116"/>
      <c r="P64" s="116"/>
      <c r="Q64" s="116"/>
      <c r="R64" s="116"/>
      <c r="S64" s="116"/>
    </row>
    <row r="65" spans="1:19" s="6" customFormat="1" ht="15" x14ac:dyDescent="0.25">
      <c r="A65" s="9"/>
      <c r="B65" s="9"/>
      <c r="C65" s="9"/>
      <c r="D65" s="9"/>
      <c r="E65" s="9"/>
      <c r="F65" s="9"/>
      <c r="G65" s="9"/>
      <c r="H65" s="9"/>
      <c r="I65" s="9"/>
      <c r="J65" s="9"/>
      <c r="K65" s="9"/>
      <c r="L65" s="9"/>
      <c r="M65" s="116"/>
      <c r="N65" s="116"/>
      <c r="O65" s="116"/>
      <c r="P65" s="116"/>
      <c r="Q65" s="116"/>
      <c r="R65" s="116"/>
      <c r="S65" s="116"/>
    </row>
    <row r="66" spans="1:19" s="6" customFormat="1" ht="15" x14ac:dyDescent="0.25">
      <c r="A66" s="9"/>
      <c r="B66" s="9"/>
      <c r="C66" s="9"/>
      <c r="D66" s="9"/>
      <c r="E66" s="9"/>
      <c r="F66" s="9"/>
      <c r="G66" s="9"/>
      <c r="H66" s="9"/>
      <c r="I66" s="9"/>
      <c r="J66" s="9"/>
      <c r="K66" s="9"/>
      <c r="L66" s="9"/>
      <c r="M66" s="116"/>
      <c r="N66" s="116"/>
      <c r="O66" s="116"/>
      <c r="P66" s="116"/>
      <c r="Q66" s="116"/>
      <c r="R66" s="116"/>
      <c r="S66" s="116"/>
    </row>
    <row r="67" spans="1:19" s="6" customFormat="1" ht="15" x14ac:dyDescent="0.25">
      <c r="A67" s="9"/>
      <c r="B67" s="9"/>
      <c r="C67" s="9"/>
      <c r="D67" s="9"/>
      <c r="E67" s="9"/>
      <c r="F67" s="9"/>
      <c r="G67" s="9"/>
      <c r="H67" s="9"/>
      <c r="I67" s="9"/>
      <c r="J67" s="9"/>
      <c r="K67" s="9"/>
      <c r="L67" s="9"/>
      <c r="M67" s="116"/>
      <c r="N67" s="116"/>
      <c r="O67" s="116"/>
      <c r="P67" s="116"/>
      <c r="Q67" s="116"/>
      <c r="R67" s="116"/>
      <c r="S67" s="116"/>
    </row>
    <row r="68" spans="1:19" s="6" customFormat="1" ht="15" x14ac:dyDescent="0.25">
      <c r="A68" s="9"/>
      <c r="B68" s="9"/>
      <c r="C68" s="9"/>
      <c r="D68" s="9"/>
      <c r="E68" s="9"/>
      <c r="F68" s="9"/>
      <c r="G68" s="9"/>
      <c r="H68" s="9"/>
      <c r="I68" s="9"/>
      <c r="J68" s="9"/>
      <c r="K68" s="9"/>
      <c r="L68" s="9"/>
      <c r="M68" s="116"/>
      <c r="N68" s="116"/>
      <c r="O68" s="116"/>
      <c r="P68" s="116"/>
      <c r="Q68" s="116"/>
      <c r="R68" s="116"/>
      <c r="S68" s="116"/>
    </row>
    <row r="69" spans="1:19" s="6" customFormat="1" ht="15" x14ac:dyDescent="0.25">
      <c r="A69" s="9"/>
      <c r="B69" s="9"/>
      <c r="C69" s="9"/>
      <c r="D69" s="9"/>
      <c r="E69" s="9"/>
      <c r="F69" s="9"/>
      <c r="G69" s="9"/>
      <c r="H69" s="9"/>
      <c r="I69" s="9"/>
      <c r="J69" s="9"/>
      <c r="K69" s="9"/>
      <c r="L69" s="9"/>
      <c r="M69" s="116"/>
      <c r="N69" s="116"/>
      <c r="O69" s="116"/>
      <c r="P69" s="116"/>
      <c r="Q69" s="116"/>
      <c r="R69" s="116"/>
      <c r="S69" s="116"/>
    </row>
    <row r="70" spans="1:19" s="6" customFormat="1" ht="15" x14ac:dyDescent="0.25">
      <c r="A70" s="9"/>
      <c r="B70" s="9"/>
      <c r="C70" s="9"/>
      <c r="D70" s="9"/>
      <c r="E70" s="9"/>
      <c r="F70" s="9"/>
      <c r="G70" s="9"/>
      <c r="H70" s="9"/>
      <c r="I70" s="9"/>
      <c r="J70" s="9"/>
      <c r="K70" s="9"/>
      <c r="L70" s="9"/>
      <c r="M70" s="116"/>
      <c r="N70" s="116"/>
      <c r="O70" s="116"/>
      <c r="P70" s="116"/>
      <c r="Q70" s="116"/>
      <c r="R70" s="116"/>
      <c r="S70" s="116"/>
    </row>
    <row r="71" spans="1:19" s="6" customFormat="1" ht="15" x14ac:dyDescent="0.25">
      <c r="A71" s="9"/>
      <c r="B71" s="9"/>
      <c r="C71" s="9"/>
      <c r="D71" s="9"/>
      <c r="E71" s="9"/>
      <c r="F71" s="9"/>
      <c r="G71" s="9"/>
      <c r="H71" s="9"/>
      <c r="I71" s="9"/>
      <c r="J71" s="9"/>
      <c r="K71" s="9"/>
      <c r="L71" s="9"/>
      <c r="M71" s="116"/>
      <c r="N71" s="116"/>
      <c r="O71" s="116"/>
      <c r="P71" s="116"/>
      <c r="Q71" s="116"/>
      <c r="R71" s="116"/>
      <c r="S71" s="116"/>
    </row>
    <row r="72" spans="1:19" s="6" customFormat="1" ht="15" x14ac:dyDescent="0.25">
      <c r="A72" s="9"/>
      <c r="B72" s="9"/>
      <c r="C72" s="9"/>
      <c r="D72" s="9"/>
      <c r="E72" s="9"/>
      <c r="F72" s="9"/>
      <c r="G72" s="9"/>
      <c r="H72" s="9"/>
      <c r="I72" s="9"/>
      <c r="J72" s="9"/>
      <c r="K72" s="9"/>
      <c r="L72" s="9"/>
      <c r="M72" s="116"/>
      <c r="N72" s="116"/>
      <c r="O72" s="116"/>
      <c r="P72" s="116"/>
      <c r="Q72" s="116"/>
      <c r="R72" s="116"/>
      <c r="S72" s="116"/>
    </row>
    <row r="73" spans="1:19" s="6" customFormat="1" ht="15" x14ac:dyDescent="0.25">
      <c r="A73" s="9"/>
      <c r="B73" s="9"/>
      <c r="C73" s="9"/>
      <c r="D73" s="9"/>
      <c r="E73" s="9"/>
      <c r="F73" s="9"/>
      <c r="G73" s="9"/>
      <c r="H73" s="9"/>
      <c r="I73" s="9"/>
      <c r="J73" s="9"/>
      <c r="K73" s="9"/>
      <c r="L73" s="9"/>
      <c r="M73" s="116"/>
      <c r="N73" s="116"/>
      <c r="O73" s="116"/>
      <c r="P73" s="116"/>
      <c r="Q73" s="116"/>
      <c r="R73" s="116"/>
      <c r="S73" s="116"/>
    </row>
    <row r="74" spans="1:19" s="6" customFormat="1" ht="15" x14ac:dyDescent="0.25">
      <c r="A74" s="9"/>
      <c r="B74" s="9"/>
      <c r="C74" s="9"/>
      <c r="D74" s="9"/>
      <c r="E74" s="9"/>
      <c r="F74" s="9"/>
      <c r="G74" s="9"/>
      <c r="H74" s="9"/>
      <c r="I74" s="9"/>
      <c r="J74" s="9"/>
      <c r="K74" s="9"/>
      <c r="L74" s="9"/>
      <c r="M74" s="116"/>
      <c r="N74" s="116"/>
      <c r="O74" s="116"/>
      <c r="P74" s="116"/>
      <c r="Q74" s="116"/>
      <c r="R74" s="116"/>
      <c r="S74" s="116"/>
    </row>
    <row r="75" spans="1:19" s="6" customFormat="1" ht="15" x14ac:dyDescent="0.25">
      <c r="A75" s="9"/>
      <c r="B75" s="9"/>
      <c r="C75" s="9"/>
      <c r="D75" s="9"/>
      <c r="E75" s="9"/>
      <c r="F75" s="9"/>
      <c r="G75" s="9"/>
      <c r="H75" s="9"/>
      <c r="I75" s="9"/>
      <c r="J75" s="9"/>
      <c r="K75" s="9"/>
      <c r="L75" s="9"/>
      <c r="M75" s="116"/>
      <c r="N75" s="116"/>
      <c r="O75" s="116"/>
      <c r="P75" s="116"/>
      <c r="Q75" s="116"/>
      <c r="R75" s="116"/>
      <c r="S75" s="116"/>
    </row>
    <row r="76" spans="1:19" s="6" customFormat="1" ht="15" x14ac:dyDescent="0.25">
      <c r="A76" s="9"/>
      <c r="B76" s="9"/>
      <c r="C76" s="9"/>
      <c r="D76" s="9"/>
      <c r="E76" s="9"/>
      <c r="F76" s="9"/>
      <c r="G76" s="9"/>
      <c r="H76" s="9"/>
      <c r="I76" s="9"/>
      <c r="J76" s="9"/>
      <c r="K76" s="9"/>
      <c r="L76" s="9"/>
      <c r="M76" s="116"/>
      <c r="N76" s="116"/>
      <c r="O76" s="116"/>
      <c r="P76" s="116"/>
      <c r="Q76" s="116"/>
      <c r="R76" s="116"/>
      <c r="S76" s="116"/>
    </row>
    <row r="77" spans="1:19" s="6" customFormat="1" ht="15" x14ac:dyDescent="0.25">
      <c r="A77" s="9"/>
      <c r="B77" s="9"/>
      <c r="C77" s="9"/>
      <c r="D77" s="9"/>
      <c r="E77" s="9"/>
      <c r="F77" s="9"/>
      <c r="G77" s="9"/>
      <c r="H77" s="9"/>
      <c r="I77" s="9"/>
      <c r="J77" s="9"/>
      <c r="K77" s="9"/>
      <c r="L77" s="9"/>
      <c r="M77" s="116"/>
      <c r="N77" s="116"/>
      <c r="O77" s="116"/>
      <c r="P77" s="116"/>
      <c r="Q77" s="116"/>
      <c r="R77" s="116"/>
      <c r="S77" s="116"/>
    </row>
    <row r="78" spans="1:19" s="6" customFormat="1" ht="15" x14ac:dyDescent="0.25">
      <c r="A78" s="9"/>
      <c r="B78" s="9"/>
      <c r="C78" s="9"/>
      <c r="D78" s="9"/>
      <c r="E78" s="9"/>
      <c r="F78" s="9"/>
      <c r="G78" s="9"/>
      <c r="H78" s="9"/>
      <c r="I78" s="9"/>
      <c r="J78" s="9"/>
      <c r="K78" s="9"/>
      <c r="L78" s="9"/>
      <c r="M78" s="116"/>
      <c r="N78" s="116"/>
      <c r="O78" s="116"/>
      <c r="P78" s="116"/>
      <c r="Q78" s="116"/>
      <c r="R78" s="116"/>
      <c r="S78" s="116"/>
    </row>
    <row r="79" spans="1:19" s="6" customFormat="1" ht="15" x14ac:dyDescent="0.25">
      <c r="A79" s="9"/>
      <c r="B79" s="9"/>
      <c r="C79" s="9"/>
      <c r="D79" s="9"/>
      <c r="E79" s="9"/>
      <c r="F79" s="9"/>
      <c r="G79" s="9"/>
      <c r="H79" s="9"/>
      <c r="I79" s="9"/>
      <c r="J79" s="9"/>
      <c r="K79" s="9"/>
      <c r="L79" s="9"/>
      <c r="M79" s="116"/>
      <c r="N79" s="116"/>
      <c r="O79" s="116"/>
      <c r="P79" s="116"/>
      <c r="Q79" s="116"/>
      <c r="R79" s="116"/>
      <c r="S79" s="116"/>
    </row>
    <row r="80" spans="1:19" s="6" customFormat="1" ht="15" x14ac:dyDescent="0.25">
      <c r="A80" s="9"/>
      <c r="B80" s="9"/>
      <c r="C80" s="9"/>
      <c r="D80" s="9"/>
      <c r="E80" s="9"/>
      <c r="F80" s="9"/>
      <c r="G80" s="9"/>
      <c r="H80" s="9"/>
      <c r="I80" s="9"/>
      <c r="J80" s="9"/>
      <c r="K80" s="9"/>
      <c r="L80" s="9"/>
      <c r="M80" s="116"/>
      <c r="N80" s="116"/>
      <c r="O80" s="116"/>
      <c r="P80" s="116"/>
      <c r="Q80" s="116"/>
      <c r="R80" s="116"/>
      <c r="S80" s="116"/>
    </row>
    <row r="81" spans="1:19" s="6" customFormat="1" ht="15" x14ac:dyDescent="0.25">
      <c r="A81" s="9"/>
      <c r="B81" s="9"/>
      <c r="C81" s="9"/>
      <c r="D81" s="9"/>
      <c r="E81" s="9"/>
      <c r="F81" s="9"/>
      <c r="G81" s="9"/>
      <c r="H81" s="9"/>
      <c r="I81" s="9"/>
      <c r="J81" s="9"/>
      <c r="K81" s="9"/>
      <c r="L81" s="9"/>
      <c r="M81" s="116"/>
      <c r="N81" s="116"/>
      <c r="O81" s="116"/>
      <c r="P81" s="116"/>
      <c r="Q81" s="116"/>
      <c r="R81" s="116"/>
      <c r="S81" s="116"/>
    </row>
    <row r="82" spans="1:19" s="6" customFormat="1" ht="15" x14ac:dyDescent="0.25">
      <c r="A82" s="9"/>
      <c r="B82" s="9"/>
      <c r="C82" s="9"/>
      <c r="D82" s="9"/>
      <c r="E82" s="9"/>
      <c r="F82" s="9"/>
      <c r="G82" s="9"/>
      <c r="H82" s="9"/>
      <c r="I82" s="9"/>
      <c r="J82" s="9"/>
      <c r="K82" s="9"/>
      <c r="L82" s="9"/>
      <c r="M82" s="116"/>
      <c r="N82" s="116"/>
      <c r="O82" s="116"/>
      <c r="P82" s="116"/>
      <c r="Q82" s="116"/>
      <c r="R82" s="116"/>
      <c r="S82" s="116"/>
    </row>
    <row r="83" spans="1:19" s="6" customFormat="1" ht="15" x14ac:dyDescent="0.25">
      <c r="A83" s="9"/>
      <c r="B83" s="9"/>
      <c r="C83" s="9"/>
      <c r="D83" s="9"/>
      <c r="E83" s="9"/>
      <c r="F83" s="9"/>
      <c r="G83" s="9"/>
      <c r="H83" s="9"/>
      <c r="I83" s="9"/>
      <c r="J83" s="9"/>
      <c r="K83" s="9"/>
      <c r="L83" s="9"/>
      <c r="M83" s="116"/>
      <c r="N83" s="116"/>
      <c r="O83" s="116"/>
      <c r="P83" s="116"/>
      <c r="Q83" s="116"/>
      <c r="R83" s="116"/>
      <c r="S83" s="116"/>
    </row>
    <row r="84" spans="1:19" s="6" customFormat="1" ht="15" x14ac:dyDescent="0.25">
      <c r="A84" s="9"/>
      <c r="B84" s="9"/>
      <c r="C84" s="9"/>
      <c r="D84" s="9"/>
      <c r="E84" s="9"/>
      <c r="F84" s="9"/>
      <c r="G84" s="9"/>
      <c r="H84" s="9"/>
      <c r="I84" s="9"/>
      <c r="J84" s="9"/>
      <c r="K84" s="9"/>
      <c r="L84" s="9"/>
      <c r="M84" s="116"/>
      <c r="N84" s="116"/>
      <c r="O84" s="116"/>
      <c r="P84" s="116"/>
      <c r="Q84" s="116"/>
      <c r="R84" s="116"/>
      <c r="S84" s="116"/>
    </row>
    <row r="85" spans="1:19" s="6" customFormat="1" ht="15" x14ac:dyDescent="0.25">
      <c r="A85" s="9"/>
      <c r="B85" s="9"/>
      <c r="C85" s="9"/>
      <c r="D85" s="9"/>
      <c r="E85" s="9"/>
      <c r="F85" s="9"/>
      <c r="G85" s="9"/>
      <c r="H85" s="9"/>
      <c r="I85" s="9"/>
      <c r="J85" s="9"/>
      <c r="K85" s="9"/>
      <c r="L85" s="9"/>
      <c r="M85" s="116"/>
      <c r="N85" s="116"/>
      <c r="O85" s="116"/>
      <c r="P85" s="116"/>
      <c r="Q85" s="116"/>
      <c r="R85" s="116"/>
      <c r="S85" s="116"/>
    </row>
    <row r="86" spans="1:19" s="6" customFormat="1" ht="15" x14ac:dyDescent="0.25">
      <c r="A86" s="9"/>
      <c r="B86" s="9"/>
      <c r="C86" s="9"/>
      <c r="D86" s="9"/>
      <c r="E86" s="9"/>
      <c r="F86" s="9"/>
      <c r="G86" s="9"/>
      <c r="H86" s="9"/>
      <c r="I86" s="9"/>
      <c r="J86" s="9"/>
      <c r="K86" s="9"/>
      <c r="L86" s="9"/>
      <c r="M86" s="116"/>
      <c r="N86" s="116"/>
      <c r="O86" s="116"/>
      <c r="P86" s="116"/>
      <c r="Q86" s="116"/>
      <c r="R86" s="116"/>
      <c r="S86" s="116"/>
    </row>
    <row r="87" spans="1:19" s="6" customFormat="1" ht="15" x14ac:dyDescent="0.25">
      <c r="A87" s="9"/>
      <c r="B87" s="9"/>
      <c r="C87" s="9"/>
      <c r="D87" s="9"/>
      <c r="E87" s="9"/>
      <c r="F87" s="9"/>
      <c r="G87" s="9"/>
      <c r="H87" s="9"/>
      <c r="I87" s="9"/>
      <c r="J87" s="9"/>
      <c r="K87" s="9"/>
      <c r="L87" s="9"/>
      <c r="M87" s="116"/>
      <c r="N87" s="116"/>
      <c r="O87" s="116"/>
      <c r="P87" s="116"/>
      <c r="Q87" s="116"/>
      <c r="R87" s="116"/>
      <c r="S87" s="116"/>
    </row>
    <row r="88" spans="1:19" s="6" customFormat="1" ht="15" x14ac:dyDescent="0.25">
      <c r="A88" s="9"/>
      <c r="B88" s="9"/>
      <c r="C88" s="9"/>
      <c r="D88" s="9"/>
      <c r="E88" s="9"/>
      <c r="F88" s="9"/>
      <c r="G88" s="9"/>
      <c r="H88" s="9"/>
      <c r="I88" s="9"/>
      <c r="J88" s="9"/>
      <c r="K88" s="9"/>
      <c r="L88" s="9"/>
      <c r="M88" s="116"/>
      <c r="N88" s="116"/>
      <c r="O88" s="116"/>
      <c r="P88" s="116"/>
      <c r="Q88" s="116"/>
      <c r="R88" s="116"/>
      <c r="S88" s="116"/>
    </row>
    <row r="89" spans="1:19" s="6" customFormat="1" ht="15" x14ac:dyDescent="0.25">
      <c r="A89" s="9"/>
      <c r="B89" s="9"/>
      <c r="C89" s="9"/>
      <c r="D89" s="9"/>
      <c r="E89" s="9"/>
      <c r="F89" s="9"/>
      <c r="G89" s="9"/>
      <c r="H89" s="9"/>
      <c r="I89" s="9"/>
      <c r="J89" s="9"/>
      <c r="K89" s="9"/>
      <c r="L89" s="9"/>
      <c r="M89" s="116"/>
      <c r="N89" s="116"/>
      <c r="O89" s="116"/>
      <c r="P89" s="116"/>
      <c r="Q89" s="116"/>
      <c r="R89" s="116"/>
      <c r="S89" s="116"/>
    </row>
    <row r="90" spans="1:19" s="6" customFormat="1" ht="15" x14ac:dyDescent="0.25">
      <c r="A90" s="9"/>
      <c r="B90" s="9"/>
      <c r="C90" s="9"/>
      <c r="D90" s="9"/>
      <c r="E90" s="9"/>
      <c r="F90" s="9"/>
      <c r="G90" s="9"/>
      <c r="H90" s="9"/>
      <c r="I90" s="9"/>
      <c r="J90" s="9"/>
      <c r="K90" s="9"/>
      <c r="L90" s="9"/>
      <c r="M90" s="116"/>
      <c r="N90" s="116"/>
      <c r="O90" s="116"/>
      <c r="P90" s="116"/>
      <c r="Q90" s="116"/>
      <c r="R90" s="116"/>
      <c r="S90" s="116"/>
    </row>
    <row r="91" spans="1:19" s="6" customFormat="1" ht="15" x14ac:dyDescent="0.25">
      <c r="A91" s="9"/>
      <c r="B91" s="9"/>
      <c r="C91" s="9"/>
      <c r="D91" s="9"/>
      <c r="E91" s="9"/>
      <c r="F91" s="9"/>
      <c r="G91" s="9"/>
      <c r="H91" s="9"/>
      <c r="I91" s="9"/>
      <c r="J91" s="9"/>
      <c r="K91" s="9"/>
      <c r="L91" s="9"/>
      <c r="M91" s="116"/>
      <c r="N91" s="116"/>
      <c r="O91" s="116"/>
      <c r="P91" s="116"/>
      <c r="Q91" s="116"/>
      <c r="R91" s="116"/>
      <c r="S91" s="116"/>
    </row>
    <row r="92" spans="1:19" s="6" customFormat="1" ht="15" x14ac:dyDescent="0.25">
      <c r="A92" s="9"/>
      <c r="B92" s="9"/>
      <c r="C92" s="9"/>
      <c r="D92" s="9"/>
      <c r="E92" s="9"/>
      <c r="F92" s="9"/>
      <c r="G92" s="9"/>
      <c r="H92" s="9"/>
      <c r="I92" s="9"/>
      <c r="J92" s="9"/>
      <c r="K92" s="9"/>
      <c r="L92" s="9"/>
      <c r="M92" s="116"/>
      <c r="N92" s="116"/>
      <c r="O92" s="116"/>
      <c r="P92" s="116"/>
      <c r="Q92" s="116"/>
      <c r="R92" s="116"/>
      <c r="S92" s="116"/>
    </row>
    <row r="93" spans="1:19" s="6" customFormat="1" ht="15" x14ac:dyDescent="0.25">
      <c r="A93" s="9"/>
      <c r="B93" s="9"/>
      <c r="C93" s="9"/>
      <c r="D93" s="9"/>
      <c r="E93" s="9"/>
      <c r="F93" s="9"/>
      <c r="G93" s="9"/>
      <c r="H93" s="9"/>
      <c r="I93" s="9"/>
      <c r="J93" s="9"/>
      <c r="K93" s="9"/>
      <c r="L93" s="9"/>
      <c r="M93" s="116"/>
      <c r="N93" s="116"/>
      <c r="O93" s="116"/>
      <c r="P93" s="116"/>
      <c r="Q93" s="116"/>
      <c r="R93" s="116"/>
      <c r="S93" s="116"/>
    </row>
    <row r="94" spans="1:19" s="6" customFormat="1" ht="15" x14ac:dyDescent="0.25">
      <c r="A94" s="9"/>
      <c r="B94" s="9"/>
      <c r="C94" s="9"/>
      <c r="D94" s="9"/>
      <c r="E94" s="9"/>
      <c r="F94" s="9"/>
      <c r="G94" s="9"/>
      <c r="H94" s="9"/>
      <c r="I94" s="9"/>
      <c r="J94" s="9"/>
      <c r="K94" s="9"/>
      <c r="L94" s="9"/>
      <c r="M94" s="116"/>
      <c r="N94" s="116"/>
      <c r="O94" s="116"/>
      <c r="P94" s="116"/>
      <c r="Q94" s="116"/>
      <c r="R94" s="116"/>
      <c r="S94" s="116"/>
    </row>
    <row r="95" spans="1:19" s="6" customFormat="1" ht="15" x14ac:dyDescent="0.25">
      <c r="A95" s="9"/>
      <c r="B95" s="9"/>
      <c r="C95" s="9"/>
      <c r="D95" s="9"/>
      <c r="E95" s="9"/>
      <c r="F95" s="9"/>
      <c r="G95" s="9"/>
      <c r="H95" s="9"/>
      <c r="I95" s="9"/>
      <c r="J95" s="9"/>
      <c r="K95" s="9"/>
      <c r="L95" s="9"/>
      <c r="M95" s="116"/>
      <c r="N95" s="116"/>
      <c r="O95" s="116"/>
      <c r="P95" s="116"/>
      <c r="Q95" s="116"/>
      <c r="R95" s="116"/>
      <c r="S95" s="116"/>
    </row>
    <row r="96" spans="1:19" s="6" customFormat="1" ht="15" x14ac:dyDescent="0.25">
      <c r="A96" s="9"/>
      <c r="B96" s="9"/>
      <c r="C96" s="9"/>
      <c r="D96" s="9"/>
      <c r="E96" s="9"/>
      <c r="F96" s="9"/>
      <c r="G96" s="9"/>
      <c r="H96" s="9"/>
      <c r="I96" s="9"/>
      <c r="J96" s="9"/>
      <c r="K96" s="9"/>
      <c r="L96" s="9"/>
      <c r="M96" s="116"/>
      <c r="N96" s="116"/>
      <c r="O96" s="116"/>
      <c r="P96" s="116"/>
      <c r="Q96" s="116"/>
      <c r="R96" s="116"/>
      <c r="S96" s="116"/>
    </row>
    <row r="97" spans="1:19" s="6" customFormat="1" ht="15" x14ac:dyDescent="0.25">
      <c r="A97" s="9"/>
      <c r="B97" s="9"/>
      <c r="C97" s="9"/>
      <c r="D97" s="9"/>
      <c r="E97" s="9"/>
      <c r="F97" s="9"/>
      <c r="G97" s="9"/>
      <c r="H97" s="9"/>
      <c r="I97" s="9"/>
      <c r="J97" s="9"/>
      <c r="K97" s="9"/>
      <c r="L97" s="9"/>
      <c r="M97" s="116"/>
      <c r="N97" s="116"/>
      <c r="O97" s="116"/>
      <c r="P97" s="116"/>
      <c r="Q97" s="116"/>
      <c r="R97" s="116"/>
      <c r="S97" s="116"/>
    </row>
    <row r="98" spans="1:19" s="6" customFormat="1" ht="15" x14ac:dyDescent="0.25">
      <c r="A98" s="9"/>
      <c r="B98" s="9"/>
      <c r="C98" s="9"/>
      <c r="D98" s="9"/>
      <c r="E98" s="9"/>
      <c r="F98" s="9"/>
      <c r="G98" s="9"/>
      <c r="H98" s="9"/>
      <c r="I98" s="9"/>
      <c r="J98" s="9"/>
      <c r="K98" s="9"/>
      <c r="L98" s="9"/>
      <c r="M98" s="116"/>
      <c r="N98" s="116"/>
      <c r="O98" s="116"/>
      <c r="P98" s="116"/>
      <c r="Q98" s="116"/>
      <c r="R98" s="116"/>
      <c r="S98" s="116"/>
    </row>
    <row r="99" spans="1:19" s="6" customFormat="1" ht="15" x14ac:dyDescent="0.25">
      <c r="A99" s="9"/>
      <c r="B99" s="9"/>
      <c r="C99" s="9"/>
      <c r="D99" s="9"/>
      <c r="E99" s="9"/>
      <c r="F99" s="9"/>
      <c r="G99" s="9"/>
      <c r="H99" s="9"/>
      <c r="I99" s="9"/>
      <c r="J99" s="9"/>
      <c r="K99" s="9"/>
      <c r="L99" s="9"/>
      <c r="M99" s="116"/>
      <c r="N99" s="116"/>
      <c r="O99" s="116"/>
      <c r="P99" s="116"/>
      <c r="Q99" s="116"/>
      <c r="R99" s="116"/>
      <c r="S99" s="116"/>
    </row>
    <row r="100" spans="1:19" s="6" customFormat="1" ht="15" x14ac:dyDescent="0.25">
      <c r="A100" s="9"/>
      <c r="B100" s="9"/>
      <c r="C100" s="9"/>
      <c r="D100" s="9"/>
      <c r="E100" s="9"/>
      <c r="F100" s="9"/>
      <c r="G100" s="9"/>
      <c r="H100" s="9"/>
      <c r="I100" s="9"/>
      <c r="J100" s="9"/>
      <c r="K100" s="9"/>
      <c r="L100" s="9"/>
      <c r="M100" s="116"/>
      <c r="N100" s="116"/>
      <c r="O100" s="116"/>
      <c r="P100" s="116"/>
      <c r="Q100" s="116"/>
      <c r="R100" s="116"/>
      <c r="S100" s="116"/>
    </row>
    <row r="101" spans="1:19" s="6" customFormat="1" ht="15" x14ac:dyDescent="0.25">
      <c r="A101" s="9"/>
      <c r="B101" s="9"/>
      <c r="C101" s="9"/>
      <c r="D101" s="9"/>
      <c r="E101" s="9"/>
      <c r="F101" s="9"/>
      <c r="G101" s="9"/>
      <c r="H101" s="9"/>
      <c r="I101" s="9"/>
      <c r="J101" s="9"/>
      <c r="K101" s="9"/>
      <c r="L101" s="9"/>
      <c r="M101" s="116"/>
      <c r="N101" s="116"/>
      <c r="O101" s="116"/>
      <c r="P101" s="116"/>
      <c r="Q101" s="116"/>
      <c r="R101" s="116"/>
      <c r="S101" s="116"/>
    </row>
    <row r="102" spans="1:19" s="6" customFormat="1" ht="15" x14ac:dyDescent="0.25">
      <c r="A102" s="9"/>
      <c r="B102" s="9"/>
      <c r="C102" s="9"/>
      <c r="D102" s="9"/>
      <c r="E102" s="9"/>
      <c r="F102" s="9"/>
      <c r="G102" s="9"/>
      <c r="H102" s="9"/>
      <c r="I102" s="9"/>
      <c r="J102" s="9"/>
      <c r="K102" s="9"/>
      <c r="L102" s="9"/>
      <c r="M102" s="116"/>
      <c r="N102" s="116"/>
      <c r="O102" s="116"/>
      <c r="P102" s="116"/>
      <c r="Q102" s="116"/>
      <c r="R102" s="116"/>
      <c r="S102" s="116"/>
    </row>
    <row r="103" spans="1:19" s="6" customFormat="1" ht="15" x14ac:dyDescent="0.25">
      <c r="A103" s="9"/>
      <c r="B103" s="9"/>
      <c r="C103" s="9"/>
      <c r="D103" s="9"/>
      <c r="E103" s="9"/>
      <c r="F103" s="9"/>
      <c r="G103" s="9"/>
      <c r="H103" s="9"/>
      <c r="I103" s="9"/>
      <c r="J103" s="9"/>
      <c r="K103" s="9"/>
      <c r="L103" s="9"/>
      <c r="M103" s="116"/>
      <c r="N103" s="116"/>
      <c r="O103" s="116"/>
      <c r="P103" s="116"/>
      <c r="Q103" s="116"/>
      <c r="R103" s="116"/>
      <c r="S103" s="116"/>
    </row>
    <row r="104" spans="1:19" s="6" customFormat="1" ht="15" x14ac:dyDescent="0.25">
      <c r="A104" s="9"/>
      <c r="B104" s="9"/>
      <c r="C104" s="9"/>
      <c r="D104" s="9"/>
      <c r="E104" s="9"/>
      <c r="F104" s="9"/>
      <c r="G104" s="9"/>
      <c r="H104" s="9"/>
      <c r="I104" s="9"/>
      <c r="J104" s="9"/>
      <c r="K104" s="9"/>
      <c r="L104" s="9"/>
      <c r="M104" s="116"/>
      <c r="N104" s="116"/>
      <c r="O104" s="116"/>
      <c r="P104" s="116"/>
      <c r="Q104" s="116"/>
      <c r="R104" s="116"/>
      <c r="S104" s="116"/>
    </row>
    <row r="105" spans="1:19" s="6" customFormat="1" ht="15" x14ac:dyDescent="0.25">
      <c r="A105" s="9"/>
      <c r="B105" s="9"/>
      <c r="C105" s="9"/>
      <c r="D105" s="9"/>
      <c r="E105" s="9"/>
      <c r="F105" s="9"/>
      <c r="G105" s="9"/>
      <c r="H105" s="9"/>
      <c r="I105" s="9"/>
      <c r="J105" s="9"/>
      <c r="K105" s="9"/>
      <c r="L105" s="9"/>
      <c r="M105" s="116"/>
      <c r="N105" s="116"/>
      <c r="O105" s="116"/>
      <c r="P105" s="116"/>
      <c r="Q105" s="116"/>
      <c r="R105" s="116"/>
      <c r="S105" s="116"/>
    </row>
    <row r="106" spans="1:19" s="6" customFormat="1" ht="15" x14ac:dyDescent="0.25">
      <c r="A106" s="9"/>
      <c r="B106" s="9"/>
      <c r="C106" s="9"/>
      <c r="D106" s="9"/>
      <c r="E106" s="9"/>
      <c r="F106" s="9"/>
      <c r="G106" s="9"/>
      <c r="H106" s="9"/>
      <c r="I106" s="9"/>
      <c r="J106" s="9"/>
      <c r="K106" s="9"/>
      <c r="L106" s="9"/>
      <c r="M106" s="116"/>
      <c r="N106" s="116"/>
      <c r="O106" s="116"/>
      <c r="P106" s="116"/>
      <c r="Q106" s="116"/>
      <c r="R106" s="116"/>
      <c r="S106" s="116"/>
    </row>
    <row r="107" spans="1:19" s="6" customFormat="1" ht="15" x14ac:dyDescent="0.25">
      <c r="A107" s="9"/>
      <c r="B107" s="9"/>
      <c r="C107" s="9"/>
      <c r="D107" s="9"/>
      <c r="E107" s="9"/>
      <c r="F107" s="9"/>
      <c r="G107" s="9"/>
      <c r="H107" s="9"/>
      <c r="I107" s="9"/>
      <c r="J107" s="9"/>
      <c r="K107" s="9"/>
      <c r="L107" s="9"/>
      <c r="M107" s="116"/>
      <c r="N107" s="116"/>
      <c r="O107" s="116"/>
      <c r="P107" s="116"/>
      <c r="Q107" s="116"/>
      <c r="R107" s="116"/>
      <c r="S107" s="116"/>
    </row>
    <row r="108" spans="1:19" s="6" customFormat="1" ht="15" x14ac:dyDescent="0.25">
      <c r="A108" s="9"/>
      <c r="B108" s="9"/>
      <c r="C108" s="9"/>
      <c r="D108" s="9"/>
      <c r="E108" s="9"/>
      <c r="F108" s="9"/>
      <c r="G108" s="9"/>
      <c r="H108" s="9"/>
      <c r="I108" s="9"/>
      <c r="J108" s="9"/>
      <c r="K108" s="9"/>
      <c r="L108" s="9"/>
      <c r="M108" s="116"/>
      <c r="N108" s="116"/>
      <c r="O108" s="116"/>
      <c r="P108" s="116"/>
      <c r="Q108" s="116"/>
      <c r="R108" s="116"/>
      <c r="S108" s="116"/>
    </row>
    <row r="109" spans="1:19" s="6" customFormat="1" ht="15" x14ac:dyDescent="0.25">
      <c r="A109" s="9"/>
      <c r="B109" s="9"/>
      <c r="C109" s="9"/>
      <c r="D109" s="9"/>
      <c r="E109" s="9"/>
      <c r="F109" s="9"/>
      <c r="G109" s="9"/>
      <c r="H109" s="9"/>
      <c r="I109" s="9"/>
      <c r="J109" s="9"/>
      <c r="K109" s="9"/>
      <c r="L109" s="9"/>
      <c r="M109" s="116"/>
      <c r="N109" s="116"/>
      <c r="O109" s="116"/>
      <c r="P109" s="116"/>
      <c r="Q109" s="116"/>
      <c r="R109" s="116"/>
      <c r="S109" s="116"/>
    </row>
    <row r="110" spans="1:19" s="6" customFormat="1" ht="15" x14ac:dyDescent="0.25">
      <c r="A110" s="9"/>
      <c r="B110" s="9"/>
      <c r="C110" s="9"/>
      <c r="D110" s="9"/>
      <c r="E110" s="9"/>
      <c r="F110" s="9"/>
      <c r="G110" s="9"/>
      <c r="H110" s="9"/>
      <c r="I110" s="9"/>
      <c r="J110" s="9"/>
      <c r="K110" s="9"/>
      <c r="L110" s="9"/>
      <c r="M110" s="116"/>
      <c r="N110" s="116"/>
      <c r="O110" s="116"/>
      <c r="P110" s="116"/>
      <c r="Q110" s="116"/>
      <c r="R110" s="116"/>
      <c r="S110" s="116"/>
    </row>
    <row r="111" spans="1:19" s="6" customFormat="1" ht="15" x14ac:dyDescent="0.25">
      <c r="A111" s="9"/>
      <c r="B111" s="9"/>
      <c r="C111" s="9"/>
      <c r="D111" s="9"/>
      <c r="E111" s="9"/>
      <c r="F111" s="9"/>
      <c r="G111" s="9"/>
      <c r="H111" s="9"/>
      <c r="I111" s="9"/>
      <c r="J111" s="9"/>
      <c r="K111" s="9"/>
      <c r="L111" s="9"/>
      <c r="M111" s="116"/>
      <c r="N111" s="116"/>
      <c r="O111" s="116"/>
      <c r="P111" s="116"/>
      <c r="Q111" s="116"/>
      <c r="R111" s="116"/>
      <c r="S111" s="116"/>
    </row>
    <row r="112" spans="1:19" s="6" customFormat="1" ht="15" x14ac:dyDescent="0.25">
      <c r="A112" s="9"/>
      <c r="B112" s="9"/>
      <c r="C112" s="9"/>
      <c r="D112" s="9"/>
      <c r="E112" s="9"/>
      <c r="F112" s="9"/>
      <c r="G112" s="9"/>
      <c r="H112" s="9"/>
      <c r="I112" s="9"/>
      <c r="J112" s="9"/>
      <c r="K112" s="9"/>
      <c r="L112" s="9"/>
      <c r="M112" s="116"/>
      <c r="N112" s="116"/>
      <c r="O112" s="116"/>
      <c r="P112" s="116"/>
      <c r="Q112" s="116"/>
      <c r="R112" s="116"/>
      <c r="S112" s="116"/>
    </row>
    <row r="113" spans="1:19" s="6" customFormat="1" ht="15" x14ac:dyDescent="0.25">
      <c r="A113" s="9"/>
      <c r="B113" s="9"/>
      <c r="C113" s="9"/>
      <c r="D113" s="9"/>
      <c r="E113" s="9"/>
      <c r="F113" s="9"/>
      <c r="G113" s="9"/>
      <c r="H113" s="9"/>
      <c r="I113" s="9"/>
      <c r="J113" s="9"/>
      <c r="K113" s="9"/>
      <c r="L113" s="9"/>
      <c r="M113" s="116"/>
      <c r="N113" s="116"/>
      <c r="O113" s="116"/>
      <c r="P113" s="116"/>
      <c r="Q113" s="116"/>
      <c r="R113" s="116"/>
      <c r="S113" s="116"/>
    </row>
    <row r="114" spans="1:19" s="6" customFormat="1" ht="15" x14ac:dyDescent="0.25">
      <c r="A114" s="9"/>
      <c r="B114" s="9"/>
      <c r="C114" s="9"/>
      <c r="D114" s="9"/>
      <c r="E114" s="9"/>
      <c r="F114" s="9"/>
      <c r="G114" s="9"/>
      <c r="H114" s="9"/>
      <c r="I114" s="9"/>
      <c r="J114" s="9"/>
      <c r="K114" s="9"/>
      <c r="L114" s="9"/>
      <c r="M114" s="116"/>
      <c r="N114" s="116"/>
      <c r="O114" s="116"/>
      <c r="P114" s="116"/>
      <c r="Q114" s="116"/>
      <c r="R114" s="116"/>
      <c r="S114" s="116"/>
    </row>
    <row r="115" spans="1:19" s="6" customFormat="1" ht="15" x14ac:dyDescent="0.25">
      <c r="A115" s="9"/>
      <c r="B115" s="9"/>
      <c r="C115" s="9"/>
      <c r="D115" s="9"/>
      <c r="E115" s="9"/>
      <c r="F115" s="9"/>
      <c r="G115" s="9"/>
      <c r="H115" s="9"/>
      <c r="I115" s="9"/>
      <c r="J115" s="9"/>
      <c r="K115" s="9"/>
      <c r="L115" s="9"/>
      <c r="M115" s="116"/>
      <c r="N115" s="116"/>
      <c r="O115" s="116"/>
      <c r="P115" s="116"/>
      <c r="Q115" s="116"/>
      <c r="R115" s="116"/>
      <c r="S115" s="116"/>
    </row>
    <row r="116" spans="1:19" s="6" customFormat="1" ht="15" x14ac:dyDescent="0.25">
      <c r="A116" s="9"/>
      <c r="B116" s="9"/>
      <c r="C116" s="9"/>
      <c r="D116" s="9"/>
      <c r="E116" s="9"/>
      <c r="F116" s="9"/>
      <c r="G116" s="9"/>
      <c r="H116" s="9"/>
      <c r="I116" s="9"/>
      <c r="J116" s="9"/>
      <c r="K116" s="9"/>
      <c r="L116" s="9"/>
      <c r="M116" s="116"/>
      <c r="N116" s="116"/>
      <c r="O116" s="116"/>
      <c r="P116" s="116"/>
      <c r="Q116" s="116"/>
      <c r="R116" s="116"/>
      <c r="S116" s="116"/>
    </row>
    <row r="117" spans="1:19" s="6" customFormat="1" ht="15" x14ac:dyDescent="0.25">
      <c r="A117" s="9"/>
      <c r="B117" s="9"/>
      <c r="C117" s="9"/>
      <c r="D117" s="9"/>
      <c r="E117" s="9"/>
      <c r="F117" s="9"/>
      <c r="G117" s="9"/>
      <c r="H117" s="9"/>
      <c r="I117" s="9"/>
      <c r="J117" s="9"/>
      <c r="K117" s="9"/>
      <c r="L117" s="9"/>
      <c r="M117" s="116"/>
      <c r="N117" s="116"/>
      <c r="O117" s="116"/>
      <c r="P117" s="116"/>
      <c r="Q117" s="116"/>
      <c r="R117" s="116"/>
      <c r="S117" s="116"/>
    </row>
    <row r="118" spans="1:19" s="6" customFormat="1" ht="15" x14ac:dyDescent="0.25">
      <c r="A118" s="9"/>
      <c r="B118" s="9"/>
      <c r="C118" s="9"/>
      <c r="D118" s="9"/>
      <c r="E118" s="9"/>
      <c r="F118" s="9"/>
      <c r="G118" s="9"/>
      <c r="H118" s="9"/>
      <c r="I118" s="9"/>
      <c r="J118" s="9"/>
      <c r="K118" s="9"/>
      <c r="L118" s="9"/>
      <c r="M118" s="116"/>
      <c r="N118" s="116"/>
      <c r="O118" s="116"/>
      <c r="P118" s="116"/>
      <c r="Q118" s="116"/>
      <c r="R118" s="116"/>
      <c r="S118" s="116"/>
    </row>
    <row r="119" spans="1:19" s="6" customFormat="1" ht="15" x14ac:dyDescent="0.25">
      <c r="A119" s="9"/>
      <c r="B119" s="9"/>
      <c r="C119" s="9"/>
      <c r="D119" s="9"/>
      <c r="E119" s="9"/>
      <c r="F119" s="9"/>
      <c r="G119" s="9"/>
      <c r="H119" s="9"/>
      <c r="I119" s="9"/>
      <c r="J119" s="9"/>
      <c r="K119" s="9"/>
      <c r="L119" s="9"/>
      <c r="M119" s="116"/>
      <c r="N119" s="116"/>
      <c r="O119" s="116"/>
      <c r="P119" s="116"/>
      <c r="Q119" s="116"/>
      <c r="R119" s="116"/>
      <c r="S119" s="116"/>
    </row>
    <row r="120" spans="1:19" s="6" customFormat="1" ht="15" x14ac:dyDescent="0.25">
      <c r="A120" s="9"/>
      <c r="B120" s="9"/>
      <c r="C120" s="9"/>
      <c r="D120" s="9"/>
      <c r="E120" s="9"/>
      <c r="F120" s="9"/>
      <c r="G120" s="9"/>
      <c r="H120" s="9"/>
      <c r="I120" s="9"/>
      <c r="J120" s="9"/>
      <c r="K120" s="9"/>
      <c r="L120" s="9"/>
      <c r="M120" s="116"/>
      <c r="N120" s="116"/>
      <c r="O120" s="116"/>
      <c r="P120" s="116"/>
      <c r="Q120" s="116"/>
      <c r="R120" s="116"/>
      <c r="S120" s="116"/>
    </row>
    <row r="121" spans="1:19" s="6" customFormat="1" ht="15" x14ac:dyDescent="0.25">
      <c r="A121" s="9"/>
      <c r="B121" s="9"/>
      <c r="C121" s="9"/>
      <c r="D121" s="9"/>
      <c r="E121" s="9"/>
      <c r="F121" s="9"/>
      <c r="G121" s="9"/>
      <c r="H121" s="9"/>
      <c r="I121" s="9"/>
      <c r="J121" s="9"/>
      <c r="K121" s="9"/>
      <c r="L121" s="9"/>
      <c r="M121" s="116"/>
      <c r="N121" s="116"/>
      <c r="O121" s="116"/>
      <c r="P121" s="116"/>
      <c r="Q121" s="116"/>
      <c r="R121" s="116"/>
      <c r="S121" s="116"/>
    </row>
    <row r="122" spans="1:19" s="6" customFormat="1" ht="15" x14ac:dyDescent="0.25">
      <c r="A122" s="9"/>
      <c r="B122" s="9"/>
      <c r="C122" s="9"/>
      <c r="D122" s="9"/>
      <c r="E122" s="9"/>
      <c r="F122" s="9"/>
      <c r="G122" s="9"/>
      <c r="H122" s="9"/>
      <c r="I122" s="9"/>
      <c r="J122" s="9"/>
      <c r="K122" s="9"/>
      <c r="L122" s="9"/>
      <c r="M122" s="116"/>
      <c r="N122" s="116"/>
      <c r="O122" s="116"/>
      <c r="P122" s="116"/>
      <c r="Q122" s="116"/>
      <c r="R122" s="116"/>
      <c r="S122" s="116"/>
    </row>
    <row r="123" spans="1:19" s="6" customFormat="1" ht="15" x14ac:dyDescent="0.25">
      <c r="A123" s="9"/>
      <c r="B123" s="9"/>
      <c r="C123" s="9"/>
      <c r="D123" s="9"/>
      <c r="E123" s="9"/>
      <c r="F123" s="9"/>
      <c r="G123" s="9"/>
      <c r="H123" s="9"/>
      <c r="I123" s="9"/>
      <c r="J123" s="9"/>
      <c r="K123" s="9"/>
      <c r="L123" s="9"/>
      <c r="M123" s="116"/>
      <c r="N123" s="116"/>
      <c r="O123" s="116"/>
      <c r="P123" s="116"/>
      <c r="Q123" s="116"/>
      <c r="R123" s="116"/>
      <c r="S123" s="116"/>
    </row>
    <row r="124" spans="1:19" s="6" customFormat="1" ht="15" x14ac:dyDescent="0.25">
      <c r="A124" s="9"/>
      <c r="B124" s="9"/>
      <c r="C124" s="9"/>
      <c r="D124" s="9"/>
      <c r="E124" s="9"/>
      <c r="F124" s="9"/>
      <c r="G124" s="9"/>
      <c r="H124" s="9"/>
      <c r="I124" s="9"/>
      <c r="J124" s="9"/>
      <c r="K124" s="9"/>
      <c r="L124" s="9"/>
      <c r="M124" s="116"/>
      <c r="N124" s="116"/>
      <c r="O124" s="116"/>
      <c r="P124" s="116"/>
      <c r="Q124" s="116"/>
      <c r="R124" s="116"/>
      <c r="S124" s="116"/>
    </row>
    <row r="125" spans="1:19" s="6" customFormat="1" ht="15" x14ac:dyDescent="0.25">
      <c r="A125" s="9"/>
      <c r="B125" s="9"/>
      <c r="C125" s="9"/>
      <c r="D125" s="9"/>
      <c r="E125" s="9"/>
      <c r="F125" s="9"/>
      <c r="G125" s="9"/>
      <c r="H125" s="9"/>
      <c r="I125" s="9"/>
      <c r="J125" s="9"/>
      <c r="K125" s="9"/>
      <c r="L125" s="9"/>
      <c r="M125" s="116"/>
      <c r="N125" s="116"/>
      <c r="O125" s="116"/>
      <c r="P125" s="116"/>
      <c r="Q125" s="116"/>
      <c r="R125" s="116"/>
      <c r="S125" s="116"/>
    </row>
    <row r="126" spans="1:19" s="6" customFormat="1" ht="15" x14ac:dyDescent="0.25">
      <c r="A126" s="9"/>
      <c r="B126" s="9"/>
      <c r="C126" s="9"/>
      <c r="D126" s="9"/>
      <c r="E126" s="9"/>
      <c r="F126" s="9"/>
      <c r="G126" s="9"/>
      <c r="H126" s="9"/>
      <c r="I126" s="9"/>
      <c r="J126" s="9"/>
      <c r="K126" s="9"/>
      <c r="L126" s="9"/>
      <c r="M126" s="116"/>
      <c r="N126" s="116"/>
      <c r="O126" s="116"/>
      <c r="P126" s="116"/>
      <c r="Q126" s="116"/>
      <c r="R126" s="116"/>
      <c r="S126" s="116"/>
    </row>
    <row r="127" spans="1:19" s="6" customFormat="1" ht="15" x14ac:dyDescent="0.25">
      <c r="A127" s="9"/>
      <c r="B127" s="9"/>
      <c r="C127" s="9"/>
      <c r="D127" s="9"/>
      <c r="E127" s="9"/>
      <c r="F127" s="9"/>
      <c r="G127" s="9"/>
      <c r="H127" s="9"/>
      <c r="I127" s="9"/>
      <c r="J127" s="9"/>
      <c r="K127" s="9"/>
      <c r="L127" s="9"/>
      <c r="M127" s="116"/>
      <c r="N127" s="116"/>
      <c r="O127" s="116"/>
      <c r="P127" s="116"/>
      <c r="Q127" s="116"/>
      <c r="R127" s="116"/>
      <c r="S127" s="116"/>
    </row>
    <row r="128" spans="1:19" s="6" customFormat="1" ht="15" x14ac:dyDescent="0.25">
      <c r="A128" s="9"/>
      <c r="B128" s="9"/>
      <c r="C128" s="9"/>
      <c r="D128" s="9"/>
      <c r="E128" s="9"/>
      <c r="F128" s="9"/>
      <c r="G128" s="9"/>
      <c r="H128" s="9"/>
      <c r="I128" s="9"/>
      <c r="J128" s="9"/>
      <c r="K128" s="9"/>
      <c r="L128" s="9"/>
      <c r="M128" s="116"/>
      <c r="N128" s="116"/>
      <c r="O128" s="116"/>
      <c r="P128" s="116"/>
      <c r="Q128" s="116"/>
      <c r="R128" s="116"/>
      <c r="S128" s="116"/>
    </row>
    <row r="129" spans="1:22" s="6" customFormat="1" ht="15" x14ac:dyDescent="0.25">
      <c r="A129" s="9"/>
      <c r="B129" s="9"/>
      <c r="C129" s="9"/>
      <c r="D129" s="9"/>
      <c r="E129" s="9"/>
      <c r="F129" s="9"/>
      <c r="G129" s="9"/>
      <c r="H129" s="9"/>
      <c r="I129" s="9"/>
      <c r="J129" s="9"/>
      <c r="K129" s="9"/>
      <c r="L129" s="9"/>
      <c r="M129" s="116"/>
      <c r="N129" s="116"/>
      <c r="O129" s="116"/>
      <c r="P129" s="116"/>
      <c r="Q129" s="116"/>
      <c r="R129" s="116"/>
      <c r="S129" s="116"/>
    </row>
    <row r="130" spans="1:22" s="6" customFormat="1" ht="15" x14ac:dyDescent="0.25">
      <c r="A130" s="9"/>
      <c r="B130" s="9"/>
      <c r="C130" s="9"/>
      <c r="D130" s="9"/>
      <c r="E130" s="9"/>
      <c r="F130" s="9"/>
      <c r="G130" s="9"/>
      <c r="H130" s="9"/>
      <c r="I130" s="9"/>
      <c r="J130" s="9"/>
      <c r="K130" s="9"/>
      <c r="L130" s="9"/>
      <c r="M130" s="116"/>
      <c r="N130" s="116"/>
      <c r="O130" s="116"/>
      <c r="P130" s="116"/>
      <c r="Q130" s="116"/>
      <c r="R130" s="116"/>
      <c r="S130" s="116"/>
    </row>
    <row r="131" spans="1:22" s="6" customFormat="1" ht="15" x14ac:dyDescent="0.25">
      <c r="A131" s="9"/>
      <c r="B131" s="9"/>
      <c r="C131" s="9"/>
      <c r="D131" s="9"/>
      <c r="E131" s="9"/>
      <c r="F131" s="9"/>
      <c r="G131" s="9"/>
      <c r="H131" s="9"/>
      <c r="I131" s="9"/>
      <c r="J131" s="9"/>
      <c r="K131" s="9"/>
      <c r="L131" s="9"/>
      <c r="M131" s="116"/>
      <c r="N131" s="116"/>
      <c r="O131" s="116"/>
      <c r="P131" s="116"/>
      <c r="Q131" s="116"/>
      <c r="R131" s="116"/>
      <c r="S131" s="116"/>
    </row>
    <row r="132" spans="1:22" s="6" customFormat="1" ht="15" x14ac:dyDescent="0.25">
      <c r="A132" s="9"/>
      <c r="B132" s="9"/>
      <c r="C132" s="9"/>
      <c r="D132" s="9"/>
      <c r="E132" s="9"/>
      <c r="F132" s="9"/>
      <c r="G132" s="9"/>
      <c r="H132" s="9"/>
      <c r="I132" s="9"/>
      <c r="J132" s="9"/>
      <c r="K132" s="9"/>
      <c r="L132" s="9"/>
      <c r="M132" s="116"/>
      <c r="N132" s="116"/>
      <c r="O132" s="116"/>
      <c r="P132" s="116"/>
      <c r="Q132" s="116"/>
      <c r="R132" s="116"/>
      <c r="S132" s="116"/>
    </row>
    <row r="133" spans="1:22" s="6" customFormat="1" ht="15" x14ac:dyDescent="0.25">
      <c r="A133" s="9"/>
      <c r="B133" s="9"/>
      <c r="C133" s="9"/>
      <c r="D133" s="9"/>
      <c r="E133" s="9"/>
      <c r="F133" s="9"/>
      <c r="G133" s="9"/>
      <c r="H133" s="9"/>
      <c r="I133" s="9"/>
      <c r="J133" s="9"/>
      <c r="K133" s="9"/>
      <c r="L133" s="9"/>
      <c r="M133" s="116"/>
      <c r="N133" s="116"/>
      <c r="O133" s="116"/>
      <c r="P133" s="116"/>
      <c r="Q133" s="116"/>
      <c r="R133" s="116"/>
      <c r="S133" s="116"/>
    </row>
    <row r="134" spans="1:22" s="6" customFormat="1" ht="15" x14ac:dyDescent="0.25">
      <c r="A134" s="9"/>
      <c r="B134" s="9"/>
      <c r="C134" s="9"/>
      <c r="D134" s="9"/>
      <c r="E134" s="9"/>
      <c r="F134" s="9"/>
      <c r="G134" s="9"/>
      <c r="H134" s="9"/>
      <c r="I134" s="9"/>
      <c r="J134" s="9"/>
      <c r="K134" s="9"/>
      <c r="L134" s="9"/>
      <c r="M134" s="116"/>
      <c r="N134" s="116"/>
      <c r="O134" s="116"/>
      <c r="P134" s="116"/>
      <c r="Q134" s="116"/>
      <c r="R134" s="116"/>
      <c r="S134" s="116"/>
    </row>
    <row r="135" spans="1:22" s="6" customFormat="1" ht="15" x14ac:dyDescent="0.25">
      <c r="A135" s="9"/>
      <c r="B135" s="9"/>
      <c r="C135" s="9"/>
      <c r="D135" s="9"/>
      <c r="E135" s="9"/>
      <c r="F135" s="9"/>
      <c r="G135" s="9"/>
      <c r="H135" s="9"/>
      <c r="I135" s="9"/>
      <c r="J135" s="9"/>
      <c r="K135" s="9"/>
      <c r="L135" s="9"/>
      <c r="M135" s="116"/>
      <c r="N135" s="116"/>
      <c r="O135" s="116"/>
      <c r="P135" s="116"/>
      <c r="Q135" s="116"/>
      <c r="R135" s="116"/>
      <c r="S135" s="116"/>
    </row>
    <row r="136" spans="1:22" s="6" customFormat="1" ht="15" x14ac:dyDescent="0.25">
      <c r="A136" s="9"/>
      <c r="B136" s="9"/>
      <c r="C136" s="9"/>
      <c r="D136" s="9"/>
      <c r="E136" s="9"/>
      <c r="F136" s="9"/>
      <c r="G136" s="9"/>
      <c r="H136" s="9"/>
      <c r="I136" s="9"/>
      <c r="J136" s="9"/>
      <c r="K136" s="9"/>
      <c r="L136" s="9"/>
      <c r="M136" s="116"/>
      <c r="N136" s="116"/>
      <c r="O136" s="116"/>
      <c r="P136" s="116"/>
      <c r="Q136" s="116"/>
      <c r="R136" s="116"/>
      <c r="S136" s="116"/>
    </row>
    <row r="137" spans="1:22" s="6" customFormat="1" ht="15" x14ac:dyDescent="0.25">
      <c r="A137" s="9"/>
      <c r="B137" s="9"/>
      <c r="C137" s="9"/>
      <c r="D137" s="9"/>
      <c r="E137" s="9"/>
      <c r="F137" s="9"/>
      <c r="G137" s="9"/>
      <c r="H137" s="9"/>
      <c r="I137" s="9"/>
      <c r="J137" s="9"/>
      <c r="K137" s="9"/>
      <c r="L137" s="9"/>
      <c r="M137" s="116"/>
      <c r="N137" s="116"/>
      <c r="O137" s="116"/>
      <c r="P137" s="116"/>
      <c r="Q137" s="116"/>
      <c r="R137" s="116"/>
      <c r="S137" s="116"/>
    </row>
    <row r="138" spans="1:22" s="6" customFormat="1" ht="15" x14ac:dyDescent="0.25">
      <c r="A138" s="9"/>
      <c r="B138" s="9"/>
      <c r="C138" s="9"/>
      <c r="D138" s="9"/>
      <c r="E138" s="9"/>
      <c r="F138" s="9"/>
      <c r="G138" s="9"/>
      <c r="H138" s="9"/>
      <c r="I138" s="9"/>
      <c r="J138" s="9"/>
      <c r="K138" s="9"/>
      <c r="L138" s="9"/>
      <c r="M138" s="116"/>
      <c r="N138" s="116"/>
      <c r="O138" s="116"/>
      <c r="P138" s="116"/>
      <c r="Q138" s="116"/>
      <c r="R138" s="116"/>
      <c r="S138" s="116"/>
    </row>
    <row r="139" spans="1:22" s="6" customFormat="1" ht="15" x14ac:dyDescent="0.25">
      <c r="A139" s="9"/>
      <c r="B139" s="9"/>
      <c r="C139" s="9"/>
      <c r="D139" s="9"/>
      <c r="E139" s="9"/>
      <c r="F139" s="9"/>
      <c r="G139" s="9"/>
      <c r="H139" s="9"/>
      <c r="I139" s="9"/>
      <c r="J139" s="9"/>
      <c r="K139" s="9"/>
      <c r="L139" s="9"/>
      <c r="M139" s="116"/>
      <c r="N139" s="116"/>
      <c r="O139" s="116"/>
      <c r="P139" s="116"/>
      <c r="Q139" s="116"/>
      <c r="R139" s="116"/>
      <c r="S139" s="116"/>
    </row>
    <row r="140" spans="1:22" s="6" customFormat="1" ht="15" x14ac:dyDescent="0.25">
      <c r="A140" s="9"/>
      <c r="B140" s="9"/>
      <c r="C140" s="9"/>
      <c r="D140" s="9"/>
      <c r="E140" s="9"/>
      <c r="F140" s="9"/>
      <c r="G140" s="9"/>
      <c r="H140" s="9"/>
      <c r="I140" s="9"/>
      <c r="J140" s="9"/>
      <c r="K140" s="9"/>
      <c r="L140" s="9"/>
      <c r="M140" s="116"/>
      <c r="N140" s="116"/>
      <c r="O140" s="116"/>
      <c r="P140" s="116"/>
      <c r="Q140" s="116"/>
      <c r="R140" s="116"/>
      <c r="S140" s="116"/>
    </row>
    <row r="141" spans="1:22" s="6" customFormat="1" ht="15" x14ac:dyDescent="0.25">
      <c r="A141" s="9"/>
      <c r="B141" s="9"/>
      <c r="C141" s="9"/>
      <c r="D141" s="9"/>
      <c r="E141" s="9"/>
      <c r="F141" s="9"/>
      <c r="G141" s="9"/>
      <c r="H141" s="9"/>
      <c r="I141" s="9"/>
      <c r="J141" s="9"/>
      <c r="K141" s="9"/>
      <c r="L141" s="9"/>
      <c r="M141" s="116"/>
      <c r="N141" s="116"/>
      <c r="O141" s="116"/>
      <c r="P141" s="116"/>
      <c r="Q141" s="116"/>
      <c r="R141" s="116"/>
      <c r="S141" s="116"/>
    </row>
    <row r="142" spans="1:22" s="6" customFormat="1" ht="15" x14ac:dyDescent="0.25">
      <c r="A142" s="9"/>
      <c r="B142" s="9"/>
      <c r="C142" s="9"/>
      <c r="D142" s="9"/>
      <c r="E142" s="9"/>
      <c r="F142" s="9"/>
      <c r="G142" s="9"/>
      <c r="H142" s="9"/>
      <c r="I142" s="9"/>
      <c r="J142" s="9"/>
      <c r="K142" s="9"/>
      <c r="L142" s="9"/>
      <c r="M142" s="116"/>
      <c r="N142" s="116"/>
      <c r="O142" s="116"/>
      <c r="P142" s="116"/>
      <c r="Q142" s="116"/>
      <c r="R142" s="116"/>
      <c r="S142" s="116"/>
    </row>
    <row r="143" spans="1:22" s="6" customFormat="1" ht="15" x14ac:dyDescent="0.25">
      <c r="A143" s="9"/>
      <c r="B143" s="9"/>
      <c r="C143" s="9"/>
      <c r="D143" s="9"/>
      <c r="E143" s="9"/>
      <c r="F143" s="9"/>
      <c r="G143" s="9"/>
      <c r="H143" s="9"/>
      <c r="I143" s="9"/>
      <c r="J143" s="9"/>
      <c r="K143" s="9"/>
      <c r="L143" s="9"/>
      <c r="M143" s="116"/>
      <c r="N143" s="116"/>
      <c r="O143" s="116"/>
      <c r="P143" s="116"/>
      <c r="Q143" s="116"/>
      <c r="R143" s="116"/>
      <c r="S143" s="116"/>
    </row>
    <row r="144" spans="1:22" s="7" customFormat="1" x14ac:dyDescent="0.25">
      <c r="A144" s="9"/>
      <c r="B144" s="9"/>
      <c r="C144" s="9"/>
      <c r="D144" s="9"/>
      <c r="E144" s="9"/>
      <c r="F144" s="9"/>
      <c r="G144" s="9"/>
      <c r="H144" s="9"/>
      <c r="I144" s="9"/>
      <c r="J144" s="9"/>
      <c r="K144" s="9"/>
      <c r="L144" s="9"/>
      <c r="M144" s="116"/>
      <c r="N144" s="116"/>
      <c r="O144" s="116"/>
      <c r="P144" s="116"/>
      <c r="Q144" s="116"/>
      <c r="R144" s="116"/>
      <c r="S144" s="116"/>
      <c r="T144" s="126"/>
      <c r="U144" s="126"/>
      <c r="V144" s="126"/>
    </row>
    <row r="145" spans="1:22" s="7" customFormat="1" x14ac:dyDescent="0.25">
      <c r="A145" s="9"/>
      <c r="B145" s="9"/>
      <c r="C145" s="9"/>
      <c r="D145" s="9"/>
      <c r="E145" s="9"/>
      <c r="F145" s="9"/>
      <c r="G145" s="9"/>
      <c r="H145" s="9"/>
      <c r="I145" s="9"/>
      <c r="J145" s="9"/>
      <c r="K145" s="9"/>
      <c r="L145" s="9"/>
      <c r="M145" s="116"/>
      <c r="N145" s="116"/>
      <c r="O145" s="116"/>
      <c r="P145" s="116"/>
      <c r="Q145" s="116"/>
      <c r="R145" s="116"/>
      <c r="S145" s="116"/>
      <c r="T145" s="126"/>
      <c r="U145" s="126"/>
      <c r="V145" s="126"/>
    </row>
    <row r="146" spans="1:22" s="7" customFormat="1" x14ac:dyDescent="0.25">
      <c r="A146" s="9"/>
      <c r="B146" s="9"/>
      <c r="C146" s="9"/>
      <c r="D146" s="9"/>
      <c r="E146" s="9"/>
      <c r="F146" s="9"/>
      <c r="G146" s="9"/>
      <c r="H146" s="9"/>
      <c r="I146" s="9"/>
      <c r="J146" s="9"/>
      <c r="K146" s="9"/>
      <c r="L146" s="9"/>
      <c r="M146" s="116"/>
      <c r="N146" s="116"/>
      <c r="O146" s="116"/>
      <c r="P146" s="116"/>
      <c r="Q146" s="116"/>
      <c r="R146" s="116"/>
      <c r="S146" s="116"/>
      <c r="T146" s="126"/>
      <c r="U146" s="126"/>
      <c r="V146" s="126"/>
    </row>
    <row r="147" spans="1:22" s="7" customFormat="1" x14ac:dyDescent="0.25">
      <c r="A147" s="9"/>
      <c r="B147" s="9"/>
      <c r="C147" s="9"/>
      <c r="D147" s="9"/>
      <c r="E147" s="9"/>
      <c r="F147" s="9"/>
      <c r="G147" s="9"/>
      <c r="H147" s="9"/>
      <c r="I147" s="9"/>
      <c r="J147" s="9"/>
      <c r="K147" s="9"/>
      <c r="L147" s="9"/>
      <c r="M147" s="116"/>
      <c r="N147" s="116"/>
      <c r="O147" s="116"/>
      <c r="P147" s="116"/>
      <c r="Q147" s="116"/>
      <c r="R147" s="116"/>
      <c r="S147" s="116"/>
      <c r="T147" s="126"/>
      <c r="U147" s="126"/>
      <c r="V147" s="126"/>
    </row>
  </sheetData>
  <sheetProtection formatColumns="0" formatRows="0" autoFilter="0"/>
  <dataConsolidate link="1"/>
  <mergeCells count="16">
    <mergeCell ref="A1:I1"/>
    <mergeCell ref="H6:I6"/>
    <mergeCell ref="H2:I2"/>
    <mergeCell ref="F6:G6"/>
    <mergeCell ref="H3:I3"/>
    <mergeCell ref="H4:I4"/>
    <mergeCell ref="H5:I5"/>
    <mergeCell ref="F2:G2"/>
    <mergeCell ref="F3:G3"/>
    <mergeCell ref="F4:G4"/>
    <mergeCell ref="F5:G5"/>
    <mergeCell ref="A2:E2"/>
    <mergeCell ref="A3:E3"/>
    <mergeCell ref="A4:E4"/>
    <mergeCell ref="A5:E5"/>
    <mergeCell ref="A6:E6"/>
  </mergeCells>
  <dataValidations xWindow="1429" yWindow="515" count="7">
    <dataValidation allowBlank="1" showErrorMessage="1" promptTitle="Cal OES ONLY" prompt="For Cal OES use only.  Do not enter." sqref="H6" xr:uid="{00000000-0002-0000-0D00-000000000000}"/>
    <dataValidation type="whole" operator="greaterThan" allowBlank="1" showErrorMessage="1" errorTitle="Request Number" error="Please enter the sequential Request Number for this request." promptTitle="Request Number" prompt="Please enter the request number.  Each request type (Modification and Reimbursement) will have its own sequence that must be followed in order. " sqref="H3" xr:uid="{00000000-0002-0000-0D00-000001000000}">
      <formula1>0</formula1>
    </dataValidation>
    <dataValidation showInputMessage="1" showErrorMessage="1" sqref="C10:C30" xr:uid="{00000000-0002-0000-0D00-000002000000}"/>
    <dataValidation type="list" allowBlank="1" showInputMessage="1" showErrorMessage="1" sqref="A10:A30" xr:uid="{00000000-0002-0000-0D00-000003000000}">
      <formula1>"A,B,C,D,E,F,G,H,I,J,K,L,M,N,O,P,Q,R,S,T,U,V,W,X,Y,Z"</formula1>
    </dataValidation>
    <dataValidation type="list" allowBlank="1" showInputMessage="1" showErrorMessage="1" sqref="D10:D30" xr:uid="{00000000-0002-0000-0D00-000004000000}">
      <formula1>DD_Personnel_SolutionArea</formula1>
    </dataValidation>
    <dataValidation type="list" allowBlank="1" showInputMessage="1" showErrorMessage="1" sqref="E10:E30" xr:uid="{00000000-0002-0000-0D00-000005000000}">
      <formula1>INDIRECT(VLOOKUP($D10,DD_Personnel_SubCat_Lookup,2,0))</formula1>
    </dataValidation>
    <dataValidation type="list" allowBlank="1" showErrorMessage="1" promptTitle="Request Type" prompt="Use the macro buttons above to select the request type." sqref="H2:J2" xr:uid="{00000000-0002-0000-0D00-000006000000}">
      <formula1>"Application, Modification, Advance, Reimbursement, Final Reimbursement"</formula1>
    </dataValidation>
  </dataValidations>
  <printOptions horizontalCentered="1"/>
  <pageMargins left="0.15" right="0.15" top="0.5" bottom="0.5" header="0.25" footer="0.25"/>
  <pageSetup scale="49" fitToHeight="0" orientation="landscape" r:id="rId1"/>
  <headerFooter scaleWithDoc="0">
    <oddHeader>&amp;C&amp;"Century Gothic,Regular"&amp;8CALIFORNIA GOVERNOR'S OFFICE OF EMERGENCY SERVICES (Cal OES)</oddHeader>
    <oddFooter>&amp;L&amp;"Century Gothic,Regular"&amp;8FY 2023 NSGP FMFW (Macro) v.23&amp;C&amp;"Century Gothic,Regular"&amp;8&amp;P of &amp;N&amp;R&amp;"Century Gothic,Regular"&amp;8&amp;A</oddFoot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ICR">
    <tabColor rgb="FFE1AE8F"/>
    <pageSetUpPr fitToPage="1"/>
  </sheetPr>
  <dimension ref="A1:N48"/>
  <sheetViews>
    <sheetView showGridLines="0" showZeros="0" zoomScale="65" zoomScaleNormal="65" zoomScaleSheetLayoutView="50" workbookViewId="0">
      <selection sqref="A1:D1"/>
    </sheetView>
  </sheetViews>
  <sheetFormatPr defaultColWidth="10.44140625" defaultRowHeight="13.2" x14ac:dyDescent="0.25"/>
  <cols>
    <col min="1" max="1" width="70.6640625" customWidth="1"/>
    <col min="2" max="4" width="60.6640625" customWidth="1"/>
    <col min="5" max="5" width="43.109375" hidden="1" customWidth="1"/>
    <col min="6" max="14" width="10.44140625" hidden="1" customWidth="1"/>
  </cols>
  <sheetData>
    <row r="1" spans="1:14" ht="35.1" customHeight="1" x14ac:dyDescent="0.25">
      <c r="A1" s="884" t="s">
        <v>436</v>
      </c>
      <c r="B1" s="884"/>
      <c r="C1" s="884"/>
      <c r="D1" s="884"/>
      <c r="E1" s="143"/>
      <c r="F1" s="74"/>
      <c r="G1" s="74"/>
      <c r="H1" s="74"/>
      <c r="I1" s="74"/>
      <c r="J1" s="74"/>
      <c r="K1" s="74"/>
      <c r="L1" s="74"/>
      <c r="M1" s="74"/>
      <c r="N1" s="74"/>
    </row>
    <row r="2" spans="1:14" ht="30" customHeight="1" x14ac:dyDescent="0.35">
      <c r="A2" s="887">
        <f>Facesheet!$C$6</f>
        <v>0</v>
      </c>
      <c r="B2" s="888"/>
      <c r="C2" s="265" t="s">
        <v>5</v>
      </c>
      <c r="D2" s="278"/>
      <c r="E2" s="71"/>
      <c r="F2" s="71"/>
      <c r="G2" s="71"/>
      <c r="H2" s="71"/>
      <c r="I2" s="71"/>
      <c r="J2" s="71"/>
      <c r="K2" s="71"/>
      <c r="L2" s="71"/>
      <c r="M2" s="71"/>
      <c r="N2" s="71"/>
    </row>
    <row r="3" spans="1:14" ht="30" customHeight="1" x14ac:dyDescent="0.4">
      <c r="A3" s="860">
        <f>Facesheet!$F$2</f>
        <v>0</v>
      </c>
      <c r="B3" s="889"/>
      <c r="C3" s="265" t="s">
        <v>814</v>
      </c>
      <c r="D3" s="278"/>
      <c r="E3" s="71"/>
      <c r="F3" s="71"/>
      <c r="G3" s="71"/>
      <c r="H3" s="71"/>
      <c r="I3" s="71"/>
      <c r="J3" s="71"/>
      <c r="K3" s="71"/>
      <c r="L3" s="71"/>
      <c r="M3" s="71"/>
      <c r="N3" s="71"/>
    </row>
    <row r="4" spans="1:14" ht="30" customHeight="1" x14ac:dyDescent="0.25">
      <c r="A4" s="828" t="str">
        <f>Facesheet!$J$2</f>
        <v>2023-0049</v>
      </c>
      <c r="B4" s="890"/>
      <c r="C4" s="266" t="s">
        <v>433</v>
      </c>
      <c r="D4" s="274"/>
      <c r="E4" s="75"/>
      <c r="F4" s="75"/>
      <c r="G4" s="75"/>
      <c r="H4" s="75"/>
      <c r="I4" s="75"/>
      <c r="J4" s="75"/>
      <c r="K4" s="75"/>
      <c r="L4" s="75"/>
      <c r="M4" s="75"/>
      <c r="N4" s="75"/>
    </row>
    <row r="5" spans="1:14" ht="60" customHeight="1" x14ac:dyDescent="0.25">
      <c r="A5" s="845"/>
      <c r="B5" s="845"/>
      <c r="C5" s="845"/>
      <c r="D5" s="845"/>
      <c r="E5" s="113"/>
      <c r="F5" s="71"/>
      <c r="G5" s="71"/>
      <c r="H5" s="71"/>
      <c r="I5" s="71"/>
      <c r="J5" s="71"/>
      <c r="K5" s="71"/>
      <c r="L5" s="71"/>
      <c r="M5" s="71"/>
      <c r="N5" s="71"/>
    </row>
    <row r="6" spans="1:14" ht="24.9" customHeight="1" x14ac:dyDescent="0.25">
      <c r="A6" s="279" t="s">
        <v>666</v>
      </c>
      <c r="B6" s="280" t="s">
        <v>512</v>
      </c>
      <c r="C6" s="279" t="s">
        <v>513</v>
      </c>
      <c r="D6" s="281" t="s">
        <v>514</v>
      </c>
      <c r="E6" s="71"/>
      <c r="F6" s="71"/>
      <c r="G6" s="71"/>
      <c r="H6" s="71"/>
      <c r="I6" s="71"/>
      <c r="J6" s="71"/>
      <c r="K6" s="71"/>
      <c r="L6" s="71"/>
      <c r="M6" s="71"/>
      <c r="N6" s="71"/>
    </row>
    <row r="7" spans="1:14" ht="24.9" customHeight="1" x14ac:dyDescent="0.25">
      <c r="A7" s="192" t="s">
        <v>413</v>
      </c>
      <c r="B7" s="192"/>
      <c r="C7" s="550"/>
      <c r="D7" s="540" t="s">
        <v>413</v>
      </c>
      <c r="E7" s="230"/>
      <c r="F7" s="230"/>
      <c r="G7" s="230"/>
      <c r="H7" s="230"/>
      <c r="I7" s="230"/>
      <c r="J7" s="230"/>
      <c r="K7" s="230"/>
      <c r="L7" s="230"/>
      <c r="M7" s="230"/>
      <c r="N7" s="230"/>
    </row>
    <row r="8" spans="1:14" ht="32.25" hidden="1" customHeight="1" x14ac:dyDescent="0.25">
      <c r="A8" s="242"/>
      <c r="B8" s="242"/>
      <c r="C8" s="243"/>
      <c r="D8" s="244"/>
      <c r="E8" s="240"/>
      <c r="F8" s="241"/>
      <c r="G8" s="191"/>
      <c r="H8" s="191"/>
      <c r="I8" s="191"/>
      <c r="J8" s="191"/>
      <c r="K8" s="191"/>
      <c r="L8" s="191"/>
      <c r="M8" s="191"/>
      <c r="N8" s="191"/>
    </row>
    <row r="9" spans="1:14" ht="24.9" customHeight="1" x14ac:dyDescent="0.25">
      <c r="A9" s="234"/>
      <c r="B9" s="234"/>
      <c r="C9" s="234"/>
      <c r="D9" s="234"/>
      <c r="E9" s="113"/>
      <c r="F9" s="71"/>
      <c r="G9" s="71"/>
      <c r="H9" s="71"/>
      <c r="I9" s="71"/>
      <c r="J9" s="71"/>
      <c r="K9" s="71"/>
      <c r="L9" s="71"/>
      <c r="M9" s="71"/>
      <c r="N9" s="71"/>
    </row>
    <row r="10" spans="1:14" ht="24.9" customHeight="1" x14ac:dyDescent="0.25">
      <c r="A10" s="280" t="s">
        <v>150</v>
      </c>
      <c r="B10" s="282" t="s">
        <v>380</v>
      </c>
      <c r="C10" s="282" t="s">
        <v>491</v>
      </c>
      <c r="D10" s="283" t="s">
        <v>381</v>
      </c>
      <c r="E10" s="437" t="s">
        <v>403</v>
      </c>
      <c r="F10" s="437" t="s">
        <v>404</v>
      </c>
      <c r="G10" s="437" t="s">
        <v>405</v>
      </c>
      <c r="H10" s="437" t="s">
        <v>406</v>
      </c>
      <c r="I10" s="437" t="s">
        <v>407</v>
      </c>
      <c r="J10" s="437" t="s">
        <v>408</v>
      </c>
      <c r="K10" s="437" t="s">
        <v>409</v>
      </c>
      <c r="L10" s="437" t="s">
        <v>410</v>
      </c>
      <c r="M10" s="437" t="s">
        <v>411</v>
      </c>
      <c r="N10" s="437" t="s">
        <v>412</v>
      </c>
    </row>
    <row r="11" spans="1:14" ht="24.9" customHeight="1" x14ac:dyDescent="0.25">
      <c r="A11" s="193" t="s">
        <v>36</v>
      </c>
      <c r="B11" s="203"/>
      <c r="C11" s="204"/>
      <c r="D11" s="267">
        <f>(Table_ICR1[[#This Row],[TOTAL COSTS]])-(Table_ICR1[[#This Row],[LESS DISTORTING COSTS]])</f>
        <v>0</v>
      </c>
      <c r="E11" s="194"/>
      <c r="F11" s="438"/>
      <c r="G11" s="438"/>
      <c r="H11" s="438"/>
      <c r="I11" s="438"/>
      <c r="J11" s="438"/>
      <c r="K11" s="438"/>
      <c r="L11" s="438"/>
      <c r="M11" s="438"/>
      <c r="N11" s="438"/>
    </row>
    <row r="12" spans="1:14" s="235" customFormat="1" ht="24.9" customHeight="1" x14ac:dyDescent="0.25">
      <c r="A12" s="193" t="s">
        <v>22</v>
      </c>
      <c r="B12" s="203"/>
      <c r="C12" s="204"/>
      <c r="D12" s="267">
        <f>(Table_ICR1[[#This Row],[TOTAL COSTS]])-(Table_ICR1[[#This Row],[LESS DISTORTING COSTS]])</f>
        <v>0</v>
      </c>
      <c r="E12" s="194"/>
      <c r="F12" s="438"/>
      <c r="G12" s="438"/>
      <c r="H12" s="438"/>
      <c r="I12" s="438"/>
      <c r="J12" s="438"/>
      <c r="K12" s="438"/>
      <c r="L12" s="438"/>
      <c r="M12" s="438"/>
      <c r="N12" s="438"/>
    </row>
    <row r="13" spans="1:14" s="235" customFormat="1" ht="24.9" customHeight="1" x14ac:dyDescent="0.25">
      <c r="A13" s="193" t="s">
        <v>19</v>
      </c>
      <c r="B13" s="203"/>
      <c r="C13" s="204"/>
      <c r="D13" s="267">
        <f>(Table_ICR1[[#This Row],[TOTAL COSTS]])-(Table_ICR1[[#This Row],[LESS DISTORTING COSTS]])</f>
        <v>0</v>
      </c>
      <c r="E13" s="194"/>
      <c r="F13" s="438"/>
      <c r="G13" s="438"/>
      <c r="H13" s="438"/>
      <c r="I13" s="438"/>
      <c r="J13" s="438"/>
      <c r="K13" s="438"/>
      <c r="L13" s="438"/>
      <c r="M13" s="438"/>
      <c r="N13" s="438"/>
    </row>
    <row r="14" spans="1:14" s="235" customFormat="1" ht="24.9" customHeight="1" x14ac:dyDescent="0.25">
      <c r="A14" s="193" t="s">
        <v>20</v>
      </c>
      <c r="B14" s="203"/>
      <c r="C14" s="204"/>
      <c r="D14" s="267">
        <f>(Table_ICR1[[#This Row],[TOTAL COSTS]])-(Table_ICR1[[#This Row],[LESS DISTORTING COSTS]])</f>
        <v>0</v>
      </c>
      <c r="E14" s="194"/>
      <c r="F14" s="438"/>
      <c r="G14" s="438"/>
      <c r="H14" s="438"/>
      <c r="I14" s="438"/>
      <c r="J14" s="438"/>
      <c r="K14" s="438"/>
      <c r="L14" s="438"/>
      <c r="M14" s="438"/>
      <c r="N14" s="438"/>
    </row>
    <row r="15" spans="1:14" s="235" customFormat="1" ht="24.9" customHeight="1" thickBot="1" x14ac:dyDescent="0.3">
      <c r="A15" s="193" t="s">
        <v>63</v>
      </c>
      <c r="B15" s="203"/>
      <c r="C15" s="204"/>
      <c r="D15" s="267">
        <f>(Table_ICR1[[#This Row],[TOTAL COSTS]])-(Table_ICR1[[#This Row],[LESS DISTORTING COSTS]])</f>
        <v>0</v>
      </c>
      <c r="E15" s="439"/>
      <c r="F15" s="440"/>
      <c r="G15" s="440"/>
      <c r="H15" s="440"/>
      <c r="I15" s="440"/>
      <c r="J15" s="440"/>
      <c r="K15" s="440"/>
      <c r="L15" s="440"/>
      <c r="M15" s="440"/>
      <c r="N15" s="440"/>
    </row>
    <row r="16" spans="1:14" ht="24.9" customHeight="1" thickTop="1" x14ac:dyDescent="0.25">
      <c r="A16" s="393" t="s">
        <v>379</v>
      </c>
      <c r="B16" s="530">
        <f>SUBTOTAL(109,Table_ICR1[TOTAL COSTS])</f>
        <v>0</v>
      </c>
      <c r="C16" s="531">
        <f>SUBTOTAL(109,Table_ICR1[LESS DISTORTING COSTS])</f>
        <v>0</v>
      </c>
      <c r="D16" s="532">
        <f>SUBTOTAL(109,Table_ICR1[COSTS APPLICABLE TO ICR])</f>
        <v>0</v>
      </c>
      <c r="E16" s="446"/>
      <c r="F16" s="446"/>
      <c r="G16" s="446"/>
      <c r="H16" s="446"/>
      <c r="I16" s="446"/>
      <c r="J16" s="446"/>
      <c r="K16" s="446"/>
      <c r="L16" s="446"/>
      <c r="M16" s="446"/>
      <c r="N16" s="446"/>
    </row>
    <row r="17" spans="1:14" ht="24.9" customHeight="1" x14ac:dyDescent="0.25">
      <c r="A17" s="233"/>
      <c r="B17" s="233"/>
      <c r="C17" s="233"/>
      <c r="D17" s="233"/>
      <c r="E17" s="269"/>
      <c r="F17" s="191"/>
      <c r="G17" s="191"/>
      <c r="H17" s="191"/>
      <c r="I17" s="191"/>
      <c r="J17" s="191"/>
      <c r="K17" s="191"/>
      <c r="L17" s="191"/>
      <c r="M17" s="191"/>
      <c r="N17" s="191"/>
    </row>
    <row r="18" spans="1:14" ht="24.9" customHeight="1" x14ac:dyDescent="0.25">
      <c r="A18" s="280" t="s">
        <v>153</v>
      </c>
      <c r="B18" s="282" t="s">
        <v>380</v>
      </c>
      <c r="C18" s="282" t="s">
        <v>492</v>
      </c>
      <c r="D18" s="283" t="s">
        <v>381</v>
      </c>
      <c r="E18" s="441" t="s">
        <v>403</v>
      </c>
      <c r="F18" s="441" t="s">
        <v>404</v>
      </c>
      <c r="G18" s="441" t="s">
        <v>405</v>
      </c>
      <c r="H18" s="441" t="s">
        <v>406</v>
      </c>
      <c r="I18" s="441" t="s">
        <v>407</v>
      </c>
      <c r="J18" s="441" t="s">
        <v>408</v>
      </c>
      <c r="K18" s="441" t="s">
        <v>409</v>
      </c>
      <c r="L18" s="441" t="s">
        <v>410</v>
      </c>
      <c r="M18" s="441" t="s">
        <v>411</v>
      </c>
      <c r="N18" s="441" t="s">
        <v>412</v>
      </c>
    </row>
    <row r="19" spans="1:14" ht="24.9" customHeight="1" x14ac:dyDescent="0.25">
      <c r="A19" s="193"/>
      <c r="B19" s="203"/>
      <c r="C19" s="270">
        <f>IF(Table_ICR2[[#This Row],[TOTAL COSTS]]&gt;25000,Table_ICR2[[#This Row],[TOTAL COSTS]]-25000,0)</f>
        <v>0</v>
      </c>
      <c r="D19" s="271">
        <f>(Table_ICR2[[#This Row],[TOTAL COSTS]])-(Table_ICR2[[#This Row],[LESS EXCLUDED SUBAWARD COSTS]])</f>
        <v>0</v>
      </c>
      <c r="E19" s="443"/>
      <c r="F19" s="443"/>
      <c r="G19" s="443"/>
      <c r="H19" s="443"/>
      <c r="I19" s="443"/>
      <c r="J19" s="443"/>
      <c r="K19" s="443"/>
      <c r="L19" s="443"/>
      <c r="M19" s="443"/>
      <c r="N19" s="443"/>
    </row>
    <row r="20" spans="1:14" ht="24.9" customHeight="1" x14ac:dyDescent="0.25">
      <c r="A20" s="193"/>
      <c r="B20" s="203"/>
      <c r="C20" s="270">
        <f>IF(Table_ICR2[[#This Row],[TOTAL COSTS]]&gt;25000,Table_ICR2[[#This Row],[TOTAL COSTS]]-25000,0)</f>
        <v>0</v>
      </c>
      <c r="D20" s="271">
        <f>(Table_ICR2[[#This Row],[TOTAL COSTS]])-(Table_ICR2[[#This Row],[LESS EXCLUDED SUBAWARD COSTS]])</f>
        <v>0</v>
      </c>
      <c r="E20" s="442"/>
      <c r="F20" s="443"/>
      <c r="G20" s="443"/>
      <c r="H20" s="443"/>
      <c r="I20" s="443"/>
      <c r="J20" s="443"/>
      <c r="K20" s="443"/>
      <c r="L20" s="443"/>
      <c r="M20" s="443"/>
      <c r="N20" s="443"/>
    </row>
    <row r="21" spans="1:14" ht="24.9" customHeight="1" x14ac:dyDescent="0.25">
      <c r="A21" s="193"/>
      <c r="B21" s="203"/>
      <c r="C21" s="270">
        <f>IF(Table_ICR2[[#This Row],[TOTAL COSTS]]&gt;25000,Table_ICR2[[#This Row],[TOTAL COSTS]]-25000,0)</f>
        <v>0</v>
      </c>
      <c r="D21" s="271">
        <f>(Table_ICR2[[#This Row],[TOTAL COSTS]])-(Table_ICR2[[#This Row],[LESS EXCLUDED SUBAWARD COSTS]])</f>
        <v>0</v>
      </c>
      <c r="E21" s="442"/>
      <c r="F21" s="443"/>
      <c r="G21" s="443"/>
      <c r="H21" s="443"/>
      <c r="I21" s="443"/>
      <c r="J21" s="443"/>
      <c r="K21" s="443"/>
      <c r="L21" s="443"/>
      <c r="M21" s="443"/>
      <c r="N21" s="443"/>
    </row>
    <row r="22" spans="1:14" ht="24.9" customHeight="1" thickBot="1" x14ac:dyDescent="0.3">
      <c r="A22" s="193"/>
      <c r="B22" s="203"/>
      <c r="C22" s="270">
        <f>IF(Table_ICR2[[#This Row],[TOTAL COSTS]]&gt;25000,Table_ICR2[[#This Row],[TOTAL COSTS]]-25000,0)</f>
        <v>0</v>
      </c>
      <c r="D22" s="271">
        <f>(Table_ICR2[[#This Row],[TOTAL COSTS]])-(Table_ICR2[[#This Row],[LESS EXCLUDED SUBAWARD COSTS]])</f>
        <v>0</v>
      </c>
      <c r="E22" s="444"/>
      <c r="F22" s="445"/>
      <c r="G22" s="445"/>
      <c r="H22" s="445"/>
      <c r="I22" s="445"/>
      <c r="J22" s="445"/>
      <c r="K22" s="445"/>
      <c r="L22" s="445"/>
      <c r="M22" s="445"/>
      <c r="N22" s="445"/>
    </row>
    <row r="23" spans="1:14" ht="24.9" customHeight="1" thickTop="1" x14ac:dyDescent="0.25">
      <c r="A23" s="272" t="s">
        <v>382</v>
      </c>
      <c r="B23" s="533">
        <f>SUBTOTAL(109,Table_ICR2[TOTAL COSTS])</f>
        <v>0</v>
      </c>
      <c r="C23" s="534">
        <f>SUBTOTAL(109,Table_ICR2[LESS EXCLUDED SUBAWARD COSTS])</f>
        <v>0</v>
      </c>
      <c r="D23" s="535">
        <f>SUBTOTAL(109,Table_ICR2[COSTS APPLICABLE TO ICR])</f>
        <v>0</v>
      </c>
      <c r="E23" s="446"/>
      <c r="F23" s="446"/>
      <c r="G23" s="446"/>
      <c r="H23" s="446"/>
      <c r="I23" s="446"/>
      <c r="J23" s="446"/>
      <c r="K23" s="446"/>
      <c r="L23" s="446"/>
      <c r="M23" s="446"/>
      <c r="N23" s="446"/>
    </row>
    <row r="24" spans="1:14" ht="24.9" customHeight="1" x14ac:dyDescent="0.25">
      <c r="A24" s="885"/>
      <c r="B24" s="885"/>
      <c r="C24" s="886"/>
      <c r="D24" s="885"/>
      <c r="E24" s="268"/>
      <c r="F24" s="191"/>
      <c r="G24" s="191"/>
      <c r="H24" s="191"/>
      <c r="I24" s="191"/>
      <c r="J24" s="191"/>
      <c r="K24" s="191"/>
      <c r="L24" s="191"/>
      <c r="M24" s="191"/>
      <c r="N24" s="191"/>
    </row>
    <row r="25" spans="1:14" ht="24.9" customHeight="1" x14ac:dyDescent="0.25">
      <c r="A25" s="191"/>
      <c r="B25" s="284" t="s">
        <v>154</v>
      </c>
      <c r="C25" s="238">
        <f>Table_ICR1[[#Totals],[COSTS APPLICABLE TO ICR]]+Table_ICR2[[#Totals],[COSTS APPLICABLE TO ICR]]</f>
        <v>0</v>
      </c>
      <c r="D25" s="113"/>
      <c r="E25" s="268"/>
      <c r="F25" s="191"/>
      <c r="G25" s="191"/>
      <c r="H25" s="191"/>
      <c r="I25" s="191"/>
      <c r="J25" s="191"/>
      <c r="K25" s="191"/>
      <c r="L25" s="191"/>
      <c r="M25" s="191"/>
      <c r="N25" s="191"/>
    </row>
    <row r="26" spans="1:14" ht="24.9" customHeight="1" x14ac:dyDescent="0.25">
      <c r="A26" s="191"/>
      <c r="B26" s="285" t="s">
        <v>203</v>
      </c>
      <c r="C26" s="527">
        <f ca="1">IFERROR(INT(TotalDirectCost*IF(COUNTA(INDIRECT("C8"))=0, INDIRECT("C7"),INDIRECT("C8"))),"")</f>
        <v>0</v>
      </c>
      <c r="D26" s="114"/>
      <c r="E26" s="268"/>
      <c r="F26" s="191"/>
      <c r="G26" s="191"/>
      <c r="H26" s="191"/>
      <c r="I26" s="191"/>
      <c r="J26" s="191"/>
      <c r="K26" s="191"/>
      <c r="L26" s="191"/>
      <c r="M26" s="191"/>
      <c r="N26" s="191"/>
    </row>
    <row r="27" spans="1:14" ht="24.9" customHeight="1" x14ac:dyDescent="0.25">
      <c r="A27" s="191"/>
      <c r="B27" s="286" t="s">
        <v>204</v>
      </c>
      <c r="C27" s="239"/>
      <c r="D27" s="205"/>
      <c r="E27" s="268"/>
      <c r="F27" s="191"/>
      <c r="G27" s="191"/>
      <c r="H27" s="191"/>
      <c r="I27" s="191"/>
      <c r="J27" s="191"/>
      <c r="K27" s="191"/>
      <c r="L27" s="191"/>
      <c r="M27" s="191"/>
      <c r="N27" s="191"/>
    </row>
    <row r="28" spans="1:14" ht="24.9" customHeight="1" x14ac:dyDescent="0.25">
      <c r="A28" s="236"/>
      <c r="B28" s="236"/>
      <c r="C28" s="236"/>
      <c r="D28" s="235"/>
      <c r="E28" s="268"/>
      <c r="F28" s="191"/>
      <c r="G28" s="191"/>
      <c r="H28" s="191"/>
      <c r="I28" s="191"/>
      <c r="J28" s="191"/>
      <c r="K28" s="191"/>
      <c r="L28" s="191"/>
      <c r="M28" s="191"/>
      <c r="N28" s="191"/>
    </row>
    <row r="29" spans="1:14" ht="24.9" customHeight="1" x14ac:dyDescent="0.25">
      <c r="A29" s="237"/>
      <c r="B29" s="237"/>
      <c r="C29" s="237"/>
      <c r="D29" s="235"/>
      <c r="E29" s="268"/>
      <c r="F29" s="191"/>
      <c r="G29" s="191"/>
      <c r="H29" s="191"/>
      <c r="I29" s="191"/>
      <c r="J29" s="191"/>
      <c r="K29" s="191"/>
      <c r="L29" s="191"/>
      <c r="M29" s="191"/>
      <c r="N29" s="191"/>
    </row>
    <row r="30" spans="1:14" ht="24.9" customHeight="1" x14ac:dyDescent="0.25">
      <c r="A30" s="237"/>
      <c r="B30" s="237"/>
      <c r="C30" s="237"/>
      <c r="D30" s="235"/>
      <c r="E30" s="190"/>
      <c r="F30" s="191"/>
      <c r="G30" s="191"/>
      <c r="H30" s="191"/>
      <c r="I30" s="191"/>
      <c r="J30" s="191"/>
      <c r="K30" s="191"/>
      <c r="L30" s="191"/>
      <c r="M30" s="191"/>
      <c r="N30" s="191"/>
    </row>
    <row r="31" spans="1:14" ht="24.9" customHeight="1" x14ac:dyDescent="0.25">
      <c r="A31" s="237"/>
      <c r="B31" s="237"/>
      <c r="C31" s="237"/>
      <c r="D31" s="235"/>
      <c r="E31" s="191"/>
      <c r="F31" s="191"/>
      <c r="G31" s="191"/>
      <c r="H31" s="191"/>
      <c r="I31" s="191"/>
      <c r="J31" s="191"/>
      <c r="K31" s="191"/>
      <c r="L31" s="191"/>
      <c r="M31" s="191"/>
      <c r="N31" s="191"/>
    </row>
    <row r="32" spans="1:14" ht="24.9" customHeight="1" x14ac:dyDescent="0.25">
      <c r="A32" s="237"/>
      <c r="B32" s="237"/>
      <c r="C32" s="237"/>
      <c r="D32" s="235"/>
      <c r="E32" s="230"/>
      <c r="F32" s="230"/>
      <c r="G32" s="230"/>
      <c r="H32" s="230"/>
      <c r="I32" s="230"/>
      <c r="J32" s="230"/>
      <c r="K32" s="230"/>
      <c r="L32" s="230"/>
      <c r="M32" s="230"/>
      <c r="N32" s="230"/>
    </row>
    <row r="33" spans="1:14" ht="24.9" customHeight="1" x14ac:dyDescent="0.25">
      <c r="A33" s="237"/>
      <c r="B33" s="237"/>
      <c r="C33" s="237"/>
      <c r="D33" s="235"/>
      <c r="E33" s="208"/>
      <c r="F33" s="208"/>
      <c r="G33" s="208"/>
      <c r="H33" s="208"/>
      <c r="I33" s="208"/>
      <c r="J33" s="208"/>
      <c r="K33" s="208"/>
      <c r="L33" s="208"/>
      <c r="M33" s="208"/>
      <c r="N33" s="208"/>
    </row>
    <row r="34" spans="1:14" ht="24.9" customHeight="1" x14ac:dyDescent="0.25">
      <c r="A34" s="237"/>
      <c r="B34" s="237"/>
      <c r="C34" s="237"/>
      <c r="D34" s="235"/>
      <c r="E34" s="208"/>
      <c r="F34" s="208"/>
      <c r="G34" s="208"/>
      <c r="H34" s="208"/>
      <c r="I34" s="208"/>
      <c r="J34" s="208"/>
      <c r="K34" s="208"/>
      <c r="L34" s="208"/>
      <c r="M34" s="208"/>
      <c r="N34" s="208"/>
    </row>
    <row r="35" spans="1:14" ht="24.9" customHeight="1" x14ac:dyDescent="0.25"/>
    <row r="36" spans="1:14" ht="24.9" customHeight="1" x14ac:dyDescent="0.25"/>
    <row r="37" spans="1:14" ht="24.9" customHeight="1" x14ac:dyDescent="0.25"/>
    <row r="38" spans="1:14" ht="24.9" customHeight="1" x14ac:dyDescent="0.25"/>
    <row r="39" spans="1:14" ht="24.9" customHeight="1" x14ac:dyDescent="0.25"/>
    <row r="40" spans="1:14" ht="24.9" customHeight="1" x14ac:dyDescent="0.25"/>
    <row r="41" spans="1:14" ht="24.9" customHeight="1" x14ac:dyDescent="0.25"/>
    <row r="42" spans="1:14" ht="24.9" customHeight="1" x14ac:dyDescent="0.25"/>
    <row r="43" spans="1:14" ht="24.9" customHeight="1" x14ac:dyDescent="0.25"/>
    <row r="44" spans="1:14" ht="24.9" customHeight="1" x14ac:dyDescent="0.25"/>
    <row r="45" spans="1:14" ht="24.9" customHeight="1" x14ac:dyDescent="0.25"/>
    <row r="46" spans="1:14" ht="24.9" customHeight="1" x14ac:dyDescent="0.25"/>
    <row r="47" spans="1:14" ht="24.9" customHeight="1" x14ac:dyDescent="0.25"/>
    <row r="48" spans="1:14" ht="23.25" customHeight="1" x14ac:dyDescent="0.25"/>
  </sheetData>
  <sheetProtection formatColumns="0" formatRows="0" sort="0" autoFilter="0"/>
  <mergeCells count="6">
    <mergeCell ref="A1:D1"/>
    <mergeCell ref="A24:D24"/>
    <mergeCell ref="A5:D5"/>
    <mergeCell ref="A2:B2"/>
    <mergeCell ref="A3:B3"/>
    <mergeCell ref="A4:B4"/>
  </mergeCells>
  <phoneticPr fontId="3" type="noConversion"/>
  <dataValidations count="7">
    <dataValidation allowBlank="1" showInputMessage="1" showErrorMessage="1" sqref="E5 F6:F7" xr:uid="{00000000-0002-0000-0E00-000000000000}"/>
    <dataValidation type="list" allowBlank="1" showInputMessage="1" showErrorMessage="1" sqref="A7" xr:uid="{00000000-0002-0000-0E00-000001000000}">
      <formula1>"(Select),SHSP, SHSP-20, UASI, UASI-20, OPSG"</formula1>
    </dataValidation>
    <dataValidation type="list" allowBlank="1" showInputMessage="1" showErrorMessage="1" sqref="D7:D8" xr:uid="{00000000-0002-0000-0E00-000002000000}">
      <formula1>"(Select),10% de Minimis, S/W, SW&amp;B, TDC, MTDC, Other"</formula1>
    </dataValidation>
    <dataValidation operator="greaterThanOrEqual" allowBlank="1" showInputMessage="1" showErrorMessage="1" sqref="A11:A15 D11:D15" xr:uid="{00000000-0002-0000-0E00-000003000000}"/>
    <dataValidation type="whole" operator="greaterThanOrEqual" allowBlank="1" showInputMessage="1" showErrorMessage="1" errorTitle="ICR Summary" error="Enter whole numbers only.  Decimals are not allowed." sqref="C27 B11:C15 B19:B22" xr:uid="{00000000-0002-0000-0E00-000004000000}">
      <formula1>0</formula1>
    </dataValidation>
    <dataValidation operator="greaterThanOrEqual" allowBlank="1" showInputMessage="1" showErrorMessage="1" errorTitle="LESS EXCLUDED COSTS" error="Enter the Excluded Cost amount for this subaward, rounded to the nearest dollar." sqref="C19:C22" xr:uid="{00000000-0002-0000-0E00-000005000000}"/>
    <dataValidation type="list" allowBlank="1" showInputMessage="1" showErrorMessage="1" sqref="D2" xr:uid="{00000000-0002-0000-0E00-000006000000}">
      <formula1>"Application, Modification"</formula1>
    </dataValidation>
  </dataValidations>
  <printOptions horizontalCentered="1"/>
  <pageMargins left="0.15" right="0.15" top="0.5" bottom="0.5" header="0.25" footer="0.25"/>
  <pageSetup scale="42" fitToHeight="0" orientation="portrait" r:id="rId1"/>
  <headerFooter scaleWithDoc="0">
    <oddHeader>&amp;C&amp;"Century Gothic,Regular"&amp;8CALIFORNIA GOVERNOR'S OFFICE OF EMERGENCY SERVICES (Cal OES)</oddHeader>
    <oddFooter>&amp;L&amp;"Century Gothic,Regular"&amp;8FY 2023 NSGP FMFW (Macro) v.23&amp;C&amp;"Century Gothic,Regular"&amp;8&amp;P of &amp;N&amp;R&amp;"Century Gothic,Regular"&amp;8&amp;A</oddFooter>
  </headerFooter>
  <tableParts count="3">
    <tablePart r:id="rId2"/>
    <tablePart r:id="rId3"/>
    <tablePart r:id="rId4"/>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pproval">
    <tabColor theme="4"/>
    <pageSetUpPr fitToPage="1"/>
  </sheetPr>
  <dimension ref="A1:Q65"/>
  <sheetViews>
    <sheetView showGridLines="0" showZeros="0" zoomScale="70" zoomScaleNormal="70" zoomScaleSheetLayoutView="50" zoomScalePageLayoutView="55" workbookViewId="0">
      <selection sqref="A1:N1"/>
    </sheetView>
  </sheetViews>
  <sheetFormatPr defaultColWidth="0" defaultRowHeight="0" customHeight="1" zeroHeight="1" x14ac:dyDescent="0.25"/>
  <cols>
    <col min="1" max="1" width="16.6640625" style="226" customWidth="1"/>
    <col min="2" max="13" width="15.6640625" style="211" customWidth="1"/>
    <col min="14" max="14" width="15.109375" style="211" customWidth="1"/>
    <col min="15" max="15" width="0.109375" style="211" customWidth="1"/>
    <col min="16" max="16" width="9.44140625" style="211" hidden="1" customWidth="1"/>
    <col min="17" max="16384" width="9.109375" style="211" hidden="1"/>
  </cols>
  <sheetData>
    <row r="1" spans="1:17" ht="35.1" customHeight="1" x14ac:dyDescent="0.25">
      <c r="A1" s="912" t="s">
        <v>494</v>
      </c>
      <c r="B1" s="912"/>
      <c r="C1" s="912"/>
      <c r="D1" s="912"/>
      <c r="E1" s="912"/>
      <c r="F1" s="912"/>
      <c r="G1" s="912"/>
      <c r="H1" s="912"/>
      <c r="I1" s="912"/>
      <c r="J1" s="912"/>
      <c r="K1" s="912"/>
      <c r="L1" s="912"/>
      <c r="M1" s="912"/>
      <c r="N1" s="912"/>
      <c r="O1" s="210"/>
      <c r="P1" s="210"/>
    </row>
    <row r="2" spans="1:17" ht="20.100000000000001" customHeight="1" x14ac:dyDescent="0.25">
      <c r="A2" s="913" t="s">
        <v>495</v>
      </c>
      <c r="B2" s="914"/>
      <c r="C2" s="914"/>
      <c r="D2" s="914"/>
      <c r="E2" s="914"/>
      <c r="F2" s="914"/>
      <c r="G2" s="914"/>
      <c r="H2" s="914"/>
      <c r="I2" s="914"/>
      <c r="J2" s="914"/>
      <c r="K2" s="914"/>
      <c r="L2" s="914"/>
      <c r="M2" s="914"/>
      <c r="N2" s="914"/>
      <c r="O2" s="210"/>
      <c r="P2" s="210"/>
    </row>
    <row r="3" spans="1:17" s="213" customFormat="1" ht="32.1" customHeight="1" x14ac:dyDescent="0.35">
      <c r="A3" s="915">
        <f>Facesheet!$C$6</f>
        <v>0</v>
      </c>
      <c r="B3" s="915"/>
      <c r="C3" s="915"/>
      <c r="D3" s="915"/>
      <c r="E3" s="915"/>
      <c r="F3" s="915"/>
      <c r="G3" s="915"/>
      <c r="H3" s="915"/>
      <c r="I3" s="915"/>
      <c r="J3" s="916"/>
      <c r="K3" s="212" t="s">
        <v>496</v>
      </c>
      <c r="L3" s="917" t="s">
        <v>807</v>
      </c>
      <c r="M3" s="917"/>
      <c r="N3" s="917"/>
      <c r="O3" s="209"/>
      <c r="P3" s="209"/>
    </row>
    <row r="4" spans="1:17" s="215" customFormat="1" ht="24.9" customHeight="1" x14ac:dyDescent="0.4">
      <c r="A4" s="757">
        <f>Facesheet!$F$2</f>
        <v>0</v>
      </c>
      <c r="B4" s="918"/>
      <c r="C4" s="918"/>
      <c r="D4" s="918"/>
      <c r="E4" s="918"/>
      <c r="F4" s="918"/>
      <c r="G4" s="918"/>
      <c r="H4" s="918"/>
      <c r="I4" s="918"/>
      <c r="J4" s="918"/>
      <c r="K4" s="918"/>
      <c r="L4" s="918"/>
      <c r="M4" s="918"/>
      <c r="N4" s="918"/>
      <c r="O4" s="214"/>
      <c r="P4" s="214"/>
    </row>
    <row r="5" spans="1:17" s="215" customFormat="1" ht="24.9" customHeight="1" x14ac:dyDescent="0.25">
      <c r="A5" s="775" t="str">
        <f>Facesheet!$J$2</f>
        <v>2023-0049</v>
      </c>
      <c r="B5" s="919"/>
      <c r="C5" s="919"/>
      <c r="D5" s="919"/>
      <c r="E5" s="919"/>
      <c r="F5" s="919"/>
      <c r="G5" s="919"/>
      <c r="H5" s="919"/>
      <c r="I5" s="919"/>
      <c r="J5" s="919"/>
      <c r="K5" s="919"/>
      <c r="L5" s="919"/>
      <c r="M5" s="919"/>
      <c r="N5" s="919"/>
      <c r="O5" s="214"/>
      <c r="P5" s="214"/>
    </row>
    <row r="6" spans="1:17" s="215" customFormat="1" ht="129.9" customHeight="1" x14ac:dyDescent="0.25">
      <c r="A6" s="920" t="s">
        <v>497</v>
      </c>
      <c r="B6" s="920"/>
      <c r="C6" s="920"/>
      <c r="D6" s="920"/>
      <c r="E6" s="920"/>
      <c r="F6" s="920"/>
      <c r="G6" s="920"/>
      <c r="H6" s="920"/>
      <c r="I6" s="920"/>
      <c r="J6" s="920"/>
      <c r="K6" s="920"/>
      <c r="L6" s="920"/>
      <c r="M6" s="920"/>
      <c r="N6" s="920"/>
      <c r="O6" s="214"/>
      <c r="P6" s="214"/>
    </row>
    <row r="7" spans="1:17" s="215" customFormat="1" ht="39.9" customHeight="1" thickBot="1" x14ac:dyDescent="0.3">
      <c r="A7" s="921" t="s">
        <v>498</v>
      </c>
      <c r="B7" s="921"/>
      <c r="C7" s="904"/>
      <c r="D7" s="904"/>
      <c r="E7" s="904"/>
      <c r="F7" s="216"/>
      <c r="G7" s="214"/>
      <c r="H7" s="922">
        <f>Facesheet!$H$12</f>
        <v>45170</v>
      </c>
      <c r="I7" s="923"/>
      <c r="J7" s="923"/>
      <c r="K7" s="217" t="s">
        <v>499</v>
      </c>
      <c r="L7" s="922">
        <f>Facesheet!$J$12</f>
        <v>46173</v>
      </c>
      <c r="M7" s="923"/>
      <c r="N7" s="923"/>
      <c r="O7" s="214"/>
      <c r="P7" s="214"/>
      <c r="Q7" s="214"/>
    </row>
    <row r="8" spans="1:17" s="215" customFormat="1" ht="19.5" customHeight="1" x14ac:dyDescent="0.25">
      <c r="A8" s="911"/>
      <c r="B8" s="911"/>
      <c r="C8" s="911"/>
      <c r="D8" s="911"/>
      <c r="E8" s="911"/>
      <c r="F8" s="911"/>
      <c r="G8" s="911"/>
      <c r="H8" s="907" t="s">
        <v>500</v>
      </c>
      <c r="I8" s="907"/>
      <c r="J8" s="907"/>
      <c r="K8" s="218"/>
      <c r="L8" s="897" t="s">
        <v>501</v>
      </c>
      <c r="M8" s="897"/>
      <c r="N8" s="897"/>
      <c r="O8" s="214"/>
      <c r="P8" s="214"/>
      <c r="Q8" s="214"/>
    </row>
    <row r="9" spans="1:17" s="215" customFormat="1" ht="20.100000000000001" customHeight="1" x14ac:dyDescent="0.25">
      <c r="A9" s="903"/>
      <c r="B9" s="903"/>
      <c r="C9" s="903"/>
      <c r="D9" s="903"/>
      <c r="E9" s="903"/>
      <c r="F9" s="903"/>
      <c r="G9" s="903"/>
      <c r="H9" s="903"/>
      <c r="I9" s="903"/>
      <c r="J9" s="903"/>
      <c r="K9" s="903"/>
      <c r="L9" s="903"/>
      <c r="M9" s="903"/>
      <c r="N9" s="903"/>
      <c r="O9" s="214"/>
      <c r="P9" s="214"/>
      <c r="Q9" s="214"/>
    </row>
    <row r="10" spans="1:17" s="215" customFormat="1" ht="39.9" customHeight="1" thickBot="1" x14ac:dyDescent="0.3">
      <c r="A10" s="903"/>
      <c r="B10" s="903"/>
      <c r="C10" s="903"/>
      <c r="D10" s="903"/>
      <c r="E10" s="903"/>
      <c r="F10" s="903"/>
      <c r="G10" s="903"/>
      <c r="H10" s="904"/>
      <c r="I10" s="904"/>
      <c r="J10" s="904"/>
      <c r="K10" s="214"/>
      <c r="L10" s="905"/>
      <c r="M10" s="905"/>
      <c r="N10" s="905"/>
      <c r="O10" s="214"/>
      <c r="P10" s="214"/>
      <c r="Q10" s="214"/>
    </row>
    <row r="11" spans="1:17" s="215" customFormat="1" ht="20.100000000000001" customHeight="1" x14ac:dyDescent="0.25">
      <c r="A11" s="906"/>
      <c r="B11" s="906"/>
      <c r="C11" s="906"/>
      <c r="D11" s="906"/>
      <c r="E11" s="906"/>
      <c r="F11" s="906"/>
      <c r="G11" s="906"/>
      <c r="H11" s="907" t="s">
        <v>502</v>
      </c>
      <c r="I11" s="907"/>
      <c r="J11" s="907"/>
      <c r="K11" s="219"/>
      <c r="L11" s="907" t="s">
        <v>503</v>
      </c>
      <c r="M11" s="907"/>
      <c r="N11" s="907"/>
      <c r="O11" s="214"/>
      <c r="P11" s="214"/>
    </row>
    <row r="12" spans="1:17" s="215" customFormat="1" ht="24.9" customHeight="1" x14ac:dyDescent="0.25">
      <c r="A12" s="908" t="s">
        <v>504</v>
      </c>
      <c r="B12" s="908"/>
      <c r="C12" s="908"/>
      <c r="D12" s="908"/>
      <c r="E12" s="908"/>
      <c r="F12" s="908"/>
      <c r="G12" s="908"/>
      <c r="H12" s="908"/>
      <c r="I12" s="908"/>
      <c r="J12" s="908"/>
      <c r="K12" s="908"/>
      <c r="L12" s="908"/>
      <c r="M12" s="908"/>
      <c r="N12" s="908"/>
      <c r="O12" s="214"/>
      <c r="P12" s="214"/>
    </row>
    <row r="13" spans="1:17" s="215" customFormat="1" ht="20.100000000000001" customHeight="1" x14ac:dyDescent="0.25">
      <c r="A13" s="909" t="s">
        <v>505</v>
      </c>
      <c r="B13" s="909"/>
      <c r="C13" s="909"/>
      <c r="D13" s="909"/>
      <c r="E13" s="909"/>
      <c r="F13" s="909"/>
      <c r="G13" s="909"/>
      <c r="H13" s="909"/>
      <c r="I13" s="909"/>
      <c r="J13" s="909"/>
      <c r="K13" s="909"/>
      <c r="L13" s="909"/>
      <c r="M13" s="909"/>
      <c r="N13" s="909"/>
      <c r="O13" s="214"/>
      <c r="P13" s="214"/>
    </row>
    <row r="14" spans="1:17" s="215" customFormat="1" ht="20.100000000000001" customHeight="1" x14ac:dyDescent="0.25">
      <c r="A14" s="909"/>
      <c r="B14" s="909"/>
      <c r="C14" s="909"/>
      <c r="D14" s="909"/>
      <c r="E14" s="909"/>
      <c r="F14" s="909"/>
      <c r="G14" s="909"/>
      <c r="H14" s="909"/>
      <c r="I14" s="909"/>
      <c r="J14" s="909"/>
      <c r="K14" s="909"/>
      <c r="L14" s="909"/>
      <c r="M14" s="909"/>
      <c r="N14" s="909"/>
      <c r="O14" s="214"/>
      <c r="P14" s="214"/>
    </row>
    <row r="15" spans="1:17" s="215" customFormat="1" ht="20.100000000000001" customHeight="1" x14ac:dyDescent="0.25">
      <c r="A15" s="909"/>
      <c r="B15" s="909"/>
      <c r="C15" s="909"/>
      <c r="D15" s="909"/>
      <c r="E15" s="909"/>
      <c r="F15" s="909"/>
      <c r="G15" s="909"/>
      <c r="H15" s="909"/>
      <c r="I15" s="909"/>
      <c r="J15" s="909"/>
      <c r="K15" s="909"/>
      <c r="L15" s="909"/>
      <c r="M15" s="909"/>
      <c r="N15" s="909"/>
      <c r="O15" s="214"/>
      <c r="P15" s="214"/>
    </row>
    <row r="16" spans="1:17" s="215" customFormat="1" ht="24.9" customHeight="1" x14ac:dyDescent="0.25">
      <c r="A16" s="910" t="s">
        <v>506</v>
      </c>
      <c r="B16" s="910"/>
      <c r="C16" s="910"/>
      <c r="D16" s="910"/>
      <c r="E16" s="910"/>
      <c r="F16" s="910"/>
      <c r="G16" s="910"/>
      <c r="H16" s="910"/>
      <c r="I16" s="910"/>
      <c r="J16" s="910"/>
      <c r="K16" s="910"/>
      <c r="L16" s="910"/>
      <c r="M16" s="910"/>
      <c r="N16" s="910"/>
      <c r="O16" s="220"/>
      <c r="P16" s="214"/>
    </row>
    <row r="17" spans="1:16" s="565" customFormat="1" ht="80.099999999999994" customHeight="1" x14ac:dyDescent="0.25">
      <c r="A17" s="909" t="s">
        <v>507</v>
      </c>
      <c r="B17" s="909"/>
      <c r="C17" s="909"/>
      <c r="D17" s="909"/>
      <c r="E17" s="909"/>
      <c r="F17" s="909"/>
      <c r="G17" s="909"/>
      <c r="H17" s="909"/>
      <c r="I17" s="909"/>
      <c r="J17" s="909"/>
      <c r="K17" s="909"/>
      <c r="L17" s="909"/>
      <c r="M17" s="909"/>
      <c r="N17" s="909"/>
      <c r="O17" s="220"/>
      <c r="P17" s="564"/>
    </row>
    <row r="18" spans="1:16" s="215" customFormat="1" ht="20.100000000000001" customHeight="1" x14ac:dyDescent="0.25">
      <c r="A18" s="563"/>
      <c r="B18" s="563"/>
      <c r="C18" s="563"/>
      <c r="D18" s="563"/>
      <c r="E18" s="563"/>
      <c r="F18" s="563"/>
      <c r="G18" s="563"/>
      <c r="H18" s="563"/>
      <c r="I18" s="563"/>
      <c r="J18" s="563"/>
      <c r="K18" s="563"/>
      <c r="L18" s="563"/>
      <c r="M18" s="563"/>
      <c r="N18" s="563"/>
      <c r="O18" s="220"/>
      <c r="P18" s="214"/>
    </row>
    <row r="19" spans="1:16" s="215" customFormat="1" ht="20.100000000000001" customHeight="1" x14ac:dyDescent="0.25">
      <c r="A19" s="895"/>
      <c r="B19" s="895"/>
      <c r="C19" s="895"/>
      <c r="D19" s="895"/>
      <c r="E19" s="895"/>
      <c r="F19" s="895"/>
      <c r="G19" s="897"/>
      <c r="H19" s="897"/>
      <c r="I19" s="900">
        <f>PayAddress</f>
        <v>0</v>
      </c>
      <c r="J19" s="900"/>
      <c r="K19" s="900"/>
      <c r="L19" s="900"/>
      <c r="M19" s="900"/>
      <c r="N19" s="900"/>
      <c r="O19" s="220"/>
      <c r="P19" s="214"/>
    </row>
    <row r="20" spans="1:16" s="215" customFormat="1" ht="20.100000000000001" customHeight="1" x14ac:dyDescent="0.25">
      <c r="A20" s="896"/>
      <c r="B20" s="896"/>
      <c r="C20" s="896"/>
      <c r="D20" s="896"/>
      <c r="E20" s="896"/>
      <c r="F20" s="896"/>
      <c r="G20" s="897"/>
      <c r="H20" s="897"/>
      <c r="I20" s="901"/>
      <c r="J20" s="901"/>
      <c r="K20" s="901"/>
      <c r="L20" s="901"/>
      <c r="M20" s="901"/>
      <c r="N20" s="901"/>
      <c r="O20" s="220"/>
      <c r="P20" s="214"/>
    </row>
    <row r="21" spans="1:16" s="215" customFormat="1" ht="20.100000000000001" customHeight="1" x14ac:dyDescent="0.25">
      <c r="A21" s="894" t="s">
        <v>508</v>
      </c>
      <c r="B21" s="894"/>
      <c r="C21" s="894"/>
      <c r="D21" s="894"/>
      <c r="E21" s="894"/>
      <c r="F21" s="894"/>
      <c r="G21" s="897"/>
      <c r="H21" s="897"/>
      <c r="I21" s="894" t="s">
        <v>812</v>
      </c>
      <c r="J21" s="894"/>
      <c r="K21" s="894"/>
      <c r="L21" s="894"/>
      <c r="M21" s="894"/>
      <c r="N21" s="894"/>
      <c r="O21" s="220"/>
      <c r="P21" s="214"/>
    </row>
    <row r="22" spans="1:16" s="894" customFormat="1" ht="20.100000000000001" customHeight="1" x14ac:dyDescent="0.25"/>
    <row r="23" spans="1:16" s="562" customFormat="1" ht="20.100000000000001" customHeight="1" x14ac:dyDescent="0.25">
      <c r="A23" s="895"/>
      <c r="B23" s="895"/>
      <c r="C23" s="895"/>
      <c r="D23" s="895"/>
      <c r="E23" s="895"/>
      <c r="F23" s="895"/>
      <c r="G23" s="894"/>
      <c r="H23" s="894"/>
      <c r="I23" s="900" t="str">
        <f>IF(NOT(ISBLANK(PayCity)),PayCity &amp; ", " &amp; PayZIP,"")</f>
        <v/>
      </c>
      <c r="J23" s="900"/>
      <c r="K23" s="900"/>
      <c r="L23" s="900"/>
      <c r="M23" s="900"/>
      <c r="N23" s="900"/>
    </row>
    <row r="24" spans="1:16" s="562" customFormat="1" ht="20.100000000000001" customHeight="1" x14ac:dyDescent="0.25">
      <c r="A24" s="896"/>
      <c r="B24" s="896"/>
      <c r="C24" s="896"/>
      <c r="D24" s="896"/>
      <c r="E24" s="896"/>
      <c r="F24" s="896"/>
      <c r="G24" s="894"/>
      <c r="H24" s="894"/>
      <c r="I24" s="901"/>
      <c r="J24" s="901"/>
      <c r="K24" s="901"/>
      <c r="L24" s="901"/>
      <c r="M24" s="901"/>
      <c r="N24" s="901"/>
    </row>
    <row r="25" spans="1:16" s="562" customFormat="1" ht="20.100000000000001" customHeight="1" x14ac:dyDescent="0.25">
      <c r="A25" s="902" t="s">
        <v>509</v>
      </c>
      <c r="B25" s="902"/>
      <c r="C25" s="902"/>
      <c r="D25" s="902"/>
      <c r="E25" s="902"/>
      <c r="F25" s="902"/>
      <c r="I25" s="902" t="s">
        <v>811</v>
      </c>
      <c r="J25" s="902"/>
      <c r="K25" s="902"/>
      <c r="L25" s="902"/>
      <c r="M25" s="902"/>
      <c r="N25" s="902"/>
    </row>
    <row r="26" spans="1:16" s="562" customFormat="1" ht="20.100000000000001" customHeight="1" x14ac:dyDescent="0.25">
      <c r="A26" s="894"/>
      <c r="B26" s="894"/>
      <c r="C26" s="894"/>
      <c r="D26" s="894"/>
      <c r="E26" s="894"/>
      <c r="F26" s="894"/>
      <c r="G26" s="894"/>
      <c r="H26" s="894"/>
      <c r="I26" s="894"/>
      <c r="J26" s="894"/>
      <c r="K26" s="894"/>
      <c r="L26" s="894"/>
      <c r="M26" s="894"/>
      <c r="N26" s="894"/>
    </row>
    <row r="27" spans="1:16" s="215" customFormat="1" ht="19.5" customHeight="1" x14ac:dyDescent="0.25">
      <c r="A27" s="895"/>
      <c r="B27" s="895"/>
      <c r="C27" s="895"/>
      <c r="D27" s="895"/>
      <c r="E27" s="895"/>
      <c r="F27" s="895"/>
      <c r="G27" s="897"/>
      <c r="H27" s="897"/>
      <c r="I27" s="898"/>
      <c r="J27" s="898"/>
      <c r="K27" s="898"/>
      <c r="L27" s="898"/>
      <c r="M27" s="898"/>
      <c r="N27" s="898"/>
      <c r="O27" s="214"/>
      <c r="P27" s="214"/>
    </row>
    <row r="28" spans="1:16" s="215" customFormat="1" ht="20.100000000000001" customHeight="1" x14ac:dyDescent="0.25">
      <c r="A28" s="896"/>
      <c r="B28" s="896"/>
      <c r="C28" s="896"/>
      <c r="D28" s="896"/>
      <c r="E28" s="896"/>
      <c r="F28" s="896"/>
      <c r="G28" s="897"/>
      <c r="H28" s="897"/>
      <c r="I28" s="899"/>
      <c r="J28" s="899"/>
      <c r="K28" s="899"/>
      <c r="L28" s="899"/>
      <c r="M28" s="899"/>
      <c r="N28" s="899"/>
      <c r="O28" s="214"/>
      <c r="P28" s="214"/>
    </row>
    <row r="29" spans="1:16" s="215" customFormat="1" ht="20.100000000000001" customHeight="1" x14ac:dyDescent="0.25">
      <c r="A29" s="891" t="s">
        <v>510</v>
      </c>
      <c r="B29" s="891"/>
      <c r="C29" s="891"/>
      <c r="D29" s="891"/>
      <c r="E29" s="891"/>
      <c r="F29" s="891"/>
      <c r="G29" s="219"/>
      <c r="H29" s="219"/>
      <c r="I29" s="892" t="s">
        <v>511</v>
      </c>
      <c r="J29" s="892"/>
      <c r="K29" s="892"/>
      <c r="L29" s="892"/>
      <c r="M29" s="892"/>
      <c r="N29" s="892"/>
      <c r="O29" s="214"/>
      <c r="P29" s="214"/>
    </row>
    <row r="30" spans="1:16" s="215" customFormat="1" ht="19.5" customHeight="1" x14ac:dyDescent="0.25">
      <c r="A30" s="893"/>
      <c r="B30" s="893"/>
      <c r="C30" s="893"/>
      <c r="D30" s="893"/>
      <c r="E30" s="893"/>
      <c r="F30" s="893"/>
      <c r="G30" s="893"/>
      <c r="H30" s="893"/>
      <c r="I30" s="893"/>
      <c r="J30" s="893"/>
      <c r="K30" s="893"/>
      <c r="L30" s="893"/>
      <c r="M30" s="893"/>
      <c r="N30" s="893"/>
      <c r="O30" s="214"/>
      <c r="P30" s="214"/>
    </row>
    <row r="31" spans="1:16" s="215" customFormat="1" ht="20.100000000000001" customHeight="1" x14ac:dyDescent="0.25">
      <c r="A31" s="893"/>
      <c r="B31" s="893"/>
      <c r="C31" s="893"/>
      <c r="D31" s="893"/>
      <c r="E31" s="893"/>
      <c r="F31" s="893"/>
      <c r="G31" s="893"/>
      <c r="H31" s="893"/>
      <c r="I31" s="893"/>
      <c r="J31" s="893"/>
      <c r="K31" s="893"/>
      <c r="L31" s="893"/>
      <c r="M31" s="893"/>
      <c r="N31" s="893"/>
      <c r="O31" s="214"/>
      <c r="P31" s="214"/>
    </row>
    <row r="32" spans="1:16" s="215" customFormat="1" ht="20.100000000000001" customHeight="1" x14ac:dyDescent="0.25">
      <c r="A32" s="893"/>
      <c r="B32" s="893"/>
      <c r="C32" s="893"/>
      <c r="D32" s="893"/>
      <c r="E32" s="893"/>
      <c r="F32" s="893"/>
      <c r="G32" s="893"/>
      <c r="H32" s="893"/>
      <c r="I32" s="893"/>
      <c r="J32" s="893"/>
      <c r="K32" s="893"/>
      <c r="L32" s="893"/>
      <c r="M32" s="893"/>
      <c r="N32" s="893"/>
      <c r="O32" s="214"/>
      <c r="P32" s="214"/>
    </row>
    <row r="33" spans="1:16" s="215" customFormat="1" ht="20.100000000000001" customHeight="1" x14ac:dyDescent="0.25">
      <c r="A33" s="893"/>
      <c r="B33" s="893"/>
      <c r="C33" s="893"/>
      <c r="D33" s="893"/>
      <c r="E33" s="893"/>
      <c r="F33" s="893"/>
      <c r="G33" s="893"/>
      <c r="H33" s="893"/>
      <c r="I33" s="893"/>
      <c r="J33" s="893"/>
      <c r="K33" s="893"/>
      <c r="L33" s="893"/>
      <c r="M33" s="893"/>
      <c r="N33" s="893"/>
      <c r="O33" s="214"/>
      <c r="P33" s="214"/>
    </row>
    <row r="34" spans="1:16" s="215" customFormat="1" ht="12.75" customHeight="1" x14ac:dyDescent="0.25">
      <c r="A34" s="221"/>
      <c r="B34" s="221"/>
      <c r="C34" s="221"/>
      <c r="D34" s="221"/>
      <c r="E34" s="221"/>
      <c r="F34" s="221"/>
      <c r="G34" s="221"/>
      <c r="H34" s="221"/>
      <c r="I34" s="221"/>
      <c r="J34" s="221"/>
      <c r="K34" s="221"/>
      <c r="L34" s="221"/>
      <c r="M34" s="221"/>
      <c r="N34" s="221"/>
      <c r="O34" s="214"/>
      <c r="P34" s="214"/>
    </row>
    <row r="35" spans="1:16" s="215" customFormat="1" ht="20.100000000000001" hidden="1" customHeight="1" x14ac:dyDescent="0.25">
      <c r="A35" s="222"/>
      <c r="B35" s="222"/>
      <c r="C35" s="222"/>
      <c r="D35" s="222"/>
      <c r="E35" s="223"/>
      <c r="F35" s="223"/>
      <c r="G35" s="223"/>
      <c r="H35" s="214"/>
      <c r="I35" s="214"/>
      <c r="J35" s="214"/>
      <c r="K35" s="214"/>
      <c r="L35" s="214"/>
      <c r="M35" s="214"/>
      <c r="N35" s="214"/>
      <c r="O35" s="214"/>
      <c r="P35" s="214"/>
    </row>
    <row r="36" spans="1:16" ht="20.100000000000001" hidden="1" customHeight="1" x14ac:dyDescent="0.25">
      <c r="A36" s="222"/>
      <c r="B36" s="224"/>
      <c r="C36" s="224"/>
      <c r="D36" s="224"/>
      <c r="E36" s="224"/>
      <c r="F36" s="224"/>
      <c r="G36" s="210"/>
      <c r="H36" s="210"/>
      <c r="I36" s="210"/>
      <c r="J36" s="210"/>
      <c r="K36" s="210"/>
      <c r="L36" s="210"/>
      <c r="M36" s="210"/>
      <c r="N36" s="210"/>
      <c r="O36" s="210"/>
      <c r="P36" s="210"/>
    </row>
    <row r="37" spans="1:16" ht="20.100000000000001" hidden="1" customHeight="1" x14ac:dyDescent="0.25">
      <c r="A37" s="224"/>
      <c r="B37" s="224"/>
      <c r="C37" s="224"/>
      <c r="D37" s="224"/>
      <c r="E37" s="224"/>
      <c r="F37" s="224"/>
      <c r="G37" s="210"/>
      <c r="H37" s="210"/>
      <c r="I37" s="210"/>
      <c r="J37" s="210"/>
      <c r="K37" s="210"/>
      <c r="L37" s="210"/>
      <c r="M37" s="210"/>
      <c r="N37" s="210"/>
      <c r="O37" s="210"/>
      <c r="P37" s="210"/>
    </row>
    <row r="38" spans="1:16" ht="20.100000000000001" hidden="1" customHeight="1" x14ac:dyDescent="0.25">
      <c r="A38" s="225"/>
    </row>
    <row r="39" spans="1:16" ht="20.100000000000001" hidden="1" customHeight="1" x14ac:dyDescent="0.25">
      <c r="B39" s="227"/>
      <c r="C39" s="227"/>
      <c r="D39" s="227"/>
      <c r="E39" s="227"/>
      <c r="F39" s="227"/>
      <c r="G39" s="227"/>
      <c r="H39" s="227"/>
      <c r="I39" s="227"/>
      <c r="J39" s="227"/>
      <c r="K39" s="227"/>
      <c r="L39" s="227"/>
    </row>
    <row r="40" spans="1:16" ht="20.100000000000001" hidden="1" customHeight="1" x14ac:dyDescent="0.25">
      <c r="A40" s="211"/>
      <c r="B40" s="227"/>
      <c r="C40" s="227"/>
      <c r="D40" s="227"/>
      <c r="E40" s="227"/>
      <c r="F40" s="227"/>
      <c r="G40" s="227"/>
      <c r="H40" s="227"/>
      <c r="I40" s="227"/>
      <c r="J40" s="227"/>
      <c r="K40" s="227"/>
      <c r="L40" s="227"/>
    </row>
    <row r="41" spans="1:16" ht="20.100000000000001" hidden="1" customHeight="1" x14ac:dyDescent="0.25">
      <c r="A41" s="211"/>
      <c r="B41" s="227"/>
      <c r="C41" s="227"/>
      <c r="D41" s="227"/>
      <c r="E41" s="227"/>
      <c r="F41" s="227"/>
      <c r="G41" s="227"/>
      <c r="H41" s="227"/>
      <c r="I41" s="227"/>
      <c r="J41" s="227"/>
      <c r="K41" s="227"/>
      <c r="L41" s="227"/>
    </row>
    <row r="42" spans="1:16" ht="20.100000000000001" hidden="1" customHeight="1" x14ac:dyDescent="0.25">
      <c r="A42" s="211"/>
      <c r="B42" s="227"/>
      <c r="C42" s="227"/>
      <c r="D42" s="227"/>
      <c r="E42" s="227"/>
      <c r="F42" s="227"/>
      <c r="G42" s="227"/>
      <c r="H42" s="227"/>
      <c r="I42" s="227"/>
      <c r="J42" s="227"/>
      <c r="K42" s="227"/>
      <c r="L42" s="227"/>
      <c r="M42" s="227"/>
    </row>
    <row r="43" spans="1:16" ht="20.100000000000001" hidden="1" customHeight="1" x14ac:dyDescent="0.25">
      <c r="A43" s="211"/>
      <c r="B43" s="227"/>
      <c r="C43" s="227"/>
      <c r="D43" s="227"/>
      <c r="E43" s="227"/>
      <c r="F43" s="227"/>
      <c r="G43" s="227"/>
      <c r="H43" s="227"/>
      <c r="I43" s="227"/>
      <c r="J43" s="227"/>
      <c r="K43" s="227"/>
      <c r="L43" s="227"/>
      <c r="M43" s="227"/>
    </row>
    <row r="44" spans="1:16" ht="15" hidden="1" customHeight="1" x14ac:dyDescent="0.25">
      <c r="A44" s="211"/>
      <c r="H44" s="227"/>
      <c r="I44" s="227"/>
      <c r="J44" s="227"/>
      <c r="K44" s="227"/>
      <c r="L44" s="227"/>
      <c r="M44" s="227"/>
    </row>
    <row r="45" spans="1:16" ht="15" hidden="1" customHeight="1" x14ac:dyDescent="0.25">
      <c r="H45" s="227"/>
      <c r="I45" s="227"/>
      <c r="J45" s="227"/>
      <c r="K45" s="227"/>
      <c r="L45" s="227"/>
      <c r="M45" s="227"/>
    </row>
    <row r="46" spans="1:16" ht="15" hidden="1" customHeight="1" x14ac:dyDescent="0.25">
      <c r="H46" s="227"/>
      <c r="I46" s="227"/>
      <c r="J46" s="227"/>
      <c r="K46" s="227"/>
      <c r="L46" s="227"/>
      <c r="M46" s="227"/>
    </row>
    <row r="47" spans="1:16" ht="15" hidden="1" customHeight="1" x14ac:dyDescent="0.25">
      <c r="H47" s="227"/>
      <c r="I47" s="227"/>
      <c r="J47" s="227"/>
      <c r="K47" s="227"/>
      <c r="L47" s="227"/>
      <c r="M47" s="227"/>
    </row>
    <row r="48" spans="1:16" ht="15" hidden="1" customHeight="1" x14ac:dyDescent="0.25">
      <c r="H48" s="227"/>
      <c r="I48" s="227"/>
      <c r="J48" s="227"/>
      <c r="K48" s="227"/>
      <c r="L48" s="227"/>
      <c r="M48" s="227"/>
    </row>
    <row r="49" ht="15" hidden="1" customHeight="1" x14ac:dyDescent="0.25"/>
    <row r="50" ht="15" hidden="1" customHeight="1" x14ac:dyDescent="0.25"/>
    <row r="51" ht="15" hidden="1" customHeight="1" x14ac:dyDescent="0.25"/>
    <row r="52" ht="15" hidden="1" customHeight="1" x14ac:dyDescent="0.25"/>
    <row r="53" ht="15" customHeight="1" x14ac:dyDescent="0.25"/>
    <row r="54" ht="15" hidden="1" customHeight="1" x14ac:dyDescent="0.25"/>
    <row r="55" ht="15" hidden="1" customHeight="1" x14ac:dyDescent="0.25"/>
    <row r="56" ht="15" hidden="1" customHeight="1" x14ac:dyDescent="0.25"/>
    <row r="57" ht="15" hidden="1" customHeight="1" x14ac:dyDescent="0.25"/>
    <row r="58" ht="15" hidden="1" customHeight="1" x14ac:dyDescent="0.25"/>
    <row r="59" ht="15" hidden="1" customHeight="1" x14ac:dyDescent="0.25"/>
    <row r="60" ht="15" hidden="1" customHeight="1" x14ac:dyDescent="0.25"/>
    <row r="61" ht="15" hidden="1" customHeight="1" x14ac:dyDescent="0.25"/>
    <row r="62" ht="15" hidden="1" customHeight="1" x14ac:dyDescent="0.25"/>
    <row r="63" ht="15" hidden="1" customHeight="1" x14ac:dyDescent="0.25"/>
    <row r="64" ht="15" hidden="1" customHeight="1" x14ac:dyDescent="0.25"/>
    <row r="65" ht="15" hidden="1" customHeight="1" x14ac:dyDescent="0.25"/>
  </sheetData>
  <sheetProtection algorithmName="SHA-512" hashValue="BLags+jcfwVBTGmX8KvPgMVYzfQdBnxnc0TFM9Z4Y3VP/XHu8iWsGT1zw37AdtXyuXyuhXKcBFYGB5oL3zyQdA==" saltValue="/KKZ3X9hqV/tt2xwh3LarA==" spinCount="100000" sheet="1" objects="1" scenarios="1"/>
  <mergeCells count="44">
    <mergeCell ref="A8:G8"/>
    <mergeCell ref="H8:J8"/>
    <mergeCell ref="L8:N8"/>
    <mergeCell ref="A1:N1"/>
    <mergeCell ref="A2:N2"/>
    <mergeCell ref="A3:J3"/>
    <mergeCell ref="L3:N3"/>
    <mergeCell ref="A4:N4"/>
    <mergeCell ref="A5:N5"/>
    <mergeCell ref="A6:N6"/>
    <mergeCell ref="A7:B7"/>
    <mergeCell ref="C7:E7"/>
    <mergeCell ref="H7:J7"/>
    <mergeCell ref="L7:N7"/>
    <mergeCell ref="G19:H20"/>
    <mergeCell ref="I19:N20"/>
    <mergeCell ref="A9:N9"/>
    <mergeCell ref="A10:G10"/>
    <mergeCell ref="H10:J10"/>
    <mergeCell ref="L10:N10"/>
    <mergeCell ref="A11:G11"/>
    <mergeCell ref="H11:J11"/>
    <mergeCell ref="L11:N11"/>
    <mergeCell ref="A12:N12"/>
    <mergeCell ref="A13:N15"/>
    <mergeCell ref="A16:N16"/>
    <mergeCell ref="A17:N17"/>
    <mergeCell ref="A19:F20"/>
    <mergeCell ref="A29:F29"/>
    <mergeCell ref="I29:N29"/>
    <mergeCell ref="A30:N33"/>
    <mergeCell ref="A21:F21"/>
    <mergeCell ref="I21:N21"/>
    <mergeCell ref="A22:XFD22"/>
    <mergeCell ref="A27:F28"/>
    <mergeCell ref="G27:H28"/>
    <mergeCell ref="I27:N28"/>
    <mergeCell ref="A23:F24"/>
    <mergeCell ref="I23:N24"/>
    <mergeCell ref="A25:F25"/>
    <mergeCell ref="I25:N25"/>
    <mergeCell ref="A26:N26"/>
    <mergeCell ref="G21:H21"/>
    <mergeCell ref="G23:H24"/>
  </mergeCells>
  <conditionalFormatting sqref="H10:J10 L10 C7">
    <cfRule type="containsBlanks" dxfId="4" priority="5">
      <formula>LEN(TRIM(C7))=0</formula>
    </cfRule>
  </conditionalFormatting>
  <conditionalFormatting sqref="A19">
    <cfRule type="containsBlanks" dxfId="3" priority="4">
      <formula>LEN(TRIM(A19))=0</formula>
    </cfRule>
  </conditionalFormatting>
  <conditionalFormatting sqref="I19">
    <cfRule type="containsBlanks" dxfId="2" priority="3">
      <formula>LEN(TRIM(I19))=0</formula>
    </cfRule>
  </conditionalFormatting>
  <conditionalFormatting sqref="I27">
    <cfRule type="containsBlanks" dxfId="1" priority="2">
      <formula>LEN(TRIM(I27))=0</formula>
    </cfRule>
  </conditionalFormatting>
  <conditionalFormatting sqref="A23">
    <cfRule type="containsBlanks" dxfId="0" priority="1">
      <formula>LEN(TRIM(A23))=0</formula>
    </cfRule>
  </conditionalFormatting>
  <dataValidations count="8">
    <dataValidation type="list" allowBlank="1" showErrorMessage="1" promptTitle="Request Type" prompt="Use the macro buttons above to select the request type." sqref="C7:E7" xr:uid="{00000000-0002-0000-0F00-000000000000}">
      <formula1>"Application, Modification, Advance, Reimbursement, Final Reimbursement"</formula1>
    </dataValidation>
    <dataValidation allowBlank="1" showErrorMessage="1" prompt="Use this field for the Signature of the Authorized Agent." sqref="A27:F28" xr:uid="{00000000-0002-0000-0F00-000001000000}"/>
    <dataValidation allowBlank="1" showErrorMessage="1" prompt="Enter the date when Authorized Agent signed this sheet." sqref="I27:N28" xr:uid="{00000000-0002-0000-0F00-000002000000}"/>
    <dataValidation allowBlank="1" showErrorMessage="1" prompt="Enter the name of the Authorized Agent signing this sheet." sqref="A19:F20" xr:uid="{00000000-0002-0000-0F00-000003000000}"/>
    <dataValidation allowBlank="1" showErrorMessage="1" prompt="Enter the title or position held by the Authorized Agent signing this sheet." sqref="I19:N20" xr:uid="{00000000-0002-0000-0F00-000004000000}"/>
    <dataValidation allowBlank="1" showErrorMessage="1" promptTitle="Amount This Request" prompt="If this is a cash request, enter the dollar amount being requested." sqref="L10:N10" xr:uid="{00000000-0002-0000-0F00-000005000000}"/>
    <dataValidation allowBlank="1" showErrorMessage="1" promptTitle="Request Number" prompt="Enter the Cash Request or Modification number for this request.  " sqref="H10:J10" xr:uid="{00000000-0002-0000-0F00-000006000000}"/>
    <dataValidation type="list" allowBlank="1" showInputMessage="1" showErrorMessage="1" sqref="L3:N3" xr:uid="{00000000-0002-0000-0F00-000007000000}">
      <formula1>"HSGP  97.067, NSGP  97.008"</formula1>
    </dataValidation>
  </dataValidations>
  <printOptions horizontalCentered="1"/>
  <pageMargins left="0.15" right="0.15" top="0.5" bottom="0.5" header="0.25" footer="0.25"/>
  <pageSetup scale="63" fitToHeight="0" orientation="landscape" r:id="rId1"/>
  <headerFooter scaleWithDoc="0">
    <oddHeader>&amp;C&amp;"Century Gothic,Regular"&amp;8CALIFORNIA GOVERNOR'S OFFICE OF EMERGENCY SERVICES (Cal OES)</oddHeader>
    <oddFooter>&amp;L&amp;"Century Gothic,Regular"&amp;8FY 2023 NSGP FMFW (Macro) v.23&amp;C&amp;"Century Gothic,Regular"&amp;8&amp;P of &amp;N&amp;R&amp;"Century Gothic,Regular"&amp;8&amp;A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Instructions">
    <tabColor theme="3" tint="-0.249977111117893"/>
    <pageSetUpPr fitToPage="1"/>
  </sheetPr>
  <dimension ref="A1:XFC273"/>
  <sheetViews>
    <sheetView showGridLines="0" zoomScale="70" zoomScaleNormal="70" zoomScalePageLayoutView="70" workbookViewId="0">
      <selection activeCell="A2" sqref="A2:B2"/>
    </sheetView>
  </sheetViews>
  <sheetFormatPr defaultColWidth="0" defaultRowHeight="13.2" zeroHeight="1" x14ac:dyDescent="0.25"/>
  <cols>
    <col min="1" max="1" width="58.88671875" style="42" customWidth="1"/>
    <col min="2" max="2" width="171.109375" style="42" customWidth="1"/>
    <col min="3" max="3" width="0.44140625" style="42" customWidth="1"/>
    <col min="4" max="4" width="9.109375" style="42" hidden="1" customWidth="1"/>
    <col min="5" max="9" width="0" style="42" hidden="1" customWidth="1"/>
    <col min="10" max="16383" width="9.109375" style="42" hidden="1"/>
    <col min="16384" max="16384" width="17.33203125" style="42" hidden="1" customWidth="1"/>
  </cols>
  <sheetData>
    <row r="1" spans="1:2" ht="27.9" customHeight="1" thickBot="1" x14ac:dyDescent="0.3">
      <c r="A1" s="660" t="s">
        <v>293</v>
      </c>
      <c r="B1" s="661"/>
    </row>
    <row r="2" spans="1:2" ht="57.75" customHeight="1" x14ac:dyDescent="0.25">
      <c r="A2" s="662" t="s">
        <v>815</v>
      </c>
      <c r="B2" s="662"/>
    </row>
    <row r="3" spans="1:2" s="43" customFormat="1" ht="24.9" customHeight="1" thickBot="1" x14ac:dyDescent="0.3">
      <c r="A3" s="663" t="s">
        <v>738</v>
      </c>
      <c r="B3" s="664"/>
    </row>
    <row r="4" spans="1:2" ht="55.5" customHeight="1" x14ac:dyDescent="0.25">
      <c r="A4" s="665" t="s">
        <v>335</v>
      </c>
      <c r="B4" s="666"/>
    </row>
    <row r="5" spans="1:2" s="44" customFormat="1" ht="24.9" customHeight="1" x14ac:dyDescent="0.25">
      <c r="A5" s="275" t="s">
        <v>248</v>
      </c>
      <c r="B5" s="276" t="s">
        <v>249</v>
      </c>
    </row>
    <row r="6" spans="1:2" s="45" customFormat="1" ht="146.1" customHeight="1" x14ac:dyDescent="0.25">
      <c r="A6" s="83" t="s">
        <v>246</v>
      </c>
      <c r="B6" s="84" t="s">
        <v>805</v>
      </c>
    </row>
    <row r="7" spans="1:2" s="45" customFormat="1" ht="250.5" customHeight="1" x14ac:dyDescent="0.25">
      <c r="A7" s="83" t="s">
        <v>247</v>
      </c>
      <c r="B7" s="84" t="s">
        <v>250</v>
      </c>
    </row>
    <row r="8" spans="1:2" s="45" customFormat="1" ht="249" customHeight="1" x14ac:dyDescent="0.25">
      <c r="A8" s="85" t="s">
        <v>711</v>
      </c>
      <c r="B8" s="86" t="s">
        <v>282</v>
      </c>
    </row>
    <row r="9" spans="1:2" ht="46.5" customHeight="1" x14ac:dyDescent="0.25">
      <c r="A9" s="659" t="s">
        <v>251</v>
      </c>
      <c r="B9" s="659"/>
    </row>
    <row r="10" spans="1:2" s="46" customFormat="1" ht="24.9" customHeight="1" x14ac:dyDescent="0.25">
      <c r="A10" s="275" t="s">
        <v>252</v>
      </c>
      <c r="B10" s="276" t="s">
        <v>253</v>
      </c>
    </row>
    <row r="11" spans="1:2" s="46" customFormat="1" ht="44.1" customHeight="1" x14ac:dyDescent="0.25">
      <c r="A11" s="100" t="s">
        <v>727</v>
      </c>
      <c r="B11" s="92" t="s">
        <v>728</v>
      </c>
    </row>
    <row r="12" spans="1:2" s="46" customFormat="1" ht="44.1" customHeight="1" x14ac:dyDescent="0.25">
      <c r="A12" s="100" t="s">
        <v>722</v>
      </c>
      <c r="B12" s="92" t="s">
        <v>723</v>
      </c>
    </row>
    <row r="13" spans="1:2" s="46" customFormat="1" ht="44.1" customHeight="1" x14ac:dyDescent="0.25">
      <c r="A13" s="100" t="s">
        <v>724</v>
      </c>
      <c r="B13" s="92" t="s">
        <v>725</v>
      </c>
    </row>
    <row r="14" spans="1:2" s="46" customFormat="1" ht="44.1" customHeight="1" x14ac:dyDescent="0.25">
      <c r="A14" s="100" t="s">
        <v>742</v>
      </c>
      <c r="B14" s="92" t="s">
        <v>726</v>
      </c>
    </row>
    <row r="15" spans="1:2" s="46" customFormat="1" ht="44.1" customHeight="1" x14ac:dyDescent="0.25">
      <c r="A15" s="87" t="s">
        <v>719</v>
      </c>
      <c r="B15" s="88" t="s">
        <v>255</v>
      </c>
    </row>
    <row r="16" spans="1:2" s="46" customFormat="1" ht="44.1" customHeight="1" x14ac:dyDescent="0.25">
      <c r="A16" s="87" t="s">
        <v>720</v>
      </c>
      <c r="B16" s="88" t="s">
        <v>256</v>
      </c>
    </row>
    <row r="17" spans="1:9" s="46" customFormat="1" ht="44.1" customHeight="1" x14ac:dyDescent="0.25">
      <c r="A17" s="87" t="s">
        <v>721</v>
      </c>
      <c r="B17" s="88" t="s">
        <v>257</v>
      </c>
    </row>
    <row r="18" spans="1:9" s="46" customFormat="1" ht="44.1" customHeight="1" x14ac:dyDescent="0.25">
      <c r="A18" s="87" t="s">
        <v>344</v>
      </c>
      <c r="B18" s="88" t="s">
        <v>343</v>
      </c>
    </row>
    <row r="19" spans="1:9" s="46" customFormat="1" ht="44.1" customHeight="1" x14ac:dyDescent="0.25">
      <c r="A19" s="87" t="s">
        <v>345</v>
      </c>
      <c r="B19" s="88" t="s">
        <v>333</v>
      </c>
    </row>
    <row r="20" spans="1:9" s="46" customFormat="1" ht="44.1" customHeight="1" x14ac:dyDescent="0.25">
      <c r="A20" s="87" t="s">
        <v>709</v>
      </c>
      <c r="B20" s="89" t="s">
        <v>710</v>
      </c>
    </row>
    <row r="21" spans="1:9" s="46" customFormat="1" ht="44.1" customHeight="1" x14ac:dyDescent="0.25">
      <c r="A21" s="87" t="s">
        <v>369</v>
      </c>
      <c r="B21" s="89" t="s">
        <v>402</v>
      </c>
    </row>
    <row r="22" spans="1:9" s="46" customFormat="1" ht="44.1" customHeight="1" x14ac:dyDescent="0.25">
      <c r="A22" s="87" t="s">
        <v>254</v>
      </c>
      <c r="B22" s="89" t="s">
        <v>258</v>
      </c>
    </row>
    <row r="23" spans="1:9" s="46" customFormat="1" ht="44.1" customHeight="1" x14ac:dyDescent="0.25">
      <c r="A23" s="87" t="s">
        <v>12</v>
      </c>
      <c r="B23" s="88" t="s">
        <v>259</v>
      </c>
    </row>
    <row r="24" spans="1:9" s="46" customFormat="1" ht="44.1" customHeight="1" x14ac:dyDescent="0.25">
      <c r="A24" s="429" t="s">
        <v>729</v>
      </c>
      <c r="B24" s="430" t="s">
        <v>730</v>
      </c>
    </row>
    <row r="25" spans="1:9" s="46" customFormat="1" ht="44.1" customHeight="1" x14ac:dyDescent="0.25">
      <c r="A25" s="87" t="s">
        <v>123</v>
      </c>
      <c r="B25" s="88" t="s">
        <v>370</v>
      </c>
    </row>
    <row r="26" spans="1:9" s="46" customFormat="1" ht="44.1" customHeight="1" x14ac:dyDescent="0.25">
      <c r="A26" s="90" t="s">
        <v>13</v>
      </c>
      <c r="B26" s="91" t="s">
        <v>371</v>
      </c>
      <c r="C26" s="47"/>
      <c r="D26" s="47"/>
      <c r="E26" s="47"/>
      <c r="F26" s="47"/>
      <c r="G26" s="47"/>
      <c r="H26" s="47"/>
      <c r="I26" s="47"/>
    </row>
    <row r="27" spans="1:9" s="48" customFormat="1" ht="24.9" customHeight="1" x14ac:dyDescent="0.25">
      <c r="A27" s="659" t="s">
        <v>400</v>
      </c>
      <c r="B27" s="659"/>
    </row>
    <row r="28" spans="1:9" s="48" customFormat="1" ht="24.9" customHeight="1" x14ac:dyDescent="0.25">
      <c r="A28" s="275" t="s">
        <v>401</v>
      </c>
      <c r="B28" s="276" t="s">
        <v>253</v>
      </c>
    </row>
    <row r="29" spans="1:9" s="48" customFormat="1" ht="44.1" customHeight="1" x14ac:dyDescent="0.25">
      <c r="A29" s="100" t="s">
        <v>671</v>
      </c>
      <c r="B29" s="92" t="s">
        <v>672</v>
      </c>
    </row>
    <row r="30" spans="1:9" s="48" customFormat="1" ht="44.1" customHeight="1" x14ac:dyDescent="0.25">
      <c r="A30" s="100" t="s">
        <v>669</v>
      </c>
      <c r="B30" s="92" t="s">
        <v>670</v>
      </c>
    </row>
    <row r="31" spans="1:9" s="48" customFormat="1" ht="44.1" customHeight="1" x14ac:dyDescent="0.25">
      <c r="A31" s="100" t="s">
        <v>696</v>
      </c>
      <c r="B31" s="405" t="s">
        <v>697</v>
      </c>
    </row>
    <row r="32" spans="1:9" s="48" customFormat="1" ht="44.1" customHeight="1" x14ac:dyDescent="0.25">
      <c r="A32" s="389" t="s">
        <v>673</v>
      </c>
      <c r="B32" s="93" t="s">
        <v>674</v>
      </c>
    </row>
    <row r="33" spans="1:2" s="48" customFormat="1" ht="24.9" customHeight="1" thickBot="1" x14ac:dyDescent="0.3">
      <c r="A33" s="82"/>
      <c r="B33" s="82"/>
    </row>
    <row r="34" spans="1:2" s="49" customFormat="1" ht="24.9" customHeight="1" thickBot="1" x14ac:dyDescent="0.3">
      <c r="A34" s="667" t="s">
        <v>737</v>
      </c>
      <c r="B34" s="668"/>
    </row>
    <row r="35" spans="1:2" s="50" customFormat="1" ht="84" customHeight="1" x14ac:dyDescent="0.25">
      <c r="A35" s="665" t="s">
        <v>802</v>
      </c>
      <c r="B35" s="665"/>
    </row>
    <row r="36" spans="1:2" s="51" customFormat="1" ht="24.9" customHeight="1" x14ac:dyDescent="0.25">
      <c r="A36" s="275" t="s">
        <v>260</v>
      </c>
      <c r="B36" s="276" t="s">
        <v>249</v>
      </c>
    </row>
    <row r="37" spans="1:2" ht="90" x14ac:dyDescent="0.25">
      <c r="A37" s="94" t="s">
        <v>141</v>
      </c>
      <c r="B37" s="84" t="s">
        <v>347</v>
      </c>
    </row>
    <row r="38" spans="1:2" ht="65.099999999999994" customHeight="1" x14ac:dyDescent="0.25">
      <c r="A38" s="94" t="s">
        <v>678</v>
      </c>
      <c r="B38" s="84" t="s">
        <v>731</v>
      </c>
    </row>
    <row r="39" spans="1:2" ht="44.1" customHeight="1" x14ac:dyDescent="0.25">
      <c r="A39" s="94" t="s">
        <v>263</v>
      </c>
      <c r="B39" s="84" t="s">
        <v>180</v>
      </c>
    </row>
    <row r="40" spans="1:2" ht="65.099999999999994" customHeight="1" x14ac:dyDescent="0.25">
      <c r="A40" s="94" t="s">
        <v>679</v>
      </c>
      <c r="B40" s="84" t="s">
        <v>680</v>
      </c>
    </row>
    <row r="41" spans="1:2" ht="44.1" customHeight="1" x14ac:dyDescent="0.25">
      <c r="A41" s="94" t="s">
        <v>262</v>
      </c>
      <c r="B41" s="84" t="s">
        <v>168</v>
      </c>
    </row>
    <row r="42" spans="1:2" ht="44.1" customHeight="1" x14ac:dyDescent="0.25">
      <c r="A42" s="94" t="s">
        <v>264</v>
      </c>
      <c r="B42" s="84" t="s">
        <v>169</v>
      </c>
    </row>
    <row r="43" spans="1:2" ht="44.1" customHeight="1" x14ac:dyDescent="0.25">
      <c r="A43" s="94" t="s">
        <v>265</v>
      </c>
      <c r="B43" s="84" t="s">
        <v>211</v>
      </c>
    </row>
    <row r="44" spans="1:2" ht="44.1" customHeight="1" x14ac:dyDescent="0.25">
      <c r="A44" s="94" t="s">
        <v>266</v>
      </c>
      <c r="B44" s="84" t="s">
        <v>212</v>
      </c>
    </row>
    <row r="45" spans="1:2" ht="60" customHeight="1" x14ac:dyDescent="0.25">
      <c r="A45" s="94" t="s">
        <v>267</v>
      </c>
      <c r="B45" s="84" t="s">
        <v>346</v>
      </c>
    </row>
    <row r="46" spans="1:2" ht="60" customHeight="1" x14ac:dyDescent="0.25">
      <c r="A46" s="94" t="s">
        <v>334</v>
      </c>
      <c r="B46" s="84" t="s">
        <v>302</v>
      </c>
    </row>
    <row r="47" spans="1:2" ht="44.1" customHeight="1" x14ac:dyDescent="0.25">
      <c r="A47" s="94" t="s">
        <v>95</v>
      </c>
      <c r="B47" s="84" t="s">
        <v>53</v>
      </c>
    </row>
    <row r="48" spans="1:2" ht="44.1" customHeight="1" x14ac:dyDescent="0.25">
      <c r="A48" s="95" t="s">
        <v>181</v>
      </c>
      <c r="B48" s="84" t="s">
        <v>179</v>
      </c>
    </row>
    <row r="49" spans="1:5" ht="44.1" customHeight="1" x14ac:dyDescent="0.25">
      <c r="A49" s="94" t="s">
        <v>261</v>
      </c>
      <c r="B49" s="84" t="s">
        <v>213</v>
      </c>
    </row>
    <row r="50" spans="1:5" ht="44.1" customHeight="1" x14ac:dyDescent="0.25">
      <c r="A50" s="96" t="s">
        <v>177</v>
      </c>
      <c r="B50" s="86" t="s">
        <v>372</v>
      </c>
    </row>
    <row r="51" spans="1:5" s="52" customFormat="1" ht="24.9" customHeight="1" thickBot="1" x14ac:dyDescent="0.3">
      <c r="A51" s="669"/>
      <c r="B51" s="669"/>
    </row>
    <row r="52" spans="1:5" ht="24.9" customHeight="1" thickBot="1" x14ac:dyDescent="0.3">
      <c r="A52" s="667" t="s">
        <v>736</v>
      </c>
      <c r="B52" s="668"/>
    </row>
    <row r="53" spans="1:5" s="48" customFormat="1" ht="44.1" customHeight="1" x14ac:dyDescent="0.25">
      <c r="A53" s="665" t="s">
        <v>182</v>
      </c>
      <c r="B53" s="665"/>
      <c r="C53" s="53"/>
      <c r="D53" s="53"/>
      <c r="E53" s="53"/>
    </row>
    <row r="54" spans="1:5" s="48" customFormat="1" ht="24.9" customHeight="1" thickBot="1" x14ac:dyDescent="0.3">
      <c r="A54" s="650"/>
      <c r="B54" s="650"/>
      <c r="C54" s="53"/>
      <c r="D54" s="53"/>
      <c r="E54" s="53"/>
    </row>
    <row r="55" spans="1:5" s="49" customFormat="1" ht="24.9" customHeight="1" thickBot="1" x14ac:dyDescent="0.3">
      <c r="A55" s="667" t="s">
        <v>735</v>
      </c>
      <c r="B55" s="668"/>
    </row>
    <row r="56" spans="1:5" s="50" customFormat="1" ht="24.9" customHeight="1" x14ac:dyDescent="0.25">
      <c r="A56" s="665" t="s">
        <v>426</v>
      </c>
      <c r="B56" s="670"/>
    </row>
    <row r="57" spans="1:5" ht="24.9" customHeight="1" x14ac:dyDescent="0.25">
      <c r="A57" s="275" t="s">
        <v>297</v>
      </c>
      <c r="B57" s="276" t="s">
        <v>249</v>
      </c>
    </row>
    <row r="58" spans="1:5" ht="44.1" customHeight="1" x14ac:dyDescent="0.25">
      <c r="A58" s="97" t="s">
        <v>296</v>
      </c>
      <c r="B58" s="84" t="s">
        <v>434</v>
      </c>
    </row>
    <row r="59" spans="1:5" ht="44.1" customHeight="1" x14ac:dyDescent="0.25">
      <c r="A59" s="97" t="s">
        <v>206</v>
      </c>
      <c r="B59" s="84" t="s">
        <v>268</v>
      </c>
    </row>
    <row r="60" spans="1:5" ht="44.1" customHeight="1" x14ac:dyDescent="0.25">
      <c r="A60" s="97" t="s">
        <v>140</v>
      </c>
      <c r="B60" s="84" t="s">
        <v>158</v>
      </c>
    </row>
    <row r="61" spans="1:5" ht="44.1" customHeight="1" x14ac:dyDescent="0.25">
      <c r="A61" s="97" t="s">
        <v>25</v>
      </c>
      <c r="B61" s="84" t="s">
        <v>667</v>
      </c>
    </row>
    <row r="62" spans="1:5" ht="44.1" customHeight="1" x14ac:dyDescent="0.25">
      <c r="A62" s="97" t="s">
        <v>194</v>
      </c>
      <c r="B62" s="84" t="s">
        <v>272</v>
      </c>
    </row>
    <row r="63" spans="1:5" ht="44.1" customHeight="1" x14ac:dyDescent="0.25">
      <c r="A63" s="97" t="s">
        <v>8</v>
      </c>
      <c r="B63" s="84" t="s">
        <v>273</v>
      </c>
    </row>
    <row r="64" spans="1:5" ht="44.1" customHeight="1" x14ac:dyDescent="0.25">
      <c r="A64" s="97" t="s">
        <v>37</v>
      </c>
      <c r="B64" s="84" t="s">
        <v>187</v>
      </c>
    </row>
    <row r="65" spans="1:2" ht="44.1" customHeight="1" x14ac:dyDescent="0.25">
      <c r="A65" s="97" t="s">
        <v>38</v>
      </c>
      <c r="B65" s="84" t="s">
        <v>170</v>
      </c>
    </row>
    <row r="66" spans="1:2" ht="44.1" customHeight="1" x14ac:dyDescent="0.25">
      <c r="A66" s="97" t="s">
        <v>207</v>
      </c>
      <c r="B66" s="84" t="s">
        <v>208</v>
      </c>
    </row>
    <row r="67" spans="1:2" ht="44.1" customHeight="1" x14ac:dyDescent="0.25">
      <c r="A67" s="97" t="s">
        <v>209</v>
      </c>
      <c r="B67" s="84" t="s">
        <v>210</v>
      </c>
    </row>
    <row r="68" spans="1:2" ht="44.1" customHeight="1" x14ac:dyDescent="0.25">
      <c r="A68" s="97" t="s">
        <v>269</v>
      </c>
      <c r="B68" s="84" t="s">
        <v>270</v>
      </c>
    </row>
    <row r="69" spans="1:2" ht="44.1" customHeight="1" x14ac:dyDescent="0.25">
      <c r="A69" s="97" t="s">
        <v>271</v>
      </c>
      <c r="B69" s="84" t="s">
        <v>274</v>
      </c>
    </row>
    <row r="70" spans="1:2" ht="44.1" customHeight="1" x14ac:dyDescent="0.25">
      <c r="A70" s="97" t="s">
        <v>275</v>
      </c>
      <c r="B70" s="84" t="s">
        <v>348</v>
      </c>
    </row>
    <row r="71" spans="1:2" ht="44.1" customHeight="1" x14ac:dyDescent="0.25">
      <c r="A71" s="97" t="s">
        <v>23</v>
      </c>
      <c r="B71" s="84" t="s">
        <v>430</v>
      </c>
    </row>
    <row r="72" spans="1:2" ht="44.1" customHeight="1" x14ac:dyDescent="0.25">
      <c r="A72" s="97" t="s">
        <v>24</v>
      </c>
      <c r="B72" s="89" t="s">
        <v>366</v>
      </c>
    </row>
    <row r="73" spans="1:2" ht="44.1" customHeight="1" x14ac:dyDescent="0.25">
      <c r="A73" s="97" t="s">
        <v>367</v>
      </c>
      <c r="B73" s="89" t="s">
        <v>368</v>
      </c>
    </row>
    <row r="74" spans="1:2" ht="44.1" customHeight="1" x14ac:dyDescent="0.25">
      <c r="A74" s="97" t="s">
        <v>27</v>
      </c>
      <c r="B74" s="84" t="s">
        <v>277</v>
      </c>
    </row>
    <row r="75" spans="1:2" ht="44.1" customHeight="1" x14ac:dyDescent="0.25">
      <c r="A75" s="98" t="s">
        <v>186</v>
      </c>
      <c r="B75" s="86" t="s">
        <v>278</v>
      </c>
    </row>
    <row r="76" spans="1:2" ht="24.9" customHeight="1" thickBot="1" x14ac:dyDescent="0.3">
      <c r="A76" s="655" t="s">
        <v>373</v>
      </c>
      <c r="B76" s="656"/>
    </row>
    <row r="77" spans="1:2" ht="24.9" customHeight="1" thickBot="1" x14ac:dyDescent="0.3">
      <c r="A77" s="671" t="s">
        <v>734</v>
      </c>
      <c r="B77" s="671"/>
    </row>
    <row r="78" spans="1:2" s="52" customFormat="1" ht="24.9" customHeight="1" x14ac:dyDescent="0.25">
      <c r="A78" s="651" t="s">
        <v>373</v>
      </c>
      <c r="B78" s="651"/>
    </row>
    <row r="79" spans="1:2" ht="24.9" customHeight="1" x14ac:dyDescent="0.25">
      <c r="A79" s="275" t="s">
        <v>297</v>
      </c>
      <c r="B79" s="276" t="s">
        <v>249</v>
      </c>
    </row>
    <row r="80" spans="1:2" s="44" customFormat="1" ht="44.1" customHeight="1" x14ac:dyDescent="0.25">
      <c r="A80" s="87" t="s">
        <v>25</v>
      </c>
      <c r="B80" s="99" t="s">
        <v>668</v>
      </c>
    </row>
    <row r="81" spans="1:2" ht="44.1" customHeight="1" x14ac:dyDescent="0.25">
      <c r="A81" s="87" t="s">
        <v>140</v>
      </c>
      <c r="B81" s="99" t="s">
        <v>183</v>
      </c>
    </row>
    <row r="82" spans="1:2" ht="44.1" customHeight="1" x14ac:dyDescent="0.25">
      <c r="A82" s="87" t="s">
        <v>35</v>
      </c>
      <c r="B82" s="99" t="s">
        <v>1</v>
      </c>
    </row>
    <row r="83" spans="1:2" ht="44.1" customHeight="1" x14ac:dyDescent="0.25">
      <c r="A83" s="87" t="s">
        <v>38</v>
      </c>
      <c r="B83" s="99" t="s">
        <v>349</v>
      </c>
    </row>
    <row r="84" spans="1:2" ht="44.1" customHeight="1" x14ac:dyDescent="0.25">
      <c r="A84" s="87" t="s">
        <v>70</v>
      </c>
      <c r="B84" s="84" t="s">
        <v>171</v>
      </c>
    </row>
    <row r="85" spans="1:2" ht="44.1" customHeight="1" x14ac:dyDescent="0.25">
      <c r="A85" s="87" t="s">
        <v>10</v>
      </c>
      <c r="B85" s="84" t="s">
        <v>351</v>
      </c>
    </row>
    <row r="86" spans="1:2" ht="44.1" customHeight="1" x14ac:dyDescent="0.25">
      <c r="A86" s="87" t="s">
        <v>303</v>
      </c>
      <c r="B86" s="99" t="s">
        <v>58</v>
      </c>
    </row>
    <row r="87" spans="1:2" ht="44.1" customHeight="1" x14ac:dyDescent="0.25">
      <c r="A87" s="97" t="s">
        <v>40</v>
      </c>
      <c r="B87" s="84" t="s">
        <v>309</v>
      </c>
    </row>
    <row r="88" spans="1:2" s="49" customFormat="1" ht="44.1" customHeight="1" x14ac:dyDescent="0.25">
      <c r="A88" s="97" t="s">
        <v>41</v>
      </c>
      <c r="B88" s="84" t="s">
        <v>310</v>
      </c>
    </row>
    <row r="89" spans="1:2" s="49" customFormat="1" ht="44.1" customHeight="1" x14ac:dyDescent="0.25">
      <c r="A89" s="87" t="s">
        <v>149</v>
      </c>
      <c r="B89" s="99" t="s">
        <v>280</v>
      </c>
    </row>
    <row r="90" spans="1:2" s="49" customFormat="1" ht="44.1" customHeight="1" x14ac:dyDescent="0.25">
      <c r="A90" s="87" t="s">
        <v>275</v>
      </c>
      <c r="B90" s="84" t="s">
        <v>353</v>
      </c>
    </row>
    <row r="91" spans="1:2" s="49" customFormat="1" ht="44.1" customHeight="1" x14ac:dyDescent="0.25">
      <c r="A91" s="87" t="s">
        <v>23</v>
      </c>
      <c r="B91" s="84" t="s">
        <v>430</v>
      </c>
    </row>
    <row r="92" spans="1:2" ht="44.1" customHeight="1" x14ac:dyDescent="0.25">
      <c r="A92" s="87" t="s">
        <v>24</v>
      </c>
      <c r="B92" s="84" t="s">
        <v>276</v>
      </c>
    </row>
    <row r="93" spans="1:2" ht="44.1" customHeight="1" x14ac:dyDescent="0.25">
      <c r="A93" s="90" t="s">
        <v>27</v>
      </c>
      <c r="B93" s="86" t="s">
        <v>277</v>
      </c>
    </row>
    <row r="94" spans="1:2" ht="24.9" customHeight="1" thickBot="1" x14ac:dyDescent="0.3">
      <c r="A94" s="655" t="s">
        <v>373</v>
      </c>
      <c r="B94" s="655"/>
    </row>
    <row r="95" spans="1:2" ht="24.9" customHeight="1" thickBot="1" x14ac:dyDescent="0.3">
      <c r="A95" s="652" t="s">
        <v>374</v>
      </c>
      <c r="B95" s="653"/>
    </row>
    <row r="96" spans="1:2" ht="24.9" customHeight="1" x14ac:dyDescent="0.25">
      <c r="A96" s="654" t="s">
        <v>373</v>
      </c>
      <c r="B96" s="654"/>
    </row>
    <row r="97" spans="1:2" ht="24.9" customHeight="1" x14ac:dyDescent="0.25">
      <c r="A97" s="275" t="s">
        <v>297</v>
      </c>
      <c r="B97" s="276" t="s">
        <v>249</v>
      </c>
    </row>
    <row r="98" spans="1:2" s="46" customFormat="1" ht="44.1" customHeight="1" x14ac:dyDescent="0.25">
      <c r="A98" s="100" t="s">
        <v>184</v>
      </c>
      <c r="B98" s="101" t="s">
        <v>668</v>
      </c>
    </row>
    <row r="99" spans="1:2" s="54" customFormat="1" ht="44.1" customHeight="1" x14ac:dyDescent="0.25">
      <c r="A99" s="100" t="s">
        <v>140</v>
      </c>
      <c r="B99" s="101" t="s">
        <v>183</v>
      </c>
    </row>
    <row r="100" spans="1:2" s="49" customFormat="1" ht="44.1" customHeight="1" x14ac:dyDescent="0.25">
      <c r="A100" s="100" t="s">
        <v>22</v>
      </c>
      <c r="B100" s="101" t="s">
        <v>352</v>
      </c>
    </row>
    <row r="101" spans="1:2" s="50" customFormat="1" ht="44.1" customHeight="1" x14ac:dyDescent="0.25">
      <c r="A101" s="100" t="s">
        <v>38</v>
      </c>
      <c r="B101" s="101" t="s">
        <v>349</v>
      </c>
    </row>
    <row r="102" spans="1:2" ht="44.1" customHeight="1" x14ac:dyDescent="0.25">
      <c r="A102" s="100" t="s">
        <v>70</v>
      </c>
      <c r="B102" s="102" t="s">
        <v>171</v>
      </c>
    </row>
    <row r="103" spans="1:2" ht="44.1" customHeight="1" x14ac:dyDescent="0.25">
      <c r="A103" s="100" t="s">
        <v>57</v>
      </c>
      <c r="B103" s="101" t="s">
        <v>59</v>
      </c>
    </row>
    <row r="104" spans="1:2" ht="44.1" customHeight="1" x14ac:dyDescent="0.25">
      <c r="A104" s="100" t="s">
        <v>149</v>
      </c>
      <c r="B104" s="101" t="s">
        <v>280</v>
      </c>
    </row>
    <row r="105" spans="1:2" ht="44.1" customHeight="1" x14ac:dyDescent="0.25">
      <c r="A105" s="100" t="s">
        <v>275</v>
      </c>
      <c r="B105" s="103" t="s">
        <v>353</v>
      </c>
    </row>
    <row r="106" spans="1:2" ht="44.1" customHeight="1" x14ac:dyDescent="0.25">
      <c r="A106" s="100" t="s">
        <v>23</v>
      </c>
      <c r="B106" s="103" t="s">
        <v>430</v>
      </c>
    </row>
    <row r="107" spans="1:2" ht="44.1" customHeight="1" x14ac:dyDescent="0.25">
      <c r="A107" s="100" t="s">
        <v>24</v>
      </c>
      <c r="B107" s="103" t="s">
        <v>276</v>
      </c>
    </row>
    <row r="108" spans="1:2" ht="44.1" customHeight="1" x14ac:dyDescent="0.25">
      <c r="A108" s="104" t="s">
        <v>27</v>
      </c>
      <c r="B108" s="105" t="s">
        <v>277</v>
      </c>
    </row>
    <row r="109" spans="1:2" s="49" customFormat="1" ht="24.9" customHeight="1" thickBot="1" x14ac:dyDescent="0.3">
      <c r="A109" s="649" t="s">
        <v>373</v>
      </c>
      <c r="B109" s="649"/>
    </row>
    <row r="110" spans="1:2" ht="24.9" customHeight="1" thickBot="1" x14ac:dyDescent="0.3">
      <c r="A110" s="667" t="s">
        <v>733</v>
      </c>
      <c r="B110" s="668"/>
    </row>
    <row r="111" spans="1:2" ht="24.9" customHeight="1" x14ac:dyDescent="0.25">
      <c r="A111" s="682" t="s">
        <v>373</v>
      </c>
      <c r="B111" s="682"/>
    </row>
    <row r="112" spans="1:2" ht="24.9" customHeight="1" x14ac:dyDescent="0.25">
      <c r="A112" s="275" t="s">
        <v>297</v>
      </c>
      <c r="B112" s="276" t="s">
        <v>249</v>
      </c>
    </row>
    <row r="113" spans="1:2" ht="44.1" customHeight="1" x14ac:dyDescent="0.25">
      <c r="A113" s="97" t="s">
        <v>25</v>
      </c>
      <c r="B113" s="99" t="s">
        <v>668</v>
      </c>
    </row>
    <row r="114" spans="1:2" ht="44.1" customHeight="1" x14ac:dyDescent="0.25">
      <c r="A114" s="97" t="s">
        <v>304</v>
      </c>
      <c r="B114" s="84" t="s">
        <v>188</v>
      </c>
    </row>
    <row r="115" spans="1:2" ht="44.1" customHeight="1" x14ac:dyDescent="0.25">
      <c r="A115" s="97" t="s">
        <v>4</v>
      </c>
      <c r="B115" s="137" t="s">
        <v>432</v>
      </c>
    </row>
    <row r="116" spans="1:2" s="47" customFormat="1" ht="44.1" customHeight="1" x14ac:dyDescent="0.25">
      <c r="A116" s="97" t="s">
        <v>305</v>
      </c>
      <c r="B116" s="84" t="s">
        <v>185</v>
      </c>
    </row>
    <row r="117" spans="1:2" s="54" customFormat="1" ht="44.1" customHeight="1" x14ac:dyDescent="0.25">
      <c r="A117" s="97" t="s">
        <v>38</v>
      </c>
      <c r="B117" s="84" t="s">
        <v>349</v>
      </c>
    </row>
    <row r="118" spans="1:2" s="49" customFormat="1" ht="44.1" customHeight="1" x14ac:dyDescent="0.25">
      <c r="A118" s="97" t="s">
        <v>16</v>
      </c>
      <c r="B118" s="84" t="s">
        <v>155</v>
      </c>
    </row>
    <row r="119" spans="1:2" s="55" customFormat="1" ht="44.1" customHeight="1" x14ac:dyDescent="0.25">
      <c r="A119" s="97" t="s">
        <v>7</v>
      </c>
      <c r="B119" s="84" t="s">
        <v>3</v>
      </c>
    </row>
    <row r="120" spans="1:2" ht="44.1" customHeight="1" x14ac:dyDescent="0.25">
      <c r="A120" s="97" t="s">
        <v>32</v>
      </c>
      <c r="B120" s="84" t="s">
        <v>354</v>
      </c>
    </row>
    <row r="121" spans="1:2" ht="44.1" customHeight="1" x14ac:dyDescent="0.25">
      <c r="A121" s="97" t="s">
        <v>383</v>
      </c>
      <c r="B121" s="106" t="s">
        <v>355</v>
      </c>
    </row>
    <row r="122" spans="1:2" ht="44.1" customHeight="1" x14ac:dyDescent="0.25">
      <c r="A122" s="97" t="s">
        <v>11</v>
      </c>
      <c r="B122" s="84" t="s">
        <v>281</v>
      </c>
    </row>
    <row r="123" spans="1:2" ht="44.1" customHeight="1" x14ac:dyDescent="0.25">
      <c r="A123" s="97" t="s">
        <v>28</v>
      </c>
      <c r="B123" s="84" t="s">
        <v>30</v>
      </c>
    </row>
    <row r="124" spans="1:2" ht="44.1" customHeight="1" x14ac:dyDescent="0.25">
      <c r="A124" s="97" t="s">
        <v>307</v>
      </c>
      <c r="B124" s="84" t="s">
        <v>33</v>
      </c>
    </row>
    <row r="125" spans="1:2" ht="44.1" customHeight="1" x14ac:dyDescent="0.25">
      <c r="A125" s="97" t="s">
        <v>303</v>
      </c>
      <c r="B125" s="84" t="s">
        <v>58</v>
      </c>
    </row>
    <row r="126" spans="1:2" ht="44.1" customHeight="1" x14ac:dyDescent="0.25">
      <c r="A126" s="97" t="s">
        <v>40</v>
      </c>
      <c r="B126" s="84" t="s">
        <v>309</v>
      </c>
    </row>
    <row r="127" spans="1:2" ht="44.1" customHeight="1" x14ac:dyDescent="0.25">
      <c r="A127" s="97" t="s">
        <v>41</v>
      </c>
      <c r="B127" s="84" t="s">
        <v>310</v>
      </c>
    </row>
    <row r="128" spans="1:2" ht="44.1" customHeight="1" x14ac:dyDescent="0.25">
      <c r="A128" s="97" t="s">
        <v>149</v>
      </c>
      <c r="B128" s="99" t="s">
        <v>280</v>
      </c>
    </row>
    <row r="129" spans="1:2" ht="44.1" customHeight="1" x14ac:dyDescent="0.25">
      <c r="A129" s="97" t="s">
        <v>275</v>
      </c>
      <c r="B129" s="84" t="s">
        <v>353</v>
      </c>
    </row>
    <row r="130" spans="1:2" ht="44.1" customHeight="1" x14ac:dyDescent="0.25">
      <c r="A130" s="97" t="s">
        <v>23</v>
      </c>
      <c r="B130" s="84" t="s">
        <v>430</v>
      </c>
    </row>
    <row r="131" spans="1:2" ht="44.1" customHeight="1" x14ac:dyDescent="0.25">
      <c r="A131" s="97" t="s">
        <v>24</v>
      </c>
      <c r="B131" s="84" t="s">
        <v>276</v>
      </c>
    </row>
    <row r="132" spans="1:2" ht="44.1" customHeight="1" x14ac:dyDescent="0.25">
      <c r="A132" s="98" t="s">
        <v>27</v>
      </c>
      <c r="B132" s="86" t="s">
        <v>277</v>
      </c>
    </row>
    <row r="133" spans="1:2" ht="24.9" customHeight="1" thickBot="1" x14ac:dyDescent="0.3">
      <c r="A133" s="655" t="s">
        <v>373</v>
      </c>
      <c r="B133" s="656"/>
    </row>
    <row r="134" spans="1:2" ht="24.9" customHeight="1" thickBot="1" x14ac:dyDescent="0.3">
      <c r="A134" s="667" t="s">
        <v>732</v>
      </c>
      <c r="B134" s="668"/>
    </row>
    <row r="135" spans="1:2" ht="24.9" customHeight="1" x14ac:dyDescent="0.25">
      <c r="A135" s="683" t="s">
        <v>373</v>
      </c>
      <c r="B135" s="684"/>
    </row>
    <row r="136" spans="1:2" ht="24.9" customHeight="1" x14ac:dyDescent="0.25">
      <c r="A136" s="275" t="s">
        <v>297</v>
      </c>
      <c r="B136" s="276" t="s">
        <v>249</v>
      </c>
    </row>
    <row r="137" spans="1:2" ht="44.1" customHeight="1" x14ac:dyDescent="0.25">
      <c r="A137" s="87" t="s">
        <v>184</v>
      </c>
      <c r="B137" s="99" t="s">
        <v>668</v>
      </c>
    </row>
    <row r="138" spans="1:2" ht="44.1" customHeight="1" x14ac:dyDescent="0.25">
      <c r="A138" s="87" t="s">
        <v>140</v>
      </c>
      <c r="B138" s="99" t="s">
        <v>183</v>
      </c>
    </row>
    <row r="139" spans="1:2" ht="44.1" customHeight="1" x14ac:dyDescent="0.25">
      <c r="A139" s="87" t="s">
        <v>29</v>
      </c>
      <c r="B139" s="99" t="s">
        <v>9</v>
      </c>
    </row>
    <row r="140" spans="1:2" ht="44.1" customHeight="1" x14ac:dyDescent="0.25">
      <c r="A140" s="87" t="s">
        <v>38</v>
      </c>
      <c r="B140" s="99" t="s">
        <v>349</v>
      </c>
    </row>
    <row r="141" spans="1:2" ht="44.1" customHeight="1" x14ac:dyDescent="0.25">
      <c r="A141" s="87" t="s">
        <v>70</v>
      </c>
      <c r="B141" s="84" t="s">
        <v>171</v>
      </c>
    </row>
    <row r="142" spans="1:2" ht="44.1" customHeight="1" x14ac:dyDescent="0.25">
      <c r="A142" s="87" t="s">
        <v>34</v>
      </c>
      <c r="B142" s="107" t="s">
        <v>375</v>
      </c>
    </row>
    <row r="143" spans="1:2" ht="44.1" customHeight="1" x14ac:dyDescent="0.25">
      <c r="A143" s="87" t="s">
        <v>44</v>
      </c>
      <c r="B143" s="99" t="s">
        <v>45</v>
      </c>
    </row>
    <row r="144" spans="1:2" s="54" customFormat="1" ht="44.1" customHeight="1" x14ac:dyDescent="0.25">
      <c r="A144" s="87" t="s">
        <v>60</v>
      </c>
      <c r="B144" s="99" t="s">
        <v>82</v>
      </c>
    </row>
    <row r="145" spans="1:2" s="49" customFormat="1" ht="44.1" customHeight="1" x14ac:dyDescent="0.25">
      <c r="A145" s="87" t="s">
        <v>42</v>
      </c>
      <c r="B145" s="84" t="s">
        <v>43</v>
      </c>
    </row>
    <row r="146" spans="1:2" s="50" customFormat="1" ht="44.1" customHeight="1" x14ac:dyDescent="0.25">
      <c r="A146" s="87" t="s">
        <v>308</v>
      </c>
      <c r="B146" s="99" t="s">
        <v>58</v>
      </c>
    </row>
    <row r="147" spans="1:2" ht="44.1" customHeight="1" x14ac:dyDescent="0.25">
      <c r="A147" s="87" t="s">
        <v>40</v>
      </c>
      <c r="B147" s="84" t="s">
        <v>309</v>
      </c>
    </row>
    <row r="148" spans="1:2" ht="44.1" customHeight="1" x14ac:dyDescent="0.25">
      <c r="A148" s="87" t="s">
        <v>41</v>
      </c>
      <c r="B148" s="84" t="s">
        <v>310</v>
      </c>
    </row>
    <row r="149" spans="1:2" ht="44.1" customHeight="1" x14ac:dyDescent="0.25">
      <c r="A149" s="87" t="s">
        <v>149</v>
      </c>
      <c r="B149" s="99" t="s">
        <v>280</v>
      </c>
    </row>
    <row r="150" spans="1:2" ht="44.1" customHeight="1" x14ac:dyDescent="0.25">
      <c r="A150" s="87" t="s">
        <v>275</v>
      </c>
      <c r="B150" s="84" t="s">
        <v>353</v>
      </c>
    </row>
    <row r="151" spans="1:2" ht="44.1" customHeight="1" x14ac:dyDescent="0.25">
      <c r="A151" s="87" t="s">
        <v>23</v>
      </c>
      <c r="B151" s="84" t="s">
        <v>430</v>
      </c>
    </row>
    <row r="152" spans="1:2" ht="44.1" customHeight="1" x14ac:dyDescent="0.25">
      <c r="A152" s="87" t="s">
        <v>24</v>
      </c>
      <c r="B152" s="84" t="s">
        <v>276</v>
      </c>
    </row>
    <row r="153" spans="1:2" ht="44.1" customHeight="1" x14ac:dyDescent="0.25">
      <c r="A153" s="90" t="s">
        <v>27</v>
      </c>
      <c r="B153" s="86" t="s">
        <v>277</v>
      </c>
    </row>
    <row r="154" spans="1:2" ht="24.9" customHeight="1" thickBot="1" x14ac:dyDescent="0.3">
      <c r="A154" s="128"/>
      <c r="B154" s="129"/>
    </row>
    <row r="155" spans="1:2" ht="24.9" customHeight="1" thickBot="1" x14ac:dyDescent="0.3">
      <c r="A155" s="667" t="s">
        <v>675</v>
      </c>
      <c r="B155" s="668"/>
    </row>
    <row r="156" spans="1:2" ht="24.9" customHeight="1" x14ac:dyDescent="0.25">
      <c r="A156" s="683" t="s">
        <v>373</v>
      </c>
      <c r="B156" s="684"/>
    </row>
    <row r="157" spans="1:2" ht="24.9" customHeight="1" x14ac:dyDescent="0.25">
      <c r="A157" s="275" t="s">
        <v>297</v>
      </c>
      <c r="B157" s="276" t="s">
        <v>249</v>
      </c>
    </row>
    <row r="158" spans="1:2" ht="44.1" customHeight="1" x14ac:dyDescent="0.25">
      <c r="A158" s="130" t="s">
        <v>25</v>
      </c>
      <c r="B158" s="131" t="s">
        <v>668</v>
      </c>
    </row>
    <row r="159" spans="1:2" s="49" customFormat="1" ht="44.1" customHeight="1" x14ac:dyDescent="0.25">
      <c r="A159" s="130" t="s">
        <v>140</v>
      </c>
      <c r="B159" s="131" t="s">
        <v>183</v>
      </c>
    </row>
    <row r="160" spans="1:2" s="49" customFormat="1" ht="44.1" customHeight="1" x14ac:dyDescent="0.25">
      <c r="A160" s="130" t="s">
        <v>417</v>
      </c>
      <c r="B160" s="131" t="s">
        <v>418</v>
      </c>
    </row>
    <row r="161" spans="1:2" ht="44.1" customHeight="1" x14ac:dyDescent="0.25">
      <c r="A161" s="130" t="s">
        <v>38</v>
      </c>
      <c r="B161" s="131" t="s">
        <v>349</v>
      </c>
    </row>
    <row r="162" spans="1:2" ht="44.1" customHeight="1" x14ac:dyDescent="0.25">
      <c r="A162" s="130" t="s">
        <v>70</v>
      </c>
      <c r="B162" s="132" t="s">
        <v>171</v>
      </c>
    </row>
    <row r="163" spans="1:2" ht="44.1" customHeight="1" x14ac:dyDescent="0.25">
      <c r="A163" s="130" t="s">
        <v>419</v>
      </c>
      <c r="B163" s="131" t="s">
        <v>420</v>
      </c>
    </row>
    <row r="164" spans="1:2" ht="44.1" customHeight="1" x14ac:dyDescent="0.25">
      <c r="A164" s="130" t="s">
        <v>42</v>
      </c>
      <c r="B164" s="133" t="s">
        <v>43</v>
      </c>
    </row>
    <row r="165" spans="1:2" ht="44.1" customHeight="1" x14ac:dyDescent="0.25">
      <c r="A165" s="130" t="s">
        <v>421</v>
      </c>
      <c r="B165" s="131" t="s">
        <v>422</v>
      </c>
    </row>
    <row r="166" spans="1:2" ht="44.1" customHeight="1" x14ac:dyDescent="0.25">
      <c r="A166" s="130" t="s">
        <v>423</v>
      </c>
      <c r="B166" s="134" t="s">
        <v>424</v>
      </c>
    </row>
    <row r="167" spans="1:2" s="46" customFormat="1" ht="44.1" customHeight="1" x14ac:dyDescent="0.25">
      <c r="A167" s="130" t="s">
        <v>308</v>
      </c>
      <c r="B167" s="131" t="s">
        <v>58</v>
      </c>
    </row>
    <row r="168" spans="1:2" s="46" customFormat="1" ht="44.1" customHeight="1" x14ac:dyDescent="0.25">
      <c r="A168" s="130" t="s">
        <v>40</v>
      </c>
      <c r="B168" s="132" t="s">
        <v>309</v>
      </c>
    </row>
    <row r="169" spans="1:2" s="49" customFormat="1" ht="44.1" customHeight="1" x14ac:dyDescent="0.25">
      <c r="A169" s="130" t="s">
        <v>41</v>
      </c>
      <c r="B169" s="132" t="s">
        <v>310</v>
      </c>
    </row>
    <row r="170" spans="1:2" s="50" customFormat="1" ht="44.1" customHeight="1" x14ac:dyDescent="0.25">
      <c r="A170" s="130" t="s">
        <v>149</v>
      </c>
      <c r="B170" s="131" t="s">
        <v>280</v>
      </c>
    </row>
    <row r="171" spans="1:2" ht="44.1" customHeight="1" x14ac:dyDescent="0.25">
      <c r="A171" s="130" t="s">
        <v>275</v>
      </c>
      <c r="B171" s="132" t="s">
        <v>425</v>
      </c>
    </row>
    <row r="172" spans="1:2" ht="44.1" customHeight="1" x14ac:dyDescent="0.25">
      <c r="A172" s="130" t="s">
        <v>23</v>
      </c>
      <c r="B172" s="132" t="s">
        <v>430</v>
      </c>
    </row>
    <row r="173" spans="1:2" ht="44.1" customHeight="1" x14ac:dyDescent="0.25">
      <c r="A173" s="130" t="s">
        <v>24</v>
      </c>
      <c r="B173" s="132" t="s">
        <v>276</v>
      </c>
    </row>
    <row r="174" spans="1:2" ht="44.1" customHeight="1" x14ac:dyDescent="0.25">
      <c r="A174" s="135" t="s">
        <v>27</v>
      </c>
      <c r="B174" s="136" t="s">
        <v>277</v>
      </c>
    </row>
    <row r="175" spans="1:2" ht="24.9" customHeight="1" thickBot="1" x14ac:dyDescent="0.3">
      <c r="A175" s="655" t="s">
        <v>373</v>
      </c>
      <c r="B175" s="655"/>
    </row>
    <row r="176" spans="1:2" ht="24.9" customHeight="1" thickBot="1" x14ac:dyDescent="0.3">
      <c r="A176" s="667" t="s">
        <v>739</v>
      </c>
      <c r="B176" s="668"/>
    </row>
    <row r="177" spans="1:2" ht="24.9" customHeight="1" x14ac:dyDescent="0.25">
      <c r="A177" s="672" t="s">
        <v>373</v>
      </c>
      <c r="B177" s="672"/>
    </row>
    <row r="178" spans="1:2" ht="24.9" customHeight="1" x14ac:dyDescent="0.25">
      <c r="A178" s="275" t="s">
        <v>297</v>
      </c>
      <c r="B178" s="276" t="s">
        <v>249</v>
      </c>
    </row>
    <row r="179" spans="1:2" ht="44.1" customHeight="1" x14ac:dyDescent="0.25">
      <c r="A179" s="87" t="s">
        <v>184</v>
      </c>
      <c r="B179" s="99" t="s">
        <v>668</v>
      </c>
    </row>
    <row r="180" spans="1:2" ht="44.1" customHeight="1" x14ac:dyDescent="0.25">
      <c r="A180" s="87" t="s">
        <v>72</v>
      </c>
      <c r="B180" s="88" t="s">
        <v>78</v>
      </c>
    </row>
    <row r="181" spans="1:2" ht="44.1" customHeight="1" x14ac:dyDescent="0.25">
      <c r="A181" s="87" t="s">
        <v>38</v>
      </c>
      <c r="B181" s="99" t="s">
        <v>438</v>
      </c>
    </row>
    <row r="182" spans="1:2" ht="44.1" customHeight="1" x14ac:dyDescent="0.25">
      <c r="A182" s="87" t="s">
        <v>70</v>
      </c>
      <c r="B182" s="84" t="s">
        <v>171</v>
      </c>
    </row>
    <row r="183" spans="1:2" s="49" customFormat="1" ht="44.1" customHeight="1" x14ac:dyDescent="0.25">
      <c r="A183" s="87" t="s">
        <v>57</v>
      </c>
      <c r="B183" s="99" t="s">
        <v>59</v>
      </c>
    </row>
    <row r="184" spans="1:2" s="49" customFormat="1" ht="44.1" customHeight="1" x14ac:dyDescent="0.25">
      <c r="A184" s="87" t="s">
        <v>149</v>
      </c>
      <c r="B184" s="99" t="s">
        <v>280</v>
      </c>
    </row>
    <row r="185" spans="1:2" ht="44.1" customHeight="1" x14ac:dyDescent="0.25">
      <c r="A185" s="87" t="s">
        <v>275</v>
      </c>
      <c r="B185" s="84" t="s">
        <v>353</v>
      </c>
    </row>
    <row r="186" spans="1:2" ht="44.1" customHeight="1" x14ac:dyDescent="0.25">
      <c r="A186" s="87" t="s">
        <v>23</v>
      </c>
      <c r="B186" s="84" t="s">
        <v>430</v>
      </c>
    </row>
    <row r="187" spans="1:2" ht="44.1" customHeight="1" x14ac:dyDescent="0.25">
      <c r="A187" s="87" t="s">
        <v>24</v>
      </c>
      <c r="B187" s="84" t="s">
        <v>276</v>
      </c>
    </row>
    <row r="188" spans="1:2" ht="44.1" customHeight="1" x14ac:dyDescent="0.25">
      <c r="A188" s="90" t="s">
        <v>27</v>
      </c>
      <c r="B188" s="86" t="s">
        <v>277</v>
      </c>
    </row>
    <row r="189" spans="1:2" ht="24.9" customHeight="1" thickBot="1" x14ac:dyDescent="0.3">
      <c r="A189" s="685" t="s">
        <v>373</v>
      </c>
      <c r="B189" s="685"/>
    </row>
    <row r="190" spans="1:2" ht="24.9" customHeight="1" thickBot="1" x14ac:dyDescent="0.3">
      <c r="A190" s="667" t="s">
        <v>740</v>
      </c>
      <c r="B190" s="668"/>
    </row>
    <row r="191" spans="1:2" s="46" customFormat="1" ht="65.099999999999994" customHeight="1" x14ac:dyDescent="0.25">
      <c r="A191" s="665" t="s">
        <v>336</v>
      </c>
      <c r="B191" s="665"/>
    </row>
    <row r="192" spans="1:2" s="43" customFormat="1" ht="24.9" customHeight="1" x14ac:dyDescent="0.25">
      <c r="A192" s="431" t="s">
        <v>297</v>
      </c>
      <c r="B192" s="431" t="s">
        <v>249</v>
      </c>
    </row>
    <row r="193" spans="1:2" s="46" customFormat="1" ht="44.1" customHeight="1" x14ac:dyDescent="0.25">
      <c r="A193" s="432" t="s">
        <v>350</v>
      </c>
      <c r="B193" s="433" t="s">
        <v>668</v>
      </c>
    </row>
    <row r="194" spans="1:2" s="57" customFormat="1" ht="44.1" customHeight="1" x14ac:dyDescent="0.25">
      <c r="A194" s="432" t="s">
        <v>72</v>
      </c>
      <c r="B194" s="434" t="s">
        <v>145</v>
      </c>
    </row>
    <row r="195" spans="1:2" s="46" customFormat="1" ht="44.1" customHeight="1" x14ac:dyDescent="0.25">
      <c r="A195" s="432" t="s">
        <v>38</v>
      </c>
      <c r="B195" s="435" t="s">
        <v>437</v>
      </c>
    </row>
    <row r="196" spans="1:2" s="46" customFormat="1" ht="44.1" customHeight="1" x14ac:dyDescent="0.25">
      <c r="A196" s="432" t="s">
        <v>142</v>
      </c>
      <c r="B196" s="434" t="s">
        <v>146</v>
      </c>
    </row>
    <row r="197" spans="1:2" s="46" customFormat="1" ht="44.1" customHeight="1" x14ac:dyDescent="0.25">
      <c r="A197" s="432" t="s">
        <v>143</v>
      </c>
      <c r="B197" s="434" t="s">
        <v>189</v>
      </c>
    </row>
    <row r="198" spans="1:2" s="46" customFormat="1" ht="44.1" customHeight="1" x14ac:dyDescent="0.25">
      <c r="A198" s="432" t="s">
        <v>149</v>
      </c>
      <c r="B198" s="433" t="s">
        <v>280</v>
      </c>
    </row>
    <row r="199" spans="1:2" s="46" customFormat="1" ht="44.1" customHeight="1" x14ac:dyDescent="0.25">
      <c r="A199" s="432" t="s">
        <v>283</v>
      </c>
      <c r="B199" s="435" t="s">
        <v>353</v>
      </c>
    </row>
    <row r="200" spans="1:2" s="46" customFormat="1" ht="44.1" customHeight="1" x14ac:dyDescent="0.25">
      <c r="A200" s="432" t="s">
        <v>23</v>
      </c>
      <c r="B200" s="435" t="s">
        <v>430</v>
      </c>
    </row>
    <row r="201" spans="1:2" s="46" customFormat="1" ht="44.1" customHeight="1" x14ac:dyDescent="0.25">
      <c r="A201" s="432" t="s">
        <v>24</v>
      </c>
      <c r="B201" s="435" t="s">
        <v>276</v>
      </c>
    </row>
    <row r="202" spans="1:2" s="46" customFormat="1" ht="44.1" customHeight="1" x14ac:dyDescent="0.25">
      <c r="A202" s="432" t="s">
        <v>27</v>
      </c>
      <c r="B202" s="435" t="s">
        <v>277</v>
      </c>
    </row>
    <row r="203" spans="1:2" s="46" customFormat="1" ht="24.9" customHeight="1" thickBot="1" x14ac:dyDescent="0.3">
      <c r="A203" s="655" t="s">
        <v>373</v>
      </c>
      <c r="B203" s="655"/>
    </row>
    <row r="204" spans="1:2" s="46" customFormat="1" ht="24.9" customHeight="1" thickBot="1" x14ac:dyDescent="0.3">
      <c r="A204" s="667" t="s">
        <v>741</v>
      </c>
      <c r="B204" s="668"/>
    </row>
    <row r="205" spans="1:2" s="46" customFormat="1" ht="24.9" customHeight="1" x14ac:dyDescent="0.25">
      <c r="A205" s="657" t="s">
        <v>373</v>
      </c>
      <c r="B205" s="658"/>
    </row>
    <row r="206" spans="1:2" s="46" customFormat="1" ht="24.9" customHeight="1" x14ac:dyDescent="0.25">
      <c r="A206" s="275" t="s">
        <v>297</v>
      </c>
      <c r="B206" s="276" t="s">
        <v>249</v>
      </c>
    </row>
    <row r="207" spans="1:2" s="46" customFormat="1" ht="44.1" customHeight="1" x14ac:dyDescent="0.25">
      <c r="A207" s="87" t="s">
        <v>350</v>
      </c>
      <c r="B207" s="99" t="s">
        <v>668</v>
      </c>
    </row>
    <row r="208" spans="1:2" s="58" customFormat="1" ht="44.1" customHeight="1" x14ac:dyDescent="0.25">
      <c r="A208" s="87" t="s">
        <v>284</v>
      </c>
      <c r="B208" s="88" t="s">
        <v>96</v>
      </c>
    </row>
    <row r="209" spans="1:2" s="59" customFormat="1" ht="44.1" customHeight="1" x14ac:dyDescent="0.25">
      <c r="A209" s="87" t="s">
        <v>69</v>
      </c>
      <c r="B209" s="89" t="s">
        <v>339</v>
      </c>
    </row>
    <row r="210" spans="1:2" s="46" customFormat="1" ht="44.1" customHeight="1" x14ac:dyDescent="0.25">
      <c r="A210" s="87" t="s">
        <v>88</v>
      </c>
      <c r="B210" s="89" t="s">
        <v>285</v>
      </c>
    </row>
    <row r="211" spans="1:2" s="57" customFormat="1" ht="44.1" customHeight="1" x14ac:dyDescent="0.25">
      <c r="A211" s="87" t="s">
        <v>37</v>
      </c>
      <c r="B211" s="99" t="s">
        <v>81</v>
      </c>
    </row>
    <row r="212" spans="1:2" s="46" customFormat="1" ht="44.1" customHeight="1" x14ac:dyDescent="0.25">
      <c r="A212" s="87" t="s">
        <v>38</v>
      </c>
      <c r="B212" s="84" t="s">
        <v>357</v>
      </c>
    </row>
    <row r="213" spans="1:2" s="46" customFormat="1" ht="44.1" customHeight="1" x14ac:dyDescent="0.25">
      <c r="A213" s="87" t="s">
        <v>70</v>
      </c>
      <c r="B213" s="84" t="s">
        <v>171</v>
      </c>
    </row>
    <row r="214" spans="1:2" s="46" customFormat="1" ht="44.1" customHeight="1" x14ac:dyDescent="0.25">
      <c r="A214" s="87" t="s">
        <v>308</v>
      </c>
      <c r="B214" s="99" t="s">
        <v>58</v>
      </c>
    </row>
    <row r="215" spans="1:2" s="46" customFormat="1" ht="44.1" customHeight="1" x14ac:dyDescent="0.25">
      <c r="A215" s="87" t="s">
        <v>40</v>
      </c>
      <c r="B215" s="84" t="s">
        <v>309</v>
      </c>
    </row>
    <row r="216" spans="1:2" s="46" customFormat="1" ht="44.1" customHeight="1" x14ac:dyDescent="0.25">
      <c r="A216" s="87" t="s">
        <v>41</v>
      </c>
      <c r="B216" s="84" t="s">
        <v>310</v>
      </c>
    </row>
    <row r="217" spans="1:2" s="46" customFormat="1" ht="44.1" customHeight="1" x14ac:dyDescent="0.25">
      <c r="A217" s="87" t="s">
        <v>71</v>
      </c>
      <c r="B217" s="88" t="s">
        <v>92</v>
      </c>
    </row>
    <row r="218" spans="1:2" s="46" customFormat="1" ht="44.1" customHeight="1" x14ac:dyDescent="0.25">
      <c r="A218" s="87" t="s">
        <v>89</v>
      </c>
      <c r="B218" s="89" t="s">
        <v>338</v>
      </c>
    </row>
    <row r="219" spans="1:2" s="46" customFormat="1" ht="44.1" customHeight="1" x14ac:dyDescent="0.25">
      <c r="A219" s="90" t="s">
        <v>190</v>
      </c>
      <c r="B219" s="91" t="s">
        <v>93</v>
      </c>
    </row>
    <row r="220" spans="1:2" s="46" customFormat="1" ht="24.9" customHeight="1" thickBot="1" x14ac:dyDescent="0.3">
      <c r="A220" s="655" t="s">
        <v>373</v>
      </c>
      <c r="B220" s="656"/>
    </row>
    <row r="221" spans="1:2" s="46" customFormat="1" ht="24.9" hidden="1" customHeight="1" thickBot="1" x14ac:dyDescent="0.3">
      <c r="A221" s="652" t="s">
        <v>384</v>
      </c>
      <c r="B221" s="653"/>
    </row>
    <row r="222" spans="1:2" s="56" customFormat="1" ht="24.9" hidden="1" customHeight="1" x14ac:dyDescent="0.25">
      <c r="A222" s="674" t="s">
        <v>373</v>
      </c>
      <c r="B222" s="675"/>
    </row>
    <row r="223" spans="1:2" s="46" customFormat="1" ht="24.9" hidden="1" customHeight="1" x14ac:dyDescent="0.25">
      <c r="A223" s="275" t="s">
        <v>297</v>
      </c>
      <c r="B223" s="276" t="s">
        <v>249</v>
      </c>
    </row>
    <row r="224" spans="1:2" s="57" customFormat="1" ht="24.9" hidden="1" customHeight="1" x14ac:dyDescent="0.25">
      <c r="A224" s="87" t="s">
        <v>350</v>
      </c>
      <c r="B224" s="99" t="s">
        <v>668</v>
      </c>
    </row>
    <row r="225" spans="1:2" s="46" customFormat="1" ht="24.9" hidden="1" customHeight="1" x14ac:dyDescent="0.25">
      <c r="A225" s="87" t="s">
        <v>77</v>
      </c>
      <c r="B225" s="88" t="s">
        <v>80</v>
      </c>
    </row>
    <row r="226" spans="1:2" s="46" customFormat="1" ht="24.9" hidden="1" customHeight="1" x14ac:dyDescent="0.25">
      <c r="A226" s="87" t="s">
        <v>87</v>
      </c>
      <c r="B226" s="88" t="s">
        <v>79</v>
      </c>
    </row>
    <row r="227" spans="1:2" s="46" customFormat="1" ht="24.9" hidden="1" customHeight="1" x14ac:dyDescent="0.25">
      <c r="A227" s="87" t="s">
        <v>26</v>
      </c>
      <c r="B227" s="84" t="s">
        <v>435</v>
      </c>
    </row>
    <row r="228" spans="1:2" s="46" customFormat="1" ht="24.9" hidden="1" customHeight="1" x14ac:dyDescent="0.25">
      <c r="A228" s="87" t="s">
        <v>37</v>
      </c>
      <c r="B228" s="99" t="s">
        <v>81</v>
      </c>
    </row>
    <row r="229" spans="1:2" s="46" customFormat="1" ht="45" hidden="1" customHeight="1" x14ac:dyDescent="0.25">
      <c r="A229" s="87" t="s">
        <v>38</v>
      </c>
      <c r="B229" s="84" t="s">
        <v>170</v>
      </c>
    </row>
    <row r="230" spans="1:2" s="46" customFormat="1" ht="24.9" hidden="1" customHeight="1" x14ac:dyDescent="0.25">
      <c r="A230" s="87" t="s">
        <v>65</v>
      </c>
      <c r="B230" s="99" t="s">
        <v>91</v>
      </c>
    </row>
    <row r="231" spans="1:2" s="46" customFormat="1" ht="45" hidden="1" customHeight="1" x14ac:dyDescent="0.25">
      <c r="A231" s="97" t="s">
        <v>286</v>
      </c>
      <c r="B231" s="88" t="s">
        <v>90</v>
      </c>
    </row>
    <row r="232" spans="1:2" s="46" customFormat="1" ht="24.9" hidden="1" customHeight="1" x14ac:dyDescent="0.25">
      <c r="A232" s="87" t="s">
        <v>67</v>
      </c>
      <c r="B232" s="88" t="s">
        <v>94</v>
      </c>
    </row>
    <row r="233" spans="1:2" s="46" customFormat="1" ht="24.9" hidden="1" customHeight="1" x14ac:dyDescent="0.25">
      <c r="A233" s="90" t="s">
        <v>190</v>
      </c>
      <c r="B233" s="91" t="s">
        <v>93</v>
      </c>
    </row>
    <row r="234" spans="1:2" s="46" customFormat="1" ht="24.9" hidden="1" customHeight="1" thickBot="1" x14ac:dyDescent="0.3">
      <c r="A234" s="655" t="s">
        <v>373</v>
      </c>
      <c r="B234" s="656"/>
    </row>
    <row r="235" spans="1:2" s="46" customFormat="1" ht="24.9" hidden="1" customHeight="1" thickBot="1" x14ac:dyDescent="0.3">
      <c r="A235" s="652" t="s">
        <v>385</v>
      </c>
      <c r="B235" s="653"/>
    </row>
    <row r="236" spans="1:2" s="46" customFormat="1" ht="24.9" hidden="1" customHeight="1" x14ac:dyDescent="0.25">
      <c r="A236" s="676" t="s">
        <v>373</v>
      </c>
      <c r="B236" s="677"/>
    </row>
    <row r="237" spans="1:2" s="46" customFormat="1" ht="24.9" hidden="1" customHeight="1" x14ac:dyDescent="0.25">
      <c r="A237" s="275" t="s">
        <v>297</v>
      </c>
      <c r="B237" s="276" t="s">
        <v>249</v>
      </c>
    </row>
    <row r="238" spans="1:2" s="46" customFormat="1" ht="24.9" hidden="1" customHeight="1" x14ac:dyDescent="0.25">
      <c r="A238" s="87" t="s">
        <v>350</v>
      </c>
      <c r="B238" s="99" t="s">
        <v>668</v>
      </c>
    </row>
    <row r="239" spans="1:2" s="46" customFormat="1" ht="24.9" hidden="1" customHeight="1" x14ac:dyDescent="0.25">
      <c r="A239" s="87" t="s">
        <v>140</v>
      </c>
      <c r="B239" s="99" t="s">
        <v>158</v>
      </c>
    </row>
    <row r="240" spans="1:2" s="46" customFormat="1" ht="24.9" hidden="1" customHeight="1" x14ac:dyDescent="0.25">
      <c r="A240" s="87" t="s">
        <v>194</v>
      </c>
      <c r="B240" s="99" t="s">
        <v>6</v>
      </c>
    </row>
    <row r="241" spans="1:2" s="46" customFormat="1" ht="24.9" hidden="1" customHeight="1" x14ac:dyDescent="0.25">
      <c r="A241" s="87" t="s">
        <v>147</v>
      </c>
      <c r="B241" s="99" t="s">
        <v>358</v>
      </c>
    </row>
    <row r="242" spans="1:2" s="56" customFormat="1" ht="24.9" hidden="1" customHeight="1" x14ac:dyDescent="0.25">
      <c r="A242" s="87" t="s">
        <v>37</v>
      </c>
      <c r="B242" s="99" t="s">
        <v>172</v>
      </c>
    </row>
    <row r="243" spans="1:2" s="46" customFormat="1" ht="65.099999999999994" hidden="1" customHeight="1" x14ac:dyDescent="0.25">
      <c r="A243" s="87" t="s">
        <v>38</v>
      </c>
      <c r="B243" s="84" t="s">
        <v>173</v>
      </c>
    </row>
    <row r="244" spans="1:2" s="57" customFormat="1" ht="24.9" hidden="1" customHeight="1" x14ac:dyDescent="0.25">
      <c r="A244" s="87" t="s">
        <v>61</v>
      </c>
      <c r="B244" s="99" t="s">
        <v>359</v>
      </c>
    </row>
    <row r="245" spans="1:2" s="46" customFormat="1" ht="24.9" hidden="1" customHeight="1" x14ac:dyDescent="0.25">
      <c r="A245" s="87" t="s">
        <v>287</v>
      </c>
      <c r="B245" s="99" t="s">
        <v>288</v>
      </c>
    </row>
    <row r="246" spans="1:2" s="46" customFormat="1" ht="24.9" hidden="1" customHeight="1" x14ac:dyDescent="0.25">
      <c r="A246" s="87" t="s">
        <v>275</v>
      </c>
      <c r="B246" s="84" t="s">
        <v>289</v>
      </c>
    </row>
    <row r="247" spans="1:2" s="46" customFormat="1" ht="24.9" hidden="1" customHeight="1" x14ac:dyDescent="0.25">
      <c r="A247" s="87" t="s">
        <v>191</v>
      </c>
      <c r="B247" s="84" t="s">
        <v>429</v>
      </c>
    </row>
    <row r="248" spans="1:2" s="46" customFormat="1" ht="24.9" hidden="1" customHeight="1" x14ac:dyDescent="0.25">
      <c r="A248" s="87" t="s">
        <v>62</v>
      </c>
      <c r="B248" s="84" t="s">
        <v>290</v>
      </c>
    </row>
    <row r="249" spans="1:2" s="46" customFormat="1" ht="24.9" hidden="1" customHeight="1" x14ac:dyDescent="0.25">
      <c r="A249" s="87" t="s">
        <v>27</v>
      </c>
      <c r="B249" s="84" t="s">
        <v>291</v>
      </c>
    </row>
    <row r="250" spans="1:2" s="46" customFormat="1" ht="24.9" hidden="1" customHeight="1" x14ac:dyDescent="0.25">
      <c r="A250" s="90" t="s">
        <v>156</v>
      </c>
      <c r="B250" s="86" t="s">
        <v>292</v>
      </c>
    </row>
    <row r="251" spans="1:2" s="46" customFormat="1" ht="24.9" hidden="1" customHeight="1" thickBot="1" x14ac:dyDescent="0.3">
      <c r="A251" s="655" t="s">
        <v>373</v>
      </c>
      <c r="B251" s="656"/>
    </row>
    <row r="252" spans="1:2" s="46" customFormat="1" ht="24.9" customHeight="1" x14ac:dyDescent="0.25">
      <c r="A252" s="678" t="s">
        <v>676</v>
      </c>
      <c r="B252" s="679"/>
    </row>
    <row r="253" spans="1:2" s="46" customFormat="1" ht="24.9" customHeight="1" x14ac:dyDescent="0.25">
      <c r="A253" s="665" t="s">
        <v>337</v>
      </c>
      <c r="B253" s="665"/>
    </row>
    <row r="254" spans="1:2" s="46" customFormat="1" ht="24.9" customHeight="1" x14ac:dyDescent="0.25">
      <c r="A254" s="275" t="s">
        <v>260</v>
      </c>
      <c r="B254" s="276" t="s">
        <v>249</v>
      </c>
    </row>
    <row r="255" spans="1:2" s="46" customFormat="1" ht="44.1" customHeight="1" x14ac:dyDescent="0.25">
      <c r="A255" s="87" t="s">
        <v>296</v>
      </c>
      <c r="B255" s="84" t="s">
        <v>295</v>
      </c>
    </row>
    <row r="256" spans="1:2" s="46" customFormat="1" ht="44.1" customHeight="1" x14ac:dyDescent="0.25">
      <c r="A256" s="87" t="s">
        <v>205</v>
      </c>
      <c r="B256" s="99" t="s">
        <v>294</v>
      </c>
    </row>
    <row r="257" spans="1:2" s="46" customFormat="1" ht="44.1" customHeight="1" x14ac:dyDescent="0.25">
      <c r="A257" s="87" t="s">
        <v>131</v>
      </c>
      <c r="B257" s="99" t="s">
        <v>427</v>
      </c>
    </row>
    <row r="258" spans="1:2" s="59" customFormat="1" ht="44.1" customHeight="1" x14ac:dyDescent="0.25">
      <c r="A258" s="87" t="s">
        <v>23</v>
      </c>
      <c r="B258" s="99" t="s">
        <v>428</v>
      </c>
    </row>
    <row r="259" spans="1:2" s="46" customFormat="1" ht="44.1" customHeight="1" x14ac:dyDescent="0.25">
      <c r="A259" s="90" t="s">
        <v>192</v>
      </c>
      <c r="B259" s="108" t="s">
        <v>801</v>
      </c>
    </row>
    <row r="260" spans="1:2" s="57" customFormat="1" ht="24.9" customHeight="1" thickBot="1" x14ac:dyDescent="0.3">
      <c r="A260" s="680" t="s">
        <v>373</v>
      </c>
      <c r="B260" s="681"/>
    </row>
    <row r="261" spans="1:2" s="46" customFormat="1" ht="24.9" customHeight="1" thickBot="1" x14ac:dyDescent="0.3">
      <c r="A261" s="667" t="s">
        <v>677</v>
      </c>
      <c r="B261" s="668"/>
    </row>
    <row r="262" spans="1:2" s="46" customFormat="1" ht="24.9" customHeight="1" x14ac:dyDescent="0.25">
      <c r="A262" s="672" t="s">
        <v>373</v>
      </c>
      <c r="B262" s="673"/>
    </row>
    <row r="263" spans="1:2" s="46" customFormat="1" ht="24.9" customHeight="1" x14ac:dyDescent="0.25">
      <c r="A263" s="275" t="s">
        <v>297</v>
      </c>
      <c r="B263" s="276" t="s">
        <v>249</v>
      </c>
    </row>
    <row r="264" spans="1:2" s="46" customFormat="1" ht="24.9" customHeight="1" x14ac:dyDescent="0.25">
      <c r="A264" s="87" t="s">
        <v>214</v>
      </c>
      <c r="B264" s="99" t="s">
        <v>365</v>
      </c>
    </row>
    <row r="265" spans="1:2" s="46" customFormat="1" ht="24.9" customHeight="1" x14ac:dyDescent="0.25">
      <c r="A265" s="87" t="s">
        <v>215</v>
      </c>
      <c r="B265" s="99" t="s">
        <v>216</v>
      </c>
    </row>
    <row r="266" spans="1:2" s="46" customFormat="1" ht="24.9" customHeight="1" x14ac:dyDescent="0.25">
      <c r="A266" s="87" t="s">
        <v>142</v>
      </c>
      <c r="B266" s="99" t="s">
        <v>217</v>
      </c>
    </row>
    <row r="267" spans="1:2" s="46" customFormat="1" ht="24.9" customHeight="1" x14ac:dyDescent="0.25">
      <c r="A267" s="87" t="s">
        <v>151</v>
      </c>
      <c r="B267" s="99" t="s">
        <v>363</v>
      </c>
    </row>
    <row r="268" spans="1:2" s="46" customFormat="1" ht="24.9" customHeight="1" x14ac:dyDescent="0.25">
      <c r="A268" s="87" t="s">
        <v>198</v>
      </c>
      <c r="B268" s="109" t="s">
        <v>364</v>
      </c>
    </row>
    <row r="269" spans="1:2" s="46" customFormat="1" ht="24.9" customHeight="1" x14ac:dyDescent="0.25">
      <c r="A269" s="90" t="s">
        <v>152</v>
      </c>
      <c r="B269" s="110" t="s">
        <v>279</v>
      </c>
    </row>
    <row r="270" spans="1:2" s="46" customFormat="1" ht="24.9" customHeight="1" x14ac:dyDescent="0.25">
      <c r="A270" s="111" t="s">
        <v>361</v>
      </c>
      <c r="B270" s="110" t="s">
        <v>279</v>
      </c>
    </row>
    <row r="271" spans="1:2" s="46" customFormat="1" ht="24.9" customHeight="1" x14ac:dyDescent="0.25">
      <c r="A271" s="111" t="s">
        <v>362</v>
      </c>
      <c r="B271" s="110" t="s">
        <v>279</v>
      </c>
    </row>
    <row r="272" spans="1:2" s="46" customFormat="1" ht="24.9" customHeight="1" x14ac:dyDescent="0.25">
      <c r="A272" s="111" t="s">
        <v>360</v>
      </c>
      <c r="B272" s="112" t="s">
        <v>378</v>
      </c>
    </row>
    <row r="273" spans="1:1" ht="15" x14ac:dyDescent="0.25">
      <c r="A273" s="277" t="s">
        <v>431</v>
      </c>
    </row>
  </sheetData>
  <sheetProtection algorithmName="SHA-512" hashValue="x9bVZOiIgVydOcm8QtC4m04jSrLjeA2kfbF3HktPRptSdyM9QG3G2LJEDo3RpfIkLQYsKy8J7NoZ6ojwbbsMmQ==" saltValue="LKXXaIqm93FidYU/FdqlmQ==" spinCount="100000" sheet="1" objects="1" scenarios="1"/>
  <mergeCells count="49">
    <mergeCell ref="A221:B221"/>
    <mergeCell ref="A111:B111"/>
    <mergeCell ref="A134:B134"/>
    <mergeCell ref="A135:B135"/>
    <mergeCell ref="A176:B176"/>
    <mergeCell ref="A133:B133"/>
    <mergeCell ref="A175:B175"/>
    <mergeCell ref="A220:B220"/>
    <mergeCell ref="A189:B189"/>
    <mergeCell ref="A203:B203"/>
    <mergeCell ref="A155:B155"/>
    <mergeCell ref="A156:B156"/>
    <mergeCell ref="A177:B177"/>
    <mergeCell ref="A190:B190"/>
    <mergeCell ref="A191:B191"/>
    <mergeCell ref="A204:B204"/>
    <mergeCell ref="A261:B261"/>
    <mergeCell ref="A262:B262"/>
    <mergeCell ref="A251:B251"/>
    <mergeCell ref="A234:B234"/>
    <mergeCell ref="A222:B222"/>
    <mergeCell ref="A235:B235"/>
    <mergeCell ref="A236:B236"/>
    <mergeCell ref="A252:B252"/>
    <mergeCell ref="A253:B253"/>
    <mergeCell ref="A260:B260"/>
    <mergeCell ref="A205:B205"/>
    <mergeCell ref="A27:B27"/>
    <mergeCell ref="A1:B1"/>
    <mergeCell ref="A2:B2"/>
    <mergeCell ref="A3:B3"/>
    <mergeCell ref="A4:B4"/>
    <mergeCell ref="A9:B9"/>
    <mergeCell ref="A110:B110"/>
    <mergeCell ref="A34:B34"/>
    <mergeCell ref="A35:B35"/>
    <mergeCell ref="A51:B51"/>
    <mergeCell ref="A52:B52"/>
    <mergeCell ref="A53:B53"/>
    <mergeCell ref="A55:B55"/>
    <mergeCell ref="A56:B56"/>
    <mergeCell ref="A77:B77"/>
    <mergeCell ref="A109:B109"/>
    <mergeCell ref="A54:B54"/>
    <mergeCell ref="A78:B78"/>
    <mergeCell ref="A95:B95"/>
    <mergeCell ref="A96:B96"/>
    <mergeCell ref="A76:B76"/>
    <mergeCell ref="A94:B94"/>
  </mergeCells>
  <dataValidations count="1">
    <dataValidation allowBlank="1" showErrorMessage="1" prompt="This excel workbook has been created accessibly to the best of our ability.  There are 15 sets of instructions on this page. There are 15 work sheets. For guidance contact your program representative. " sqref="A1:B1" xr:uid="{00000000-0002-0000-0100-000000000000}"/>
  </dataValidations>
  <hyperlinks>
    <hyperlink ref="A52" location="'Auth Agent Contact Information'!A1" display="Auth. Agent Contact Information" xr:uid="{00000000-0004-0000-0100-000000000000}"/>
    <hyperlink ref="A34" location="Facesheet!A1" display="Grant Subaward Face Sheet" xr:uid="{00000000-0004-0000-0100-000001000000}"/>
    <hyperlink ref="A110" location="Equipment!A1" display="Equipment" xr:uid="{00000000-0004-0000-0100-000002000000}"/>
    <hyperlink ref="B115" r:id="rId1" tooltip="FEMA Authorized Equipment List (AEL)" display="https://www.fema.gov/authorized-equipment-list" xr:uid="{00000000-0004-0000-0100-000003000000}"/>
    <hyperlink ref="B142" r:id="rId2" tooltip=" CSTI Tracking Number Request Form" xr:uid="{00000000-0004-0000-0100-000004000000}"/>
    <hyperlink ref="A55:B55" location="'Project Ledger'!A1" tooltip="Section 4: Project Ledger" display="Section 4:  PROJECT LEDGER" xr:uid="{00000000-0004-0000-0100-000005000000}"/>
    <hyperlink ref="A77:B77" location="Planning!A1" tooltip="Section 5: Planning" display="Section 5:  PLANNING" xr:uid="{00000000-0004-0000-0100-000006000000}"/>
    <hyperlink ref="A95:B95" location="Organization!A1" tooltip="Section 6:  ORGANIZATION" display="Section 6:  ORGANIZATION" xr:uid="{00000000-0004-0000-0100-000007000000}"/>
    <hyperlink ref="A134:B134" location="Training!A1" tooltip="Section 8: Training" display="Section 8:  TRAINING" xr:uid="{00000000-0004-0000-0100-000008000000}"/>
    <hyperlink ref="A190:B190" location="'Indirect Costs'!A1" tooltip="Section 11:  INDIRECT COST" display="Section 11:  INDIRECT COST" xr:uid="{00000000-0004-0000-0100-000009000000}"/>
    <hyperlink ref="A204:B204" location="'Consultant-Contractor'!A1" tooltip="Section 12:  CONSULTANT / CONTRACTOR" display="Section 12:  CONSULTANT / CONTRACTOR" xr:uid="{00000000-0004-0000-0100-00000A000000}"/>
    <hyperlink ref="A221:B221" location="Personnel!A1" tooltip="Section 13:  PERSONNEL" display="Section 13:  PERSONNEL" xr:uid="{00000000-0004-0000-0100-00000B000000}"/>
    <hyperlink ref="A235:B235" location="Match!A1" tooltip="Section 14:  MATCH" display="Section 14:  MATCH" xr:uid="{00000000-0004-0000-0100-00000C000000}"/>
    <hyperlink ref="A252:B252" location="'AA Approval'!A1" tooltip="Section 13:  AUTHORIZED AGENT" display="Section 13:  AUTHORIZED AGENT" xr:uid="{00000000-0004-0000-0100-00000D000000}"/>
    <hyperlink ref="A261:B261" location="ICR!A1" tooltip="Section 14: ICR Summary" display="Section 14:  ICR SUMMARY" xr:uid="{00000000-0004-0000-0100-00000E000000}"/>
    <hyperlink ref="A34:B34" location="Facesheet!A1" tooltip="Grant Subaward Face Sheet" display="Section 2:   GRANT SUBAWARD FACE SHEET" xr:uid="{00000000-0004-0000-0100-00000F000000}"/>
    <hyperlink ref="A52:B52" location="'Auth Agent Contact Information'!A1" tooltip="Section 3:  AUTHORIZED AGENT CONTACT INFORMATION" display="Section 3:  AUTHORIZED AGENT CONTACT INFORMATION" xr:uid="{00000000-0004-0000-0100-000010000000}"/>
    <hyperlink ref="A110:B110" location="Equipment!A1" tooltip="Section 7:  EQUIPMENT" display="Section 7:  EQUIPMENT" xr:uid="{00000000-0004-0000-0100-000011000000}"/>
    <hyperlink ref="A176:B176" location="'M&amp;A'!A1" tooltip="Section 10:  M&amp;A" display="Section 10:  M&amp;A" xr:uid="{00000000-0004-0000-0100-000012000000}"/>
    <hyperlink ref="A155:B155" location="Exercise!A1" tooltip="Section 8: Training" display="Section 8:  EXERCISE" xr:uid="{00000000-0004-0000-0100-000013000000}"/>
    <hyperlink ref="B166" r:id="rId3" tooltip="Email AAR/IP to hseep@fema.dhs.gov" xr:uid="{00000000-0004-0000-0100-000014000000}"/>
  </hyperlinks>
  <printOptions horizontalCentered="1"/>
  <pageMargins left="0.15" right="0.15" top="0.5" bottom="0.5" header="0.25" footer="0.25"/>
  <pageSetup scale="46" fitToHeight="0" orientation="portrait" r:id="rId4"/>
  <headerFooter scaleWithDoc="0">
    <oddHeader>&amp;C&amp;"Century Gothic,Regular"&amp;8CALIFORNIA GOVERNOR'S OFFICE OF EMERGENCY SERVICES (Cal OES)</oddHeader>
    <oddFooter>&amp;L&amp;"Century Gothic,Regular"&amp;8FY 2023 NSGP FMFW (Macro) v.23&amp;C&amp;"Century Gothic,Regular"&amp;8&amp;P of &amp;N&amp;R&amp;"Century Gothic,Regular"&amp;8&amp;A</oddFooter>
  </headerFooter>
  <rowBreaks count="7" manualBreakCount="7">
    <brk id="26" max="1" man="1"/>
    <brk id="54" max="1" man="1"/>
    <brk id="94" max="1" man="1"/>
    <brk id="133" max="1" man="1"/>
    <brk id="154" max="1" man="1"/>
    <brk id="189" max="1" man="1"/>
    <brk id="260" max="1" man="1"/>
  </rowBreaks>
  <tableParts count="17">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acesheet">
    <tabColor theme="8" tint="0.39997558519241921"/>
    <pageSetUpPr fitToPage="1"/>
  </sheetPr>
  <dimension ref="A1:XFC35"/>
  <sheetViews>
    <sheetView showGridLines="0" showZeros="0" tabSelected="1" zoomScale="70" zoomScaleNormal="70" zoomScaleSheetLayoutView="55" zoomScalePageLayoutView="60" workbookViewId="0">
      <selection activeCell="A4" sqref="A4:J4"/>
    </sheetView>
  </sheetViews>
  <sheetFormatPr defaultColWidth="0" defaultRowHeight="13.2" zeroHeight="1" x14ac:dyDescent="0.25"/>
  <cols>
    <col min="1" max="1" width="13.33203125" style="30" customWidth="1"/>
    <col min="2" max="3" width="12.6640625" style="30" customWidth="1"/>
    <col min="4" max="4" width="22.33203125" style="30" customWidth="1"/>
    <col min="5" max="5" width="22.109375" style="30" customWidth="1"/>
    <col min="6" max="6" width="22.33203125" style="30" customWidth="1"/>
    <col min="7" max="7" width="24.6640625" style="30" customWidth="1"/>
    <col min="8" max="8" width="27.44140625" style="30" customWidth="1"/>
    <col min="9" max="9" width="24.5546875" style="30" customWidth="1"/>
    <col min="10" max="10" width="23.6640625" style="30" customWidth="1"/>
    <col min="11" max="11" width="0.109375" style="30" customWidth="1"/>
    <col min="12" max="12" width="26.6640625" style="30" hidden="1"/>
    <col min="13" max="13" width="26.88671875" style="30" hidden="1"/>
    <col min="14" max="16382" width="0.5546875" style="30" hidden="1"/>
    <col min="16383" max="16383" width="12" style="30" hidden="1"/>
    <col min="16384" max="16384" width="33" style="30" hidden="1"/>
  </cols>
  <sheetData>
    <row r="1" spans="1:10" s="11" customFormat="1" ht="23.1" customHeight="1" x14ac:dyDescent="0.25">
      <c r="A1" s="694" t="s">
        <v>133</v>
      </c>
      <c r="B1" s="694"/>
      <c r="C1" s="694"/>
      <c r="D1" s="694"/>
      <c r="E1" s="694"/>
      <c r="F1" s="694"/>
      <c r="G1" s="694"/>
      <c r="H1" s="694"/>
      <c r="I1" s="694"/>
      <c r="J1" s="694"/>
    </row>
    <row r="2" spans="1:10" s="11" customFormat="1" ht="23.25" customHeight="1" x14ac:dyDescent="0.25">
      <c r="A2" s="695" t="s">
        <v>134</v>
      </c>
      <c r="B2" s="695"/>
      <c r="C2" s="696"/>
      <c r="D2" s="696"/>
      <c r="E2" s="72" t="s">
        <v>120</v>
      </c>
      <c r="F2" s="73"/>
      <c r="G2" s="72" t="s">
        <v>311</v>
      </c>
      <c r="H2" s="78"/>
      <c r="I2" s="72" t="s">
        <v>136</v>
      </c>
      <c r="J2" s="77" t="s">
        <v>813</v>
      </c>
    </row>
    <row r="3" spans="1:10" s="13" customFormat="1" ht="39.75" customHeight="1" x14ac:dyDescent="0.45">
      <c r="A3" s="697" t="s">
        <v>132</v>
      </c>
      <c r="B3" s="697"/>
      <c r="C3" s="697"/>
      <c r="D3" s="697"/>
      <c r="E3" s="697"/>
      <c r="F3" s="697"/>
      <c r="G3" s="697"/>
      <c r="H3" s="697"/>
      <c r="I3" s="697"/>
      <c r="J3" s="697"/>
    </row>
    <row r="4" spans="1:10" s="14" customFormat="1" ht="21" customHeight="1" x14ac:dyDescent="0.25">
      <c r="A4" s="698" t="s">
        <v>137</v>
      </c>
      <c r="B4" s="698"/>
      <c r="C4" s="698"/>
      <c r="D4" s="698"/>
      <c r="E4" s="698"/>
      <c r="F4" s="698"/>
      <c r="G4" s="698"/>
      <c r="H4" s="698"/>
      <c r="I4" s="698"/>
      <c r="J4" s="698"/>
    </row>
    <row r="5" spans="1:10" s="11" customFormat="1" ht="27" customHeight="1" x14ac:dyDescent="0.25">
      <c r="A5" s="693" t="s">
        <v>138</v>
      </c>
      <c r="B5" s="693"/>
      <c r="C5" s="693"/>
      <c r="D5" s="693"/>
      <c r="E5" s="693"/>
      <c r="F5" s="693"/>
      <c r="G5" s="693"/>
      <c r="H5" s="693"/>
      <c r="I5" s="693"/>
      <c r="J5" s="693"/>
    </row>
    <row r="6" spans="1:10" s="16" customFormat="1" ht="28.5" customHeight="1" x14ac:dyDescent="0.3">
      <c r="A6" s="686" t="s">
        <v>139</v>
      </c>
      <c r="B6" s="686"/>
      <c r="C6" s="687"/>
      <c r="D6" s="687"/>
      <c r="E6" s="687"/>
      <c r="F6" s="687"/>
      <c r="G6" s="687"/>
      <c r="H6" s="15" t="s">
        <v>693</v>
      </c>
      <c r="I6" s="688"/>
      <c r="J6" s="688"/>
    </row>
    <row r="7" spans="1:10" s="16" customFormat="1" ht="34.5" customHeight="1" x14ac:dyDescent="0.3">
      <c r="A7" s="686" t="s">
        <v>83</v>
      </c>
      <c r="B7" s="686"/>
      <c r="C7" s="686"/>
      <c r="D7" s="689"/>
      <c r="E7" s="689"/>
      <c r="F7" s="689"/>
      <c r="G7" s="689"/>
      <c r="H7" s="15" t="s">
        <v>694</v>
      </c>
      <c r="I7" s="690"/>
      <c r="J7" s="690"/>
    </row>
    <row r="8" spans="1:10" s="17" customFormat="1" ht="34.5" customHeight="1" x14ac:dyDescent="0.3">
      <c r="A8" s="686" t="s">
        <v>312</v>
      </c>
      <c r="B8" s="686"/>
      <c r="C8" s="686"/>
      <c r="D8" s="686"/>
      <c r="E8" s="691"/>
      <c r="F8" s="691"/>
      <c r="G8" s="691"/>
      <c r="H8" s="692"/>
      <c r="I8" s="692"/>
      <c r="J8" s="40"/>
    </row>
    <row r="9" spans="1:10" s="12" customFormat="1" ht="15.75" customHeight="1" x14ac:dyDescent="0.25">
      <c r="A9" s="699" t="s">
        <v>313</v>
      </c>
      <c r="B9" s="699"/>
      <c r="C9" s="699"/>
      <c r="D9" s="699"/>
      <c r="E9" s="699"/>
      <c r="F9" s="699"/>
      <c r="G9" s="699"/>
      <c r="H9" s="18" t="s">
        <v>314</v>
      </c>
      <c r="I9" s="18"/>
      <c r="J9" s="61" t="s">
        <v>315</v>
      </c>
    </row>
    <row r="10" spans="1:10" s="19" customFormat="1" ht="34.5" customHeight="1" x14ac:dyDescent="0.3">
      <c r="A10" s="706" t="s">
        <v>121</v>
      </c>
      <c r="B10" s="706"/>
      <c r="C10" s="706"/>
      <c r="D10" s="704"/>
      <c r="E10" s="704"/>
      <c r="F10" s="704"/>
      <c r="G10" s="704"/>
      <c r="H10" s="705"/>
      <c r="I10" s="705"/>
      <c r="J10" s="41"/>
    </row>
    <row r="11" spans="1:10" s="19" customFormat="1" ht="15.75" customHeight="1" x14ac:dyDescent="0.25">
      <c r="A11" s="700" t="s">
        <v>316</v>
      </c>
      <c r="B11" s="700"/>
      <c r="C11" s="700"/>
      <c r="D11" s="700"/>
      <c r="E11" s="700"/>
      <c r="F11" s="700"/>
      <c r="G11" s="700"/>
      <c r="H11" s="701" t="s">
        <v>317</v>
      </c>
      <c r="I11" s="701"/>
      <c r="J11" s="80" t="s">
        <v>315</v>
      </c>
    </row>
    <row r="12" spans="1:10" s="20" customFormat="1" ht="34.5" customHeight="1" x14ac:dyDescent="0.3">
      <c r="A12" s="708" t="s">
        <v>393</v>
      </c>
      <c r="B12" s="708"/>
      <c r="C12" s="708"/>
      <c r="D12" s="707" t="s">
        <v>810</v>
      </c>
      <c r="E12" s="707"/>
      <c r="F12" s="707"/>
      <c r="G12" s="702" t="s">
        <v>692</v>
      </c>
      <c r="H12" s="141">
        <v>45170</v>
      </c>
      <c r="I12" s="703" t="s">
        <v>340</v>
      </c>
      <c r="J12" s="142">
        <v>46173</v>
      </c>
    </row>
    <row r="13" spans="1:10" s="17" customFormat="1" ht="15.75" customHeight="1" x14ac:dyDescent="0.25">
      <c r="A13" s="709"/>
      <c r="B13" s="709"/>
      <c r="C13" s="709"/>
      <c r="D13" s="709"/>
      <c r="E13" s="709"/>
      <c r="F13" s="709"/>
      <c r="G13" s="702"/>
      <c r="H13" s="79" t="s">
        <v>318</v>
      </c>
      <c r="I13" s="703"/>
      <c r="J13" s="79" t="s">
        <v>392</v>
      </c>
    </row>
    <row r="14" spans="1:10" s="23" customFormat="1" ht="34.5" customHeight="1" x14ac:dyDescent="0.3">
      <c r="A14" s="706" t="s">
        <v>144</v>
      </c>
      <c r="B14" s="706"/>
      <c r="C14" s="706"/>
      <c r="D14" s="710" t="s">
        <v>413</v>
      </c>
      <c r="E14" s="710"/>
      <c r="F14" s="711" t="s">
        <v>341</v>
      </c>
      <c r="G14" s="711"/>
      <c r="H14" s="711"/>
      <c r="I14" s="62"/>
      <c r="J14" s="21" t="s">
        <v>178</v>
      </c>
    </row>
    <row r="15" spans="1:10" s="24" customFormat="1" ht="8.25" customHeight="1" x14ac:dyDescent="0.25">
      <c r="A15" s="712"/>
      <c r="B15" s="712"/>
      <c r="C15" s="712"/>
      <c r="D15" s="712"/>
      <c r="E15" s="712"/>
      <c r="F15" s="712"/>
      <c r="G15" s="712"/>
      <c r="H15" s="712"/>
      <c r="I15" s="712"/>
      <c r="J15" s="712"/>
    </row>
    <row r="16" spans="1:10" s="28" customFormat="1" ht="48" customHeight="1" x14ac:dyDescent="0.25">
      <c r="A16" s="25" t="s">
        <v>319</v>
      </c>
      <c r="B16" s="25" t="s">
        <v>14</v>
      </c>
      <c r="C16" s="25" t="s">
        <v>46</v>
      </c>
      <c r="D16" s="60" t="s">
        <v>320</v>
      </c>
      <c r="E16" s="60" t="s">
        <v>321</v>
      </c>
      <c r="F16" s="60" t="s">
        <v>322</v>
      </c>
      <c r="G16" s="26" t="s">
        <v>323</v>
      </c>
      <c r="H16" s="27" t="s">
        <v>324</v>
      </c>
      <c r="I16" s="26" t="s">
        <v>325</v>
      </c>
      <c r="J16" s="26" t="s">
        <v>326</v>
      </c>
    </row>
    <row r="17" spans="1:10" s="28" customFormat="1" ht="36.9" customHeight="1" x14ac:dyDescent="0.25">
      <c r="A17" s="63">
        <v>8</v>
      </c>
      <c r="B17" s="64"/>
      <c r="C17" s="397"/>
      <c r="D17" s="138"/>
      <c r="E17" s="66"/>
      <c r="F17" s="396">
        <f>D17+E17</f>
        <v>0</v>
      </c>
      <c r="G17" s="67"/>
      <c r="H17" s="65"/>
      <c r="I17" s="69">
        <f>G17+H17</f>
        <v>0</v>
      </c>
      <c r="J17" s="69">
        <f>F17+I17</f>
        <v>0</v>
      </c>
    </row>
    <row r="18" spans="1:10" s="28" customFormat="1" ht="36.9" customHeight="1" x14ac:dyDescent="0.25">
      <c r="A18" s="63">
        <v>9</v>
      </c>
      <c r="B18" s="64"/>
      <c r="C18" s="397"/>
      <c r="D18" s="139"/>
      <c r="E18" s="66"/>
      <c r="F18" s="396">
        <f>D18+E18</f>
        <v>0</v>
      </c>
      <c r="G18" s="76"/>
      <c r="H18" s="65"/>
      <c r="I18" s="69">
        <f>G18+H18</f>
        <v>0</v>
      </c>
      <c r="J18" s="69">
        <f>F18+I18</f>
        <v>0</v>
      </c>
    </row>
    <row r="19" spans="1:10" s="28" customFormat="1" ht="36.9" customHeight="1" x14ac:dyDescent="0.25">
      <c r="A19" s="63">
        <v>10</v>
      </c>
      <c r="B19" s="64"/>
      <c r="C19" s="397"/>
      <c r="D19" s="139"/>
      <c r="E19" s="66"/>
      <c r="F19" s="396">
        <f>D19+E19</f>
        <v>0</v>
      </c>
      <c r="G19" s="67"/>
      <c r="H19" s="65"/>
      <c r="I19" s="69">
        <f>G19+H19</f>
        <v>0</v>
      </c>
      <c r="J19" s="69">
        <f>F19+I19</f>
        <v>0</v>
      </c>
    </row>
    <row r="20" spans="1:10" s="28" customFormat="1" ht="36.9" customHeight="1" x14ac:dyDescent="0.25">
      <c r="A20" s="63">
        <v>11</v>
      </c>
      <c r="B20" s="64"/>
      <c r="C20" s="397"/>
      <c r="D20" s="139"/>
      <c r="E20" s="66"/>
      <c r="F20" s="396">
        <f>D20+E20</f>
        <v>0</v>
      </c>
      <c r="G20" s="67"/>
      <c r="H20" s="65"/>
      <c r="I20" s="69">
        <f>G20+H20</f>
        <v>0</v>
      </c>
      <c r="J20" s="69">
        <f>F20+I20</f>
        <v>0</v>
      </c>
    </row>
    <row r="21" spans="1:10" s="28" customFormat="1" ht="36.9" customHeight="1" x14ac:dyDescent="0.25">
      <c r="A21" s="63">
        <v>12</v>
      </c>
      <c r="B21" s="64"/>
      <c r="C21" s="397"/>
      <c r="D21" s="140"/>
      <c r="E21" s="66"/>
      <c r="F21" s="396">
        <f>D21+E21</f>
        <v>0</v>
      </c>
      <c r="G21" s="67"/>
      <c r="H21" s="65"/>
      <c r="I21" s="69">
        <f>G21+H21</f>
        <v>0</v>
      </c>
      <c r="J21" s="69">
        <f>F21+I21</f>
        <v>0</v>
      </c>
    </row>
    <row r="22" spans="1:10" ht="27.75" customHeight="1" x14ac:dyDescent="0.25">
      <c r="A22" s="38" t="s">
        <v>327</v>
      </c>
      <c r="B22" s="70" t="s">
        <v>25</v>
      </c>
      <c r="C22" s="39" t="s">
        <v>328</v>
      </c>
      <c r="D22" s="69">
        <f t="shared" ref="D22:I22" si="0">SUM(D17:D21)</f>
        <v>0</v>
      </c>
      <c r="E22" s="69">
        <f t="shared" si="0"/>
        <v>0</v>
      </c>
      <c r="F22" s="69">
        <f t="shared" si="0"/>
        <v>0</v>
      </c>
      <c r="G22" s="69">
        <f t="shared" si="0"/>
        <v>0</v>
      </c>
      <c r="H22" s="69">
        <f t="shared" si="0"/>
        <v>0</v>
      </c>
      <c r="I22" s="69">
        <f t="shared" si="0"/>
        <v>0</v>
      </c>
      <c r="J22" s="69">
        <f>SUM(J17:J21)</f>
        <v>0</v>
      </c>
    </row>
    <row r="23" spans="1:10" s="29" customFormat="1" ht="137.25" customHeight="1" x14ac:dyDescent="0.3">
      <c r="A23" s="720" t="s">
        <v>808</v>
      </c>
      <c r="B23" s="720"/>
      <c r="C23" s="720"/>
      <c r="D23" s="720"/>
      <c r="E23" s="720"/>
      <c r="F23" s="720"/>
      <c r="G23" s="720"/>
      <c r="H23" s="720"/>
      <c r="I23" s="720"/>
      <c r="J23" s="720"/>
    </row>
    <row r="24" spans="1:10" s="11" customFormat="1" ht="94.5" customHeight="1" x14ac:dyDescent="0.25">
      <c r="A24" s="721" t="s">
        <v>809</v>
      </c>
      <c r="B24" s="721"/>
      <c r="C24" s="721"/>
      <c r="D24" s="721"/>
      <c r="E24" s="721"/>
      <c r="F24" s="721"/>
      <c r="G24" s="721"/>
      <c r="H24" s="721"/>
      <c r="I24" s="721"/>
      <c r="J24" s="721"/>
    </row>
    <row r="25" spans="1:10" s="11" customFormat="1" ht="20.25" customHeight="1" x14ac:dyDescent="0.3">
      <c r="A25" s="722" t="s">
        <v>176</v>
      </c>
      <c r="B25" s="722"/>
      <c r="C25" s="722"/>
      <c r="D25" s="722"/>
      <c r="E25" s="722"/>
      <c r="F25" s="722"/>
      <c r="G25" s="722"/>
      <c r="H25" s="722"/>
      <c r="I25" s="722"/>
      <c r="J25" s="722"/>
    </row>
    <row r="26" spans="1:10" s="29" customFormat="1" ht="34.5" customHeight="1" x14ac:dyDescent="0.25">
      <c r="A26" s="22" t="s">
        <v>47</v>
      </c>
      <c r="B26" s="723"/>
      <c r="C26" s="723"/>
      <c r="D26" s="723"/>
      <c r="E26" s="723"/>
      <c r="F26" s="31" t="s">
        <v>48</v>
      </c>
      <c r="G26" s="723"/>
      <c r="H26" s="723"/>
      <c r="I26" s="723"/>
      <c r="J26" s="723"/>
    </row>
    <row r="27" spans="1:10" s="11" customFormat="1" ht="34.5" customHeight="1" x14ac:dyDescent="0.25">
      <c r="A27" s="713" t="s">
        <v>49</v>
      </c>
      <c r="B27" s="713"/>
      <c r="C27" s="713"/>
      <c r="D27" s="724"/>
      <c r="E27" s="724"/>
      <c r="F27" s="31" t="s">
        <v>50</v>
      </c>
      <c r="G27" s="725"/>
      <c r="H27" s="725"/>
      <c r="I27" s="32" t="s">
        <v>329</v>
      </c>
      <c r="J27" s="68"/>
    </row>
    <row r="28" spans="1:10" s="11" customFormat="1" ht="34.5" customHeight="1" x14ac:dyDescent="0.35">
      <c r="A28" s="22" t="s">
        <v>51</v>
      </c>
      <c r="B28" s="22"/>
      <c r="C28" s="726"/>
      <c r="D28" s="726"/>
      <c r="E28" s="726"/>
      <c r="F28" s="726"/>
      <c r="G28" s="31" t="s">
        <v>21</v>
      </c>
      <c r="H28" s="727"/>
      <c r="I28" s="727"/>
      <c r="J28" s="727"/>
    </row>
    <row r="29" spans="1:10" s="33" customFormat="1" ht="34.5" customHeight="1" x14ac:dyDescent="0.3">
      <c r="A29" s="686" t="s">
        <v>377</v>
      </c>
      <c r="B29" s="686"/>
      <c r="C29" s="686"/>
      <c r="D29" s="686"/>
      <c r="E29" s="729"/>
      <c r="F29" s="729"/>
      <c r="G29" s="728"/>
      <c r="H29" s="728"/>
      <c r="I29" s="728"/>
      <c r="J29" s="728"/>
    </row>
    <row r="30" spans="1:10" s="11" customFormat="1" ht="5.25" customHeight="1" x14ac:dyDescent="0.3">
      <c r="A30" s="719"/>
      <c r="B30" s="719"/>
      <c r="C30" s="719"/>
      <c r="D30" s="719"/>
      <c r="E30" s="719"/>
      <c r="F30" s="719"/>
      <c r="G30" s="719"/>
      <c r="H30" s="719"/>
      <c r="I30" s="719"/>
      <c r="J30" s="719"/>
    </row>
    <row r="31" spans="1:10" s="11" customFormat="1" ht="18.75" customHeight="1" x14ac:dyDescent="0.25">
      <c r="A31" s="714" t="s">
        <v>135</v>
      </c>
      <c r="B31" s="714"/>
      <c r="C31" s="714"/>
      <c r="D31" s="714"/>
      <c r="E31" s="714"/>
      <c r="F31" s="714"/>
      <c r="G31" s="714"/>
      <c r="H31" s="714"/>
      <c r="I31" s="714"/>
      <c r="J31" s="714"/>
    </row>
    <row r="32" spans="1:10" s="11" customFormat="1" ht="21.75" customHeight="1" x14ac:dyDescent="0.25">
      <c r="A32" s="715" t="s">
        <v>52</v>
      </c>
      <c r="B32" s="715"/>
      <c r="C32" s="715"/>
      <c r="D32" s="715"/>
      <c r="E32" s="715"/>
      <c r="F32" s="715"/>
      <c r="G32" s="715"/>
      <c r="H32" s="715"/>
      <c r="I32" s="715"/>
      <c r="J32" s="715"/>
    </row>
    <row r="33" spans="1:10" s="11" customFormat="1" ht="34.5" customHeight="1" x14ac:dyDescent="0.25">
      <c r="A33" s="716"/>
      <c r="B33" s="716"/>
      <c r="C33" s="716"/>
      <c r="D33" s="716"/>
      <c r="E33" s="716"/>
      <c r="F33" s="34"/>
      <c r="G33" s="716"/>
      <c r="H33" s="716"/>
      <c r="I33" s="716"/>
      <c r="J33" s="716"/>
    </row>
    <row r="34" spans="1:10" s="11" customFormat="1" ht="15" x14ac:dyDescent="0.25">
      <c r="A34" s="717" t="s">
        <v>330</v>
      </c>
      <c r="B34" s="717"/>
      <c r="C34" s="717"/>
      <c r="D34" s="717"/>
      <c r="E34" s="36" t="s">
        <v>331</v>
      </c>
      <c r="F34" s="35"/>
      <c r="G34" s="718" t="s">
        <v>332</v>
      </c>
      <c r="H34" s="718"/>
      <c r="I34" s="718"/>
      <c r="J34" s="37" t="s">
        <v>331</v>
      </c>
    </row>
    <row r="35" spans="1:10" ht="30.75" customHeight="1" x14ac:dyDescent="0.25"/>
  </sheetData>
  <sheetProtection algorithmName="SHA-512" hashValue="c88hz+dWwx2Wy9iBxPT6opjS6mnBFzyaujYCG2zFHIqZxL1hgiP+GD099osebquJhMZKIfq11fWB2aw0pDE6Zg==" saltValue="ZNajshTqNCd3c0ABSJjw1A==" spinCount="100000" sheet="1" objects="1" scenarios="1"/>
  <mergeCells count="50">
    <mergeCell ref="A30:J30"/>
    <mergeCell ref="A23:J23"/>
    <mergeCell ref="A24:J24"/>
    <mergeCell ref="A25:J25"/>
    <mergeCell ref="B26:E26"/>
    <mergeCell ref="G26:J26"/>
    <mergeCell ref="D27:E27"/>
    <mergeCell ref="G27:H27"/>
    <mergeCell ref="C28:F28"/>
    <mergeCell ref="H28:J28"/>
    <mergeCell ref="G29:J29"/>
    <mergeCell ref="A29:D29"/>
    <mergeCell ref="E29:F29"/>
    <mergeCell ref="A31:J31"/>
    <mergeCell ref="A32:J32"/>
    <mergeCell ref="A33:E33"/>
    <mergeCell ref="G33:J33"/>
    <mergeCell ref="A34:D34"/>
    <mergeCell ref="G34:I34"/>
    <mergeCell ref="A14:C14"/>
    <mergeCell ref="D14:E14"/>
    <mergeCell ref="F14:H14"/>
    <mergeCell ref="A15:J15"/>
    <mergeCell ref="A27:C27"/>
    <mergeCell ref="A9:G9"/>
    <mergeCell ref="A11:G11"/>
    <mergeCell ref="H11:I11"/>
    <mergeCell ref="G12:G13"/>
    <mergeCell ref="I12:I13"/>
    <mergeCell ref="D10:G10"/>
    <mergeCell ref="H10:I10"/>
    <mergeCell ref="A10:C10"/>
    <mergeCell ref="D12:F12"/>
    <mergeCell ref="A12:C12"/>
    <mergeCell ref="A13:F13"/>
    <mergeCell ref="A5:J5"/>
    <mergeCell ref="A1:J1"/>
    <mergeCell ref="A2:B2"/>
    <mergeCell ref="C2:D2"/>
    <mergeCell ref="A3:J3"/>
    <mergeCell ref="A4:J4"/>
    <mergeCell ref="A8:D8"/>
    <mergeCell ref="A6:B6"/>
    <mergeCell ref="C6:G6"/>
    <mergeCell ref="I6:J6"/>
    <mergeCell ref="A7:C7"/>
    <mergeCell ref="D7:G7"/>
    <mergeCell ref="I7:J7"/>
    <mergeCell ref="E8:G8"/>
    <mergeCell ref="H8:I8"/>
  </mergeCells>
  <conditionalFormatting sqref="A17:A20">
    <cfRule type="expression" dxfId="491" priority="7" stopIfTrue="1">
      <formula>#REF!&gt;0</formula>
    </cfRule>
  </conditionalFormatting>
  <conditionalFormatting sqref="A21">
    <cfRule type="expression" dxfId="490" priority="6" stopIfTrue="1">
      <formula>#REF!&gt;0</formula>
    </cfRule>
  </conditionalFormatting>
  <conditionalFormatting sqref="G17">
    <cfRule type="expression" dxfId="489" priority="5" stopIfTrue="1">
      <formula>#REF!&gt;0</formula>
    </cfRule>
  </conditionalFormatting>
  <conditionalFormatting sqref="G18">
    <cfRule type="expression" dxfId="488" priority="4" stopIfTrue="1">
      <formula>#REF!&gt;0</formula>
    </cfRule>
  </conditionalFormatting>
  <conditionalFormatting sqref="G19">
    <cfRule type="expression" dxfId="487" priority="3" stopIfTrue="1">
      <formula>#REF!&gt;0</formula>
    </cfRule>
  </conditionalFormatting>
  <conditionalFormatting sqref="G20">
    <cfRule type="expression" dxfId="486" priority="2" stopIfTrue="1">
      <formula>#REF!&gt;0</formula>
    </cfRule>
  </conditionalFormatting>
  <conditionalFormatting sqref="G21">
    <cfRule type="expression" dxfId="485" priority="1" stopIfTrue="1">
      <formula>#REF!&gt;0</formula>
    </cfRule>
  </conditionalFormatting>
  <dataValidations xWindow="345" yWindow="787" count="45">
    <dataValidation allowBlank="1" showErrorMessage="1" promptTitle="For Cal OES Use Only" prompt="Do not enter information." sqref="J2 F2" xr:uid="{00000000-0002-0000-0200-000000000000}"/>
    <dataValidation operator="equal" allowBlank="1" showErrorMessage="1" errorTitle="Federal Employee ID Number" error="Enter the full nine digit Federal Employer ID number for the Implementing Agency.(XX-XXXXXXXX)" promptTitle="Federal Employee ID Number" prompt="Enter the full nine digit Federal Employer ID number for the Implementing Agency." sqref="E29:F29" xr:uid="{00000000-0002-0000-0200-000001000000}"/>
    <dataValidation allowBlank="1" showErrorMessage="1" promptTitle="City" prompt="Enter the city of the payment mailing address." sqref="G27:H27" xr:uid="{00000000-0002-0000-0200-000002000000}"/>
    <dataValidation allowBlank="1" showErrorMessage="1" errorTitle="Signature Date" error="Enter the signature date this document is signed. (mm/dd/yy)" promptTitle="Signature Date." prompt="Enter the signature date this document is signed. (mm/dd/yy)" sqref="H28:J28" xr:uid="{00000000-0002-0000-0200-000003000000}"/>
    <dataValidation type="whole" operator="greaterThanOrEqual" allowBlank="1" showErrorMessage="1" promptTitle="8F. Total Match " prompt="In-Kind Match for the fund source selected on number 8. " sqref="H17" xr:uid="{00000000-0002-0000-0200-000004000000}">
      <formula1>0</formula1>
    </dataValidation>
    <dataValidation type="whole" operator="greaterThanOrEqual" allowBlank="1" showErrorMessage="1" promptTitle="9F. Total Match " prompt="In-Kind Match for the fund source selected on number 9. " sqref="H18" xr:uid="{00000000-0002-0000-0200-000005000000}">
      <formula1>0</formula1>
    </dataValidation>
    <dataValidation type="whole" operator="greaterThanOrEqual" allowBlank="1" showErrorMessage="1" promptTitle="10F. Total Match " prompt="In-Kind Match for the fund source selected on number 10. " sqref="H19" xr:uid="{00000000-0002-0000-0200-000006000000}">
      <formula1>0</formula1>
    </dataValidation>
    <dataValidation type="whole" operator="greaterThanOrEqual" allowBlank="1" showErrorMessage="1" promptTitle="11F. Total Match " prompt="In-Kind Match for the fund source selected on number 11. " sqref="H20" xr:uid="{00000000-0002-0000-0200-000007000000}">
      <formula1>0</formula1>
    </dataValidation>
    <dataValidation type="whole" operator="greaterThanOrEqual" allowBlank="1" showErrorMessage="1" promptTitle="12F. Total Match " prompt="In-Kind Match for the fund source selected on number 12. " sqref="H21" xr:uid="{00000000-0002-0000-0200-000008000000}">
      <formula1>0</formula1>
    </dataValidation>
    <dataValidation type="whole" operator="greaterThanOrEqual" allowBlank="1" showErrorMessage="1" promptTitle="8D. Cash Match" prompt="Cash Match for fund source selected on number 8." sqref="G17" xr:uid="{00000000-0002-0000-0200-000009000000}">
      <formula1>0</formula1>
    </dataValidation>
    <dataValidation type="whole" operator="greaterThanOrEqual" allowBlank="1" showErrorMessage="1" promptTitle="9D. Cash Match" prompt="Cash Match for fund source selected on number 9." sqref="G18" xr:uid="{00000000-0002-0000-0200-00000A000000}">
      <formula1>0</formula1>
    </dataValidation>
    <dataValidation type="whole" operator="greaterThanOrEqual" allowBlank="1" showErrorMessage="1" promptTitle="10D. Cash Match" prompt="Cash Match for fund source selected on number 10." sqref="G19" xr:uid="{00000000-0002-0000-0200-00000B000000}">
      <formula1>0</formula1>
    </dataValidation>
    <dataValidation type="whole" operator="greaterThanOrEqual" allowBlank="1" showErrorMessage="1" promptTitle="11D. Cash Match" prompt="Cash Match for fund source selected on number 11." sqref="G20" xr:uid="{00000000-0002-0000-0200-00000C000000}">
      <formula1>0</formula1>
    </dataValidation>
    <dataValidation type="whole" operator="greaterThanOrEqual" allowBlank="1" showErrorMessage="1" promptTitle="12D. Cash Match" prompt="Cash Match for fund source selected on number 12." sqref="G21" xr:uid="{00000000-0002-0000-0200-00000D000000}">
      <formula1>0</formula1>
    </dataValidation>
    <dataValidation type="whole" operator="greaterThanOrEqual" allowBlank="1" showErrorMessage="1" promptTitle="8B. Federal Funds" prompt="If the fund soure selected for number 8  is a Federal Fund, please provide amount funded. " sqref="E17" xr:uid="{00000000-0002-0000-0200-00000E000000}">
      <formula1>0</formula1>
    </dataValidation>
    <dataValidation type="whole" operator="greaterThanOrEqual" allowBlank="1" showErrorMessage="1" promptTitle="9B. Federal Funds" prompt="If the fund soure selected for number 9 is a Federal Fund, please provide amount funded. " sqref="E18" xr:uid="{00000000-0002-0000-0200-00000F000000}">
      <formula1>0</formula1>
    </dataValidation>
    <dataValidation type="whole" operator="greaterThanOrEqual" allowBlank="1" showErrorMessage="1" promptTitle="10B. Federal Funds" prompt="If the fund soure selected for number 10 is a Federal Fund, please provide amount funded. " sqref="E19" xr:uid="{00000000-0002-0000-0200-000010000000}">
      <formula1>0</formula1>
    </dataValidation>
    <dataValidation type="whole" operator="greaterThanOrEqual" allowBlank="1" showErrorMessage="1" promptTitle="11B. Federal Funds" prompt="If the fund soure selected for number 11  is a Federal Fund, please provide amount funded. " sqref="E20" xr:uid="{00000000-0002-0000-0200-000011000000}">
      <formula1>0</formula1>
    </dataValidation>
    <dataValidation type="whole" operator="greaterThanOrEqual" allowBlank="1" showErrorMessage="1" promptTitle="12B. Federal Funds" prompt="If the fund soure selected for number 12 is a Federal Fund, please provide amount funded. " sqref="E21" xr:uid="{00000000-0002-0000-0200-000012000000}">
      <formula1>0</formula1>
    </dataValidation>
    <dataValidation type="whole" operator="greaterThanOrEqual" allowBlank="1" showErrorMessage="1" promptTitle="8A.  State Funds" prompt="If the fund soure selected for number 8  is a State Fund, please provide amount funded. " sqref="D17" xr:uid="{00000000-0002-0000-0200-000013000000}">
      <formula1>0</formula1>
    </dataValidation>
    <dataValidation type="whole" operator="greaterThanOrEqual" allowBlank="1" showErrorMessage="1" promptTitle="9A.  State Funds" prompt="If the fund soure selected for number 9 is a State Fund, please provide amount funded. " sqref="D18" xr:uid="{00000000-0002-0000-0200-000014000000}">
      <formula1>0</formula1>
    </dataValidation>
    <dataValidation type="whole" operator="greaterThanOrEqual" allowBlank="1" showErrorMessage="1" promptTitle="10A.  State Funds" prompt="If the fund soure selected for number 10 is a State Fund, please provide amount funded. " sqref="D19" xr:uid="{00000000-0002-0000-0200-000015000000}">
      <formula1>0</formula1>
    </dataValidation>
    <dataValidation type="whole" operator="greaterThanOrEqual" allowBlank="1" showErrorMessage="1" promptTitle="11A.  State Funds" prompt="If the fund soure selected for number 11 is a State Fund, please provide amount funded. " sqref="D20" xr:uid="{00000000-0002-0000-0200-000016000000}">
      <formula1>0</formula1>
    </dataValidation>
    <dataValidation type="whole" operator="greaterThanOrEqual" allowBlank="1" showErrorMessage="1" promptTitle="12A.  State Funds" prompt="If the fund soure selected for number 12  is a State Fund, please provide amount funded. " sqref="D21" xr:uid="{00000000-0002-0000-0200-000017000000}">
      <formula1>0</formula1>
    </dataValidation>
    <dataValidation allowBlank="1" showErrorMessage="1" promptTitle="Certification and Public Records" prompt="Please read item number 13. Certification Found in Row 23A and 14. CA Public Records Act (Found in Row 24A , before signing this document _x000a_" sqref="A23:J23" xr:uid="{00000000-0002-0000-0200-000018000000}"/>
    <dataValidation allowBlank="1" showErrorMessage="1" promptTitle="Location of Project County" prompt="Enter the County/Operational Area where the project is located. " sqref="H10" xr:uid="{00000000-0002-0000-0200-000019000000}"/>
    <dataValidation type="textLength" allowBlank="1" showErrorMessage="1" promptTitle="Federally Approved ICR %" prompt="If your Indirect Cost is Fedarally approved, please enter your Federally approved ICR." sqref="I14" xr:uid="{00000000-0002-0000-0200-00001A000000}">
      <formula1>0</formula1>
      <formula2>100</formula2>
    </dataValidation>
    <dataValidation operator="greaterThan" allowBlank="1" errorTitle="Performance Period End Date" error="Enter the end date of the performance period for the grant. (mm/dd/yy)" promptTitle="Performance Period End Date" prompt="Enter the end date of the performance period for the grant. (mm/dd/yy)" sqref="J12" xr:uid="{00000000-0002-0000-0200-00001B000000}"/>
    <dataValidation operator="greaterThanOrEqual" allowBlank="1" showErrorMessage="1" errorTitle="Performance Start Date" error="Enter beginning date of the performance period for the grant. (mm/dd/yy)" promptTitle="6. Performance Period Start Date" prompt="Enter beginning date of the performance period for the grant. (mm/dd/yy)" sqref="H12" xr:uid="{00000000-0002-0000-0200-00001C000000}"/>
    <dataValidation type="textLength" allowBlank="1" showErrorMessage="1" errorTitle="Location of Project Zip Code" error="Please enter the complete nine digit zip code. " promptTitle="Location of Project Zip Code" prompt="Please enter the complete nine diget zip code" sqref="J10" xr:uid="{00000000-0002-0000-0200-00001D000000}">
      <formula1>9</formula1>
      <formula2>10</formula2>
    </dataValidation>
    <dataValidation type="textLength" allowBlank="1" showErrorMessage="1" errorTitle="Implementing Agency Zip Code +4" error="Please enter the complete nine digit zip code" promptTitle="Implementing Agency Zip Code" prompt="Enter the Zip code +4 of the Implementing Agency." sqref="J8" xr:uid="{00000000-0002-0000-0200-00001E000000}">
      <formula1>9</formula1>
      <formula2>10</formula2>
    </dataValidation>
    <dataValidation allowBlank="1" showErrorMessage="1" promptTitle="Implementing Agency City" prompt="Enter the city of the Implementing Agency." sqref="H8:I8" xr:uid="{00000000-0002-0000-0200-00001F000000}"/>
    <dataValidation allowBlank="1" showErrorMessage="1" promptTitle="3. Implementing Agency Address" prompt="Enter the street address of the Implementing Agency." sqref="E8:G8" xr:uid="{00000000-0002-0000-0200-000020000000}"/>
    <dataValidation allowBlank="1" showErrorMessage="1" promptTitle="2. Implementing Agency" prompt="Enter the Implementing Agency name." sqref="D7:G7" xr:uid="{00000000-0002-0000-0200-000021000000}"/>
    <dataValidation operator="equal" allowBlank="1" errorTitle="Implementing Agency DUNS Number" promptTitle="2a. Implementing Agency DUNS" sqref="I7:J7" xr:uid="{00000000-0002-0000-0200-000022000000}"/>
    <dataValidation operator="equal" allowBlank="1" errorTitle="Subrecipient DUNS Number" promptTitle="1a. Subrecipient DUNS" sqref="I6:J6" xr:uid="{00000000-0002-0000-0200-000023000000}"/>
    <dataValidation allowBlank="1" showErrorMessage="1" promptTitle="1. Subrecipient Name" prompt="The Subrecipient is the unit of government or community based organization (CBO) that will have legal responsibility for these grant funds. The Subrecpient name must be their legal name that they have registered with the IRS." sqref="C6:G6" xr:uid="{00000000-0002-0000-0200-000024000000}"/>
    <dataValidation type="list" allowBlank="1" showErrorMessage="1" promptTitle="Indirect Cost Rate" prompt="Choose the Indirect Cost Rate (ICR) that will be used for the grant.  If using a Federally Approved Indirect Cost Rate, enter the rate in the following field." sqref="D14:E14" xr:uid="{00000000-0002-0000-0200-000025000000}">
      <formula1>"(Select), N/A, 10% de Minimus, Federally Approved ICR"</formula1>
    </dataValidation>
    <dataValidation allowBlank="1" showInputMessage="1" showErrorMessage="1" promptTitle="For Cal OES Use Only" prompt="Do not enter information. " sqref="C2" xr:uid="{00000000-0002-0000-0200-000026000000}"/>
    <dataValidation allowBlank="1" showInputMessage="1" sqref="H7 A17" xr:uid="{00000000-0002-0000-0200-000027000000}"/>
    <dataValidation allowBlank="1" showErrorMessage="1" sqref="D27:E27" xr:uid="{00000000-0002-0000-0200-000028000000}"/>
    <dataValidation type="textLength" allowBlank="1" showErrorMessage="1" errorTitle="Payment Address Zip Code" error="Please enter the complete nine digit zip code" promptTitle="Payment Mailing Zip code +4" prompt="Please enter the complete nine diget zip code for the payment mailing address" sqref="J27" xr:uid="{00000000-0002-0000-0200-000029000000}">
      <formula1>9</formula1>
      <formula2>10</formula2>
    </dataValidation>
    <dataValidation type="list" allowBlank="1" sqref="D12:F12" xr:uid="{00000000-0002-0000-0200-00002A000000}">
      <formula1>"Homeland Security Grant Program, Nonprofit Security Program"</formula1>
    </dataValidation>
    <dataValidation type="list" allowBlank="1" showErrorMessage="1" promptTitle="8.Grant Year " prompt="Select Grant Year from Drop down List. " sqref="B17:B21" xr:uid="{00000000-0002-0000-0200-00002B000000}">
      <formula1>"2021, 2022, 2023, 2024,2025"</formula1>
    </dataValidation>
    <dataValidation type="list" allowBlank="1" showInputMessage="1" showErrorMessage="1" sqref="C17:C21" xr:uid="{00000000-0002-0000-0200-00002C000000}">
      <formula1>"NSGP-S, NSGP-U"</formula1>
    </dataValidation>
  </dataValidations>
  <printOptions horizontalCentered="1"/>
  <pageMargins left="0.15" right="0.15" top="0.5" bottom="0.5" header="0.15" footer="0.15"/>
  <pageSetup scale="51" fitToHeight="0" orientation="portrait" r:id="rId1"/>
  <headerFooter scaleWithDoc="0">
    <oddHeader>&amp;C&amp;"Century Gothic,Regular"&amp;8CALIFORNIA GOVERNOR'S OFFICE OF EMERGENCY SERVICES (Cal OES)</oddHeader>
    <oddFooter>&amp;L&amp;"Century Gothic,Regular"&amp;8FY 2023 NSGP FMFW (Macro) v.23&amp;C&amp;"Century Gothic,Regular"&amp;8&amp;P of &amp;N&amp;R&amp;"Century Gothic,Regular"&amp;8Grant Subaward Face Sheet Cal OES 2-101 (Revised 05/2023)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AInfo">
    <tabColor rgb="FFC598F2"/>
    <pageSetUpPr fitToPage="1"/>
  </sheetPr>
  <dimension ref="A1:I61"/>
  <sheetViews>
    <sheetView showGridLines="0" showZeros="0" zoomScale="65" zoomScaleNormal="65" zoomScaleSheetLayoutView="50" zoomScalePageLayoutView="40" workbookViewId="0">
      <selection sqref="A1:H1"/>
    </sheetView>
  </sheetViews>
  <sheetFormatPr defaultColWidth="9.109375" defaultRowHeight="13.2" x14ac:dyDescent="0.25"/>
  <cols>
    <col min="1" max="1" width="33.5546875" customWidth="1"/>
    <col min="2" max="2" width="41.6640625" customWidth="1"/>
    <col min="3" max="3" width="50.6640625" customWidth="1"/>
    <col min="4" max="4" width="24.6640625" customWidth="1"/>
    <col min="5" max="5" width="65.6640625" customWidth="1"/>
    <col min="6" max="6" width="63.6640625" customWidth="1"/>
    <col min="7" max="7" width="30.6640625" customWidth="1"/>
    <col min="8" max="8" width="20.6640625" customWidth="1"/>
  </cols>
  <sheetData>
    <row r="1" spans="1:9" ht="35.1" customHeight="1" x14ac:dyDescent="0.25">
      <c r="A1" s="736" t="s">
        <v>122</v>
      </c>
      <c r="B1" s="736"/>
      <c r="C1" s="736"/>
      <c r="D1" s="736"/>
      <c r="E1" s="736"/>
      <c r="F1" s="736"/>
      <c r="G1" s="736"/>
      <c r="H1" s="736"/>
    </row>
    <row r="2" spans="1:9" ht="30" customHeight="1" x14ac:dyDescent="0.35">
      <c r="A2" s="732">
        <f>Facesheet!$C$6</f>
        <v>0</v>
      </c>
      <c r="B2" s="732"/>
      <c r="C2" s="732"/>
      <c r="D2" s="732"/>
      <c r="E2" s="2"/>
      <c r="F2" s="418" t="s">
        <v>296</v>
      </c>
      <c r="G2" s="737"/>
      <c r="H2" s="738"/>
    </row>
    <row r="3" spans="1:9" ht="30" customHeight="1" x14ac:dyDescent="0.4">
      <c r="A3" s="733">
        <f>Facesheet!$F$2</f>
        <v>0</v>
      </c>
      <c r="B3" s="733"/>
      <c r="C3" s="733"/>
      <c r="D3" s="733"/>
      <c r="E3" s="1"/>
      <c r="F3" s="566" t="s">
        <v>814</v>
      </c>
      <c r="G3" s="737"/>
      <c r="H3" s="738"/>
    </row>
    <row r="4" spans="1:9" ht="30" customHeight="1" x14ac:dyDescent="0.25">
      <c r="A4" s="734" t="str">
        <f>Facesheet!$J$2</f>
        <v>2023-0049</v>
      </c>
      <c r="B4" s="734"/>
      <c r="C4" s="734"/>
      <c r="D4" s="734"/>
      <c r="E4" s="1"/>
      <c r="F4" s="415" t="s">
        <v>433</v>
      </c>
      <c r="G4" s="739"/>
      <c r="H4" s="740"/>
    </row>
    <row r="5" spans="1:9" ht="65.099999999999994" customHeight="1" x14ac:dyDescent="0.25">
      <c r="A5" s="414"/>
      <c r="B5" s="414"/>
      <c r="C5" s="414"/>
      <c r="D5" s="414"/>
      <c r="E5" s="414"/>
      <c r="F5" s="414"/>
      <c r="G5" s="1"/>
      <c r="H5" s="1"/>
    </row>
    <row r="6" spans="1:9" ht="50.1" hidden="1" customHeight="1" x14ac:dyDescent="0.25">
      <c r="A6" s="735" t="s">
        <v>714</v>
      </c>
      <c r="B6" s="730"/>
      <c r="C6" s="730"/>
      <c r="D6" s="730"/>
      <c r="E6" s="730"/>
      <c r="F6" s="730"/>
    </row>
    <row r="7" spans="1:9" ht="35.1" hidden="1" customHeight="1" x14ac:dyDescent="0.25">
      <c r="A7" s="539" t="s">
        <v>681</v>
      </c>
      <c r="B7" s="539" t="s">
        <v>683</v>
      </c>
      <c r="C7" s="539" t="s">
        <v>17</v>
      </c>
      <c r="D7" s="539" t="s">
        <v>54</v>
      </c>
      <c r="E7" s="539" t="s">
        <v>55</v>
      </c>
      <c r="F7" s="539" t="s">
        <v>682</v>
      </c>
    </row>
    <row r="8" spans="1:9" ht="35.1" hidden="1" customHeight="1" x14ac:dyDescent="0.25">
      <c r="A8" s="528" t="s">
        <v>684</v>
      </c>
      <c r="B8" s="529"/>
      <c r="C8" s="529"/>
      <c r="D8" s="529"/>
      <c r="E8" s="541"/>
      <c r="F8" s="529"/>
    </row>
    <row r="9" spans="1:9" ht="35.1" hidden="1" customHeight="1" x14ac:dyDescent="0.25">
      <c r="A9" s="528" t="s">
        <v>685</v>
      </c>
      <c r="B9" s="529"/>
      <c r="C9" s="529"/>
      <c r="D9" s="529"/>
      <c r="E9" s="529"/>
      <c r="F9" s="529"/>
      <c r="G9" s="235"/>
      <c r="H9" s="235"/>
      <c r="I9" s="235"/>
    </row>
    <row r="10" spans="1:9" ht="35.1" hidden="1" customHeight="1" x14ac:dyDescent="0.25">
      <c r="A10" s="528" t="s">
        <v>686</v>
      </c>
      <c r="B10" s="529"/>
      <c r="C10" s="529"/>
      <c r="D10" s="529"/>
      <c r="E10" s="529"/>
      <c r="F10" s="529"/>
      <c r="I10" s="235"/>
    </row>
    <row r="11" spans="1:9" ht="35.1" hidden="1" customHeight="1" x14ac:dyDescent="0.25">
      <c r="A11" s="528" t="s">
        <v>687</v>
      </c>
      <c r="B11" s="529"/>
      <c r="C11" s="529"/>
      <c r="D11" s="529"/>
      <c r="E11" s="529"/>
      <c r="F11" s="529"/>
    </row>
    <row r="12" spans="1:9" ht="35.1" hidden="1" customHeight="1" x14ac:dyDescent="0.25">
      <c r="A12" s="528" t="s">
        <v>688</v>
      </c>
      <c r="B12" s="529"/>
      <c r="C12" s="529"/>
      <c r="D12" s="529"/>
      <c r="E12" s="529"/>
      <c r="F12" s="529"/>
    </row>
    <row r="13" spans="1:9" ht="35.1" hidden="1" customHeight="1" x14ac:dyDescent="0.25">
      <c r="A13" s="528" t="s">
        <v>689</v>
      </c>
      <c r="B13" s="529"/>
      <c r="C13" s="529"/>
      <c r="D13" s="529"/>
      <c r="E13" s="529"/>
      <c r="F13" s="529"/>
      <c r="I13" s="235"/>
    </row>
    <row r="14" spans="1:9" ht="35.1" hidden="1" customHeight="1" x14ac:dyDescent="0.25">
      <c r="A14" s="528" t="s">
        <v>689</v>
      </c>
      <c r="B14" s="529"/>
      <c r="C14" s="529"/>
      <c r="D14" s="529"/>
      <c r="E14" s="529"/>
      <c r="F14" s="529"/>
      <c r="I14" s="235"/>
    </row>
    <row r="15" spans="1:9" ht="35.1" hidden="1" customHeight="1" x14ac:dyDescent="0.25">
      <c r="A15" s="390" t="s">
        <v>327</v>
      </c>
      <c r="B15" s="391"/>
      <c r="C15" s="391"/>
      <c r="D15" s="391"/>
      <c r="E15" s="391"/>
      <c r="F15" s="391">
        <f>SUBTOTAL(103,Table6[Signature])</f>
        <v>0</v>
      </c>
    </row>
    <row r="16" spans="1:9" ht="35.1" hidden="1" customHeight="1" x14ac:dyDescent="0.25">
      <c r="G16" s="1"/>
      <c r="H16" s="1"/>
    </row>
    <row r="17" spans="1:9" ht="34.5" customHeight="1" x14ac:dyDescent="0.25">
      <c r="A17" s="730" t="s">
        <v>690</v>
      </c>
      <c r="B17" s="730"/>
      <c r="C17" s="730"/>
      <c r="D17" s="730"/>
      <c r="E17" s="730"/>
      <c r="F17" s="730"/>
      <c r="G17" s="730"/>
      <c r="H17" s="730"/>
    </row>
    <row r="18" spans="1:9" ht="35.1" customHeight="1" x14ac:dyDescent="0.25">
      <c r="A18" s="417" t="s">
        <v>713</v>
      </c>
      <c r="B18" s="417" t="s">
        <v>683</v>
      </c>
      <c r="C18" s="417" t="s">
        <v>17</v>
      </c>
      <c r="D18" s="417" t="s">
        <v>54</v>
      </c>
      <c r="E18" s="417" t="s">
        <v>55</v>
      </c>
      <c r="F18" s="416" t="s">
        <v>716</v>
      </c>
      <c r="G18" s="416" t="s">
        <v>715</v>
      </c>
      <c r="H18" s="416" t="s">
        <v>717</v>
      </c>
    </row>
    <row r="19" spans="1:9" ht="35.1" customHeight="1" x14ac:dyDescent="0.25">
      <c r="A19" s="232"/>
      <c r="B19" s="232"/>
      <c r="C19" s="232"/>
      <c r="D19" s="232"/>
      <c r="E19" s="542"/>
      <c r="F19" s="543"/>
      <c r="G19" s="544"/>
      <c r="H19" s="544"/>
    </row>
    <row r="20" spans="1:9" ht="35.1" customHeight="1" x14ac:dyDescent="0.25">
      <c r="A20" s="232"/>
      <c r="B20" s="232"/>
      <c r="C20" s="232"/>
      <c r="D20" s="232"/>
      <c r="E20" s="545"/>
      <c r="F20" s="536"/>
      <c r="G20" s="232"/>
      <c r="H20" s="232"/>
    </row>
    <row r="21" spans="1:9" ht="35.1" customHeight="1" x14ac:dyDescent="0.25">
      <c r="A21" s="232"/>
      <c r="B21" s="232"/>
      <c r="C21" s="232"/>
      <c r="D21" s="232"/>
      <c r="E21" s="232"/>
      <c r="F21" s="536"/>
      <c r="G21" s="232"/>
      <c r="H21" s="232"/>
      <c r="I21" s="235"/>
    </row>
    <row r="22" spans="1:9" ht="35.1" customHeight="1" x14ac:dyDescent="0.25">
      <c r="A22" s="232"/>
      <c r="B22" s="232"/>
      <c r="C22" s="232"/>
      <c r="D22" s="232"/>
      <c r="E22" s="546"/>
      <c r="F22" s="536"/>
      <c r="G22" s="232"/>
      <c r="H22" s="232"/>
    </row>
    <row r="23" spans="1:9" ht="35.1" customHeight="1" x14ac:dyDescent="0.25">
      <c r="A23" s="232"/>
      <c r="B23" s="232"/>
      <c r="C23" s="232"/>
      <c r="D23" s="232"/>
      <c r="E23" s="232"/>
      <c r="F23" s="537"/>
      <c r="G23" s="538"/>
      <c r="H23" s="538"/>
    </row>
    <row r="24" spans="1:9" ht="35.1" hidden="1" customHeight="1" x14ac:dyDescent="0.25">
      <c r="A24" s="548" t="s">
        <v>327</v>
      </c>
      <c r="B24" s="538"/>
      <c r="C24" s="538"/>
      <c r="D24" s="538"/>
      <c r="E24" s="538"/>
      <c r="F24" s="538"/>
      <c r="G24" s="538"/>
      <c r="H24" s="538"/>
    </row>
    <row r="25" spans="1:9" ht="35.1" customHeight="1" x14ac:dyDescent="0.25">
      <c r="A25" s="731" t="s">
        <v>803</v>
      </c>
      <c r="B25" s="731"/>
      <c r="C25" s="731"/>
      <c r="D25" s="731"/>
      <c r="E25" s="731"/>
      <c r="F25" s="731"/>
      <c r="G25" s="731"/>
      <c r="H25" s="731"/>
    </row>
    <row r="26" spans="1:9" ht="35.1" customHeight="1" x14ac:dyDescent="0.25">
      <c r="A26" s="419"/>
      <c r="B26" s="419"/>
      <c r="C26" s="419"/>
      <c r="D26" s="419"/>
      <c r="E26" s="419"/>
      <c r="F26" s="419"/>
      <c r="G26" s="419"/>
      <c r="H26" s="419"/>
    </row>
    <row r="27" spans="1:9" ht="35.1" customHeight="1" x14ac:dyDescent="0.25">
      <c r="A27" s="730" t="s">
        <v>691</v>
      </c>
      <c r="B27" s="730"/>
      <c r="C27" s="730"/>
      <c r="D27" s="730"/>
      <c r="E27" s="730"/>
      <c r="F27" s="730"/>
      <c r="G27" s="730"/>
      <c r="H27" s="730"/>
    </row>
    <row r="28" spans="1:9" ht="35.1" customHeight="1" x14ac:dyDescent="0.25">
      <c r="A28" s="421" t="s">
        <v>713</v>
      </c>
      <c r="B28" s="421" t="s">
        <v>683</v>
      </c>
      <c r="C28" s="421" t="s">
        <v>17</v>
      </c>
      <c r="D28" s="421" t="s">
        <v>54</v>
      </c>
      <c r="E28" s="421" t="s">
        <v>55</v>
      </c>
      <c r="F28" s="422" t="s">
        <v>716</v>
      </c>
      <c r="G28" s="422" t="s">
        <v>715</v>
      </c>
      <c r="H28" s="422" t="s">
        <v>717</v>
      </c>
    </row>
    <row r="29" spans="1:9" ht="35.1" customHeight="1" x14ac:dyDescent="0.25">
      <c r="A29" s="232"/>
      <c r="B29" s="232"/>
      <c r="C29" s="232"/>
      <c r="D29" s="232"/>
      <c r="E29" s="420"/>
      <c r="F29" s="547"/>
      <c r="G29" s="232"/>
      <c r="H29" s="232"/>
    </row>
    <row r="30" spans="1:9" ht="35.1" customHeight="1" x14ac:dyDescent="0.25">
      <c r="A30" s="232"/>
      <c r="B30" s="232"/>
      <c r="C30" s="232"/>
      <c r="D30" s="232"/>
      <c r="E30" s="420"/>
      <c r="F30" s="547"/>
      <c r="G30" s="232"/>
      <c r="H30" s="232"/>
    </row>
    <row r="31" spans="1:9" ht="35.1" customHeight="1" x14ac:dyDescent="0.25">
      <c r="A31" s="232"/>
      <c r="B31" s="232"/>
      <c r="C31" s="232"/>
      <c r="D31" s="232"/>
      <c r="E31" s="420"/>
      <c r="F31" s="547"/>
      <c r="G31" s="232"/>
      <c r="H31" s="232"/>
    </row>
    <row r="32" spans="1:9" ht="35.1" customHeight="1" x14ac:dyDescent="0.25">
      <c r="A32" s="232"/>
      <c r="B32" s="232"/>
      <c r="C32" s="232"/>
      <c r="D32" s="232"/>
      <c r="E32" s="420"/>
      <c r="F32" s="547"/>
      <c r="G32" s="232"/>
      <c r="H32" s="232"/>
      <c r="I32" s="235"/>
    </row>
    <row r="33" spans="1:9" ht="35.1" customHeight="1" x14ac:dyDescent="0.25">
      <c r="A33" s="232"/>
      <c r="B33" s="232"/>
      <c r="C33" s="232"/>
      <c r="D33" s="232"/>
      <c r="E33" s="420"/>
      <c r="F33" s="547"/>
      <c r="G33" s="232"/>
      <c r="H33" s="232"/>
    </row>
    <row r="34" spans="1:9" ht="35.1" hidden="1" customHeight="1" x14ac:dyDescent="0.25">
      <c r="A34" s="232" t="s">
        <v>327</v>
      </c>
      <c r="B34" s="232"/>
      <c r="C34" s="232"/>
      <c r="D34" s="232"/>
      <c r="E34" s="232"/>
      <c r="F34" s="232"/>
      <c r="G34" s="232"/>
      <c r="H34" s="232"/>
    </row>
    <row r="35" spans="1:9" ht="35.1" customHeight="1" x14ac:dyDescent="0.25">
      <c r="A35" s="3"/>
      <c r="B35" s="4"/>
      <c r="C35" s="4"/>
      <c r="D35" s="4"/>
      <c r="E35" s="4"/>
      <c r="F35" s="4"/>
      <c r="G35" s="206"/>
      <c r="H35" s="206"/>
    </row>
    <row r="36" spans="1:9" ht="35.1" customHeight="1" x14ac:dyDescent="0.25">
      <c r="I36" s="549"/>
    </row>
    <row r="37" spans="1:9" ht="35.1" customHeight="1" x14ac:dyDescent="0.25"/>
    <row r="38" spans="1:9" ht="35.1" customHeight="1" x14ac:dyDescent="0.25"/>
    <row r="39" spans="1:9" ht="35.1" customHeight="1" x14ac:dyDescent="0.25"/>
    <row r="40" spans="1:9" ht="35.1" customHeight="1" x14ac:dyDescent="0.25"/>
    <row r="41" spans="1:9" ht="35.1" customHeight="1" x14ac:dyDescent="0.25"/>
    <row r="42" spans="1:9" ht="35.1" customHeight="1" x14ac:dyDescent="0.25"/>
    <row r="43" spans="1:9" ht="35.1" customHeight="1" x14ac:dyDescent="0.25"/>
    <row r="44" spans="1:9" ht="35.1" customHeight="1" x14ac:dyDescent="0.25"/>
    <row r="45" spans="1:9" ht="35.1" customHeight="1" x14ac:dyDescent="0.25"/>
    <row r="46" spans="1:9" ht="35.1" customHeight="1" x14ac:dyDescent="0.25"/>
    <row r="47" spans="1:9" ht="35.1" customHeight="1" x14ac:dyDescent="0.25"/>
    <row r="48" spans="1:9" ht="35.1" customHeight="1" x14ac:dyDescent="0.25"/>
    <row r="49" ht="35.1" customHeight="1" x14ac:dyDescent="0.25"/>
    <row r="50" ht="35.1" customHeight="1" x14ac:dyDescent="0.25"/>
    <row r="51" ht="35.1" customHeight="1" x14ac:dyDescent="0.25"/>
    <row r="52" ht="35.1" customHeight="1" x14ac:dyDescent="0.25"/>
    <row r="53" ht="35.1" customHeight="1" x14ac:dyDescent="0.25"/>
    <row r="54" ht="35.1" customHeight="1" x14ac:dyDescent="0.25"/>
    <row r="55" ht="35.1" customHeight="1" x14ac:dyDescent="0.25"/>
    <row r="56" ht="35.1" customHeight="1" x14ac:dyDescent="0.25"/>
    <row r="57" ht="35.1" customHeight="1" x14ac:dyDescent="0.25"/>
    <row r="58" ht="35.1" customHeight="1" x14ac:dyDescent="0.25"/>
    <row r="59" ht="35.1" customHeight="1" x14ac:dyDescent="0.25"/>
    <row r="60" ht="35.1" customHeight="1" x14ac:dyDescent="0.25"/>
    <row r="61" ht="35.1" customHeight="1" x14ac:dyDescent="0.25"/>
  </sheetData>
  <sheetProtection formatColumns="0" sort="0" autoFilter="0"/>
  <mergeCells count="11">
    <mergeCell ref="A1:H1"/>
    <mergeCell ref="G2:H2"/>
    <mergeCell ref="G3:H3"/>
    <mergeCell ref="G4:H4"/>
    <mergeCell ref="A17:H17"/>
    <mergeCell ref="A27:H27"/>
    <mergeCell ref="A25:H25"/>
    <mergeCell ref="A2:D2"/>
    <mergeCell ref="A3:D3"/>
    <mergeCell ref="A4:D4"/>
    <mergeCell ref="A6:F6"/>
  </mergeCells>
  <phoneticPr fontId="3" type="noConversion"/>
  <dataValidations count="1">
    <dataValidation type="list" allowBlank="1" showErrorMessage="1" promptTitle="Request Type" prompt="Use the macro buttons above to select the request type." sqref="G2:H2" xr:uid="{00000000-0002-0000-0300-000000000000}">
      <formula1>"Application, Modification"</formula1>
    </dataValidation>
  </dataValidations>
  <printOptions horizontalCentered="1"/>
  <pageMargins left="0.15" right="0.15" top="0.5" bottom="0.5" header="0.25" footer="0.25"/>
  <pageSetup scale="42" fitToHeight="0" orientation="landscape" r:id="rId1"/>
  <headerFooter scaleWithDoc="0">
    <oddHeader>&amp;C&amp;"Century Gothic,Regular"&amp;8CALIFORNIA GOVERNOR'S OFFICE OF EMERGENCY SERVICES (Cal OES)</oddHeader>
    <oddFooter>&amp;L&amp;"Century Gothic,Regular"&amp;8FY 2023 NSGP FMFW (Macro) v.23&amp;C&amp;"Century Gothic,Regular"&amp;8&amp;P of &amp;N&amp;R&amp;"Century Gothic,Regular"&amp;8&amp;A</oddFooter>
  </headerFooter>
  <tableParts count="3">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rojectLedger">
    <tabColor rgb="FF80B7D2"/>
    <pageSetUpPr fitToPage="1"/>
  </sheetPr>
  <dimension ref="A1:AC44"/>
  <sheetViews>
    <sheetView showGridLines="0" showZeros="0" zoomScale="65" zoomScaleNormal="65" zoomScaleSheetLayoutView="50" workbookViewId="0">
      <pane ySplit="9" topLeftCell="A11" activePane="bottomLeft" state="frozen"/>
      <selection sqref="A1:T1"/>
      <selection pane="bottomLeft" sqref="A1:Q1"/>
    </sheetView>
  </sheetViews>
  <sheetFormatPr defaultColWidth="9.109375" defaultRowHeight="13.2" x14ac:dyDescent="0.25"/>
  <cols>
    <col min="1" max="1" width="11.33203125" customWidth="1"/>
    <col min="2" max="2" width="12.44140625" customWidth="1"/>
    <col min="3" max="3" width="11.109375" customWidth="1"/>
    <col min="4" max="4" width="36.33203125" customWidth="1"/>
    <col min="5" max="5" width="75" customWidth="1"/>
    <col min="6" max="6" width="15" customWidth="1"/>
    <col min="7" max="7" width="14.88671875" customWidth="1"/>
    <col min="8" max="8" width="14.6640625" customWidth="1"/>
    <col min="9" max="9" width="19.44140625" customWidth="1"/>
    <col min="10" max="10" width="18.6640625" customWidth="1"/>
    <col min="11" max="11" width="17.44140625" customWidth="1"/>
    <col min="12" max="12" width="18.44140625" customWidth="1"/>
    <col min="13" max="14" width="20.33203125" customWidth="1"/>
    <col min="15" max="15" width="27.109375" customWidth="1"/>
    <col min="16" max="16" width="25.109375" customWidth="1"/>
    <col min="17" max="17" width="20.44140625" bestFit="1" customWidth="1"/>
    <col min="18" max="18" width="19.88671875" hidden="1" customWidth="1"/>
    <col min="19" max="19" width="17.6640625" hidden="1" customWidth="1"/>
    <col min="20" max="28" width="20.6640625" hidden="1" customWidth="1"/>
    <col min="29" max="29" width="16.44140625" hidden="1" customWidth="1"/>
  </cols>
  <sheetData>
    <row r="1" spans="1:28" ht="35.1" customHeight="1" x14ac:dyDescent="0.25">
      <c r="A1" s="745" t="s">
        <v>0</v>
      </c>
      <c r="B1" s="745"/>
      <c r="C1" s="745"/>
      <c r="D1" s="745"/>
      <c r="E1" s="745"/>
      <c r="F1" s="745"/>
      <c r="G1" s="745"/>
      <c r="H1" s="745"/>
      <c r="I1" s="745"/>
      <c r="J1" s="745"/>
      <c r="K1" s="745"/>
      <c r="L1" s="745"/>
      <c r="M1" s="745"/>
      <c r="N1" s="745"/>
      <c r="O1" s="745"/>
      <c r="P1" s="745"/>
      <c r="Q1" s="745"/>
      <c r="R1" s="586"/>
      <c r="S1" s="145"/>
      <c r="T1" s="145"/>
      <c r="U1" s="145"/>
      <c r="V1" s="145"/>
      <c r="W1" s="145"/>
      <c r="X1" s="145"/>
      <c r="Y1" s="145"/>
      <c r="Z1" s="146"/>
      <c r="AA1" s="146"/>
      <c r="AB1" s="146"/>
    </row>
    <row r="2" spans="1:28" ht="30" customHeight="1" x14ac:dyDescent="0.35">
      <c r="A2" s="581">
        <f>Facesheet!$C$6</f>
        <v>0</v>
      </c>
      <c r="B2" s="581"/>
      <c r="C2" s="581"/>
      <c r="D2" s="581"/>
      <c r="E2" s="581"/>
      <c r="F2" s="581"/>
      <c r="G2" s="581"/>
      <c r="H2" s="581"/>
      <c r="I2" s="581"/>
      <c r="J2" s="581"/>
      <c r="K2" s="581"/>
      <c r="L2" s="581"/>
      <c r="M2" s="581"/>
      <c r="N2" s="582"/>
      <c r="O2" s="569" t="s">
        <v>296</v>
      </c>
      <c r="P2" s="746"/>
      <c r="Q2" s="747"/>
      <c r="R2" s="147"/>
      <c r="S2" s="147"/>
      <c r="T2" s="147"/>
      <c r="U2" s="147"/>
      <c r="V2" s="147"/>
      <c r="W2" s="147"/>
      <c r="X2" s="147"/>
      <c r="Y2" s="147"/>
      <c r="Z2" s="147"/>
      <c r="AA2" s="147"/>
    </row>
    <row r="3" spans="1:28" ht="30" customHeight="1" x14ac:dyDescent="0.4">
      <c r="A3" s="407">
        <f>Facesheet!$F$2</f>
        <v>0</v>
      </c>
      <c r="B3" s="407"/>
      <c r="C3" s="407"/>
      <c r="D3" s="407"/>
      <c r="E3" s="407"/>
      <c r="F3" s="407"/>
      <c r="G3" s="407"/>
      <c r="H3" s="407"/>
      <c r="I3" s="407"/>
      <c r="J3" s="407"/>
      <c r="K3" s="407"/>
      <c r="L3" s="407"/>
      <c r="M3" s="407"/>
      <c r="N3" s="584"/>
      <c r="O3" s="570" t="s">
        <v>511</v>
      </c>
      <c r="P3" s="748"/>
      <c r="Q3" s="749"/>
      <c r="R3" s="148"/>
      <c r="S3" s="148"/>
      <c r="T3" s="148"/>
      <c r="U3" s="148"/>
      <c r="V3" s="148"/>
      <c r="W3" s="148"/>
      <c r="X3" s="148"/>
      <c r="Y3" s="148"/>
      <c r="Z3" s="148"/>
      <c r="AA3" s="148"/>
    </row>
    <row r="4" spans="1:28" ht="30" customHeight="1" x14ac:dyDescent="0.25">
      <c r="A4" s="406" t="str">
        <f>Facesheet!$J$2</f>
        <v>2023-0049</v>
      </c>
      <c r="B4" s="406"/>
      <c r="C4" s="406"/>
      <c r="D4" s="406"/>
      <c r="E4" s="406"/>
      <c r="F4" s="406"/>
      <c r="G4" s="406"/>
      <c r="H4" s="406"/>
      <c r="I4" s="406"/>
      <c r="J4" s="406"/>
      <c r="K4" s="406"/>
      <c r="L4" s="406"/>
      <c r="M4" s="406"/>
      <c r="N4" s="583"/>
      <c r="O4" s="570" t="s">
        <v>814</v>
      </c>
      <c r="P4" s="750"/>
      <c r="Q4" s="749"/>
      <c r="R4" s="148"/>
      <c r="S4" s="148"/>
      <c r="T4" s="148"/>
      <c r="U4" s="148"/>
      <c r="V4" s="148"/>
      <c r="W4" s="148"/>
      <c r="X4" s="148"/>
      <c r="Y4" s="148"/>
      <c r="Z4" s="148"/>
      <c r="AA4" s="148"/>
    </row>
    <row r="5" spans="1:28" ht="30" customHeight="1" x14ac:dyDescent="0.25">
      <c r="A5" s="568"/>
      <c r="B5" s="568"/>
      <c r="C5" s="568"/>
      <c r="D5" s="568"/>
      <c r="E5" s="568"/>
      <c r="F5" s="568"/>
      <c r="G5" s="568"/>
      <c r="H5" s="568"/>
      <c r="I5" s="568"/>
      <c r="J5" s="568"/>
      <c r="K5" s="427" t="s">
        <v>718</v>
      </c>
      <c r="L5" s="426" t="s">
        <v>816</v>
      </c>
      <c r="M5" s="426" t="s">
        <v>817</v>
      </c>
      <c r="N5" s="423"/>
      <c r="O5" s="570" t="s">
        <v>199</v>
      </c>
      <c r="P5" s="751">
        <f>Facesheet!$H$12</f>
        <v>45170</v>
      </c>
      <c r="Q5" s="752"/>
      <c r="R5" s="148"/>
      <c r="S5" s="148"/>
      <c r="T5" s="148"/>
      <c r="U5" s="148"/>
      <c r="V5" s="148"/>
      <c r="W5" s="148"/>
      <c r="X5" s="148"/>
      <c r="Y5" s="148"/>
      <c r="Z5" s="148"/>
      <c r="AA5" s="148"/>
    </row>
    <row r="6" spans="1:28" ht="30" customHeight="1" x14ac:dyDescent="0.25">
      <c r="A6" s="572"/>
      <c r="B6" s="572"/>
      <c r="C6" s="572"/>
      <c r="D6" s="572"/>
      <c r="E6" s="572"/>
      <c r="F6" s="572"/>
      <c r="G6" s="572"/>
      <c r="H6" s="572"/>
      <c r="I6" s="572"/>
      <c r="J6" s="572"/>
      <c r="K6" s="428">
        <f>Facesheet!$E$22</f>
        <v>0</v>
      </c>
      <c r="L6" s="424">
        <f>SUMIF(RangeSolutionArea,"M&amp;A",RangeApproved)</f>
        <v>0</v>
      </c>
      <c r="M6" s="425">
        <f>IFERROR(SUMIFS(RangeCost,RangeSolutionArea,"M&amp;A")/Table41518[Award],0)</f>
        <v>0</v>
      </c>
      <c r="N6" s="423"/>
      <c r="O6" s="570" t="s">
        <v>200</v>
      </c>
      <c r="P6" s="741">
        <f>Facesheet!$J$12</f>
        <v>46173</v>
      </c>
      <c r="Q6" s="742"/>
      <c r="R6" s="148"/>
      <c r="S6" s="148"/>
      <c r="T6" s="148"/>
      <c r="U6" s="148"/>
      <c r="V6" s="148"/>
      <c r="W6" s="148"/>
      <c r="X6" s="148"/>
      <c r="Y6" s="148"/>
      <c r="Z6" s="148"/>
      <c r="AA6" s="148"/>
    </row>
    <row r="7" spans="1:28" ht="30" customHeight="1" x14ac:dyDescent="0.25">
      <c r="A7" s="572"/>
      <c r="B7" s="572"/>
      <c r="C7" s="572"/>
      <c r="D7" s="572"/>
      <c r="E7" s="572"/>
      <c r="F7" s="572"/>
      <c r="G7" s="572"/>
      <c r="H7" s="572"/>
      <c r="I7" s="572"/>
      <c r="J7" s="572"/>
      <c r="K7" s="572"/>
      <c r="L7" s="572"/>
      <c r="M7" s="572"/>
      <c r="N7" s="585"/>
      <c r="O7" s="571" t="s">
        <v>433</v>
      </c>
      <c r="P7" s="743"/>
      <c r="Q7" s="744"/>
      <c r="R7" s="149"/>
      <c r="S7" s="149"/>
      <c r="T7" s="149"/>
      <c r="U7" s="149"/>
      <c r="V7" s="149"/>
      <c r="W7" s="149"/>
      <c r="X7" s="149"/>
      <c r="Y7" s="149"/>
      <c r="Z7" s="149"/>
      <c r="AA7" s="149"/>
    </row>
    <row r="8" spans="1:28" ht="50.1" customHeight="1" x14ac:dyDescent="0.25">
      <c r="A8" s="398" t="s">
        <v>206</v>
      </c>
      <c r="B8" s="399" t="s">
        <v>298</v>
      </c>
      <c r="C8" s="399" t="s">
        <v>25</v>
      </c>
      <c r="D8" s="399" t="s">
        <v>236</v>
      </c>
      <c r="E8" s="399" t="s">
        <v>222</v>
      </c>
      <c r="F8" s="399" t="s">
        <v>26</v>
      </c>
      <c r="G8" s="399" t="s">
        <v>525</v>
      </c>
      <c r="H8" s="399" t="s">
        <v>223</v>
      </c>
      <c r="I8" s="399" t="s">
        <v>195</v>
      </c>
      <c r="J8" s="399" t="s">
        <v>209</v>
      </c>
      <c r="K8" s="400" t="s">
        <v>606</v>
      </c>
      <c r="L8" s="400" t="s">
        <v>237</v>
      </c>
      <c r="M8" s="400" t="s">
        <v>235</v>
      </c>
      <c r="N8" s="400" t="s">
        <v>224</v>
      </c>
      <c r="O8" s="400" t="s">
        <v>219</v>
      </c>
      <c r="P8" s="400" t="s">
        <v>202</v>
      </c>
      <c r="Q8" s="400" t="s">
        <v>394</v>
      </c>
      <c r="R8" s="328" t="s">
        <v>403</v>
      </c>
      <c r="S8" s="328" t="s">
        <v>404</v>
      </c>
      <c r="T8" s="328" t="s">
        <v>405</v>
      </c>
      <c r="U8" s="328" t="s">
        <v>406</v>
      </c>
      <c r="V8" s="328" t="s">
        <v>407</v>
      </c>
      <c r="W8" s="328" t="s">
        <v>408</v>
      </c>
      <c r="X8" s="328" t="s">
        <v>409</v>
      </c>
      <c r="Y8" s="328" t="s">
        <v>410</v>
      </c>
      <c r="Z8" s="328" t="s">
        <v>411</v>
      </c>
      <c r="AA8" s="328" t="s">
        <v>412</v>
      </c>
    </row>
    <row r="9" spans="1:28" ht="20.399999999999999" x14ac:dyDescent="0.25">
      <c r="A9" s="401">
        <v>0</v>
      </c>
      <c r="B9" s="402">
        <v>0</v>
      </c>
      <c r="C9" s="403">
        <v>0</v>
      </c>
      <c r="D9" s="402">
        <v>0</v>
      </c>
      <c r="E9" s="402">
        <v>0</v>
      </c>
      <c r="F9" s="402">
        <v>0</v>
      </c>
      <c r="G9" s="402">
        <v>0</v>
      </c>
      <c r="H9" s="402">
        <v>0</v>
      </c>
      <c r="I9" s="402">
        <v>0</v>
      </c>
      <c r="J9" s="402">
        <v>0</v>
      </c>
      <c r="K9" s="404">
        <v>0</v>
      </c>
      <c r="L9" s="560">
        <f>SUM(RangeCost)</f>
        <v>0</v>
      </c>
      <c r="M9" s="560">
        <f>SUM(RangePrevious)</f>
        <v>0</v>
      </c>
      <c r="N9" s="560">
        <f>SUM(RangeThisRequest)</f>
        <v>0</v>
      </c>
      <c r="O9" s="560">
        <f>SUM(RangeApproved)</f>
        <v>0</v>
      </c>
      <c r="P9" s="560">
        <f>SUM(RangeBalance)</f>
        <v>0</v>
      </c>
      <c r="Q9" s="561">
        <f>ROUNDDOWN(IFERROR(TotalApproved/TotalCost,0),3)</f>
        <v>0</v>
      </c>
      <c r="R9" s="328">
        <v>0</v>
      </c>
      <c r="S9" s="328">
        <v>0</v>
      </c>
      <c r="T9" s="328">
        <v>0</v>
      </c>
      <c r="U9" s="328">
        <v>0</v>
      </c>
      <c r="V9" s="328">
        <v>0</v>
      </c>
      <c r="W9" s="328">
        <v>0</v>
      </c>
      <c r="X9" s="328">
        <v>0</v>
      </c>
      <c r="Y9" s="328">
        <v>0</v>
      </c>
      <c r="Z9" s="328">
        <v>0</v>
      </c>
      <c r="AA9" s="328">
        <v>0</v>
      </c>
    </row>
    <row r="10" spans="1:28" ht="0.15" customHeight="1" x14ac:dyDescent="0.25">
      <c r="A10" s="408">
        <v>0</v>
      </c>
      <c r="B10" s="409">
        <v>0</v>
      </c>
      <c r="C10" s="410">
        <v>0</v>
      </c>
      <c r="D10" s="409">
        <v>0</v>
      </c>
      <c r="E10" s="409">
        <v>0</v>
      </c>
      <c r="F10" s="409">
        <v>0</v>
      </c>
      <c r="G10" s="409">
        <v>0</v>
      </c>
      <c r="H10" s="409">
        <v>0</v>
      </c>
      <c r="I10" s="409">
        <v>0</v>
      </c>
      <c r="J10" s="409">
        <v>0</v>
      </c>
      <c r="K10" s="411">
        <v>0</v>
      </c>
      <c r="L10" s="412">
        <v>0</v>
      </c>
      <c r="M10" s="412">
        <v>0</v>
      </c>
      <c r="N10" s="412">
        <v>0</v>
      </c>
      <c r="O10" s="412">
        <v>0</v>
      </c>
      <c r="P10" s="412">
        <v>0</v>
      </c>
      <c r="Q10" s="413">
        <v>0</v>
      </c>
      <c r="R10" s="252">
        <v>0</v>
      </c>
      <c r="S10" s="252">
        <v>0</v>
      </c>
      <c r="T10" s="252">
        <v>0</v>
      </c>
      <c r="U10" s="252">
        <v>0</v>
      </c>
      <c r="V10" s="252">
        <v>0</v>
      </c>
      <c r="W10" s="252">
        <v>0</v>
      </c>
      <c r="X10" s="252">
        <v>0</v>
      </c>
      <c r="Y10" s="252">
        <v>0</v>
      </c>
      <c r="Z10" s="252">
        <v>0</v>
      </c>
      <c r="AA10" s="162">
        <v>0</v>
      </c>
    </row>
    <row r="11" spans="1:28" ht="21" x14ac:dyDescent="0.25">
      <c r="A11" s="198"/>
      <c r="B11" s="198"/>
      <c r="C11" s="436"/>
      <c r="D11" s="194"/>
      <c r="E11" s="194"/>
      <c r="F11" s="194"/>
      <c r="G11" s="194"/>
      <c r="H11" s="194"/>
      <c r="I11" s="194"/>
      <c r="J11" s="194"/>
      <c r="K11" s="194"/>
      <c r="L11" s="231"/>
      <c r="M11" s="197"/>
      <c r="N11" s="231"/>
      <c r="O11" s="229">
        <f t="shared" ref="O11:O30" si="0">N11+M11</f>
        <v>0</v>
      </c>
      <c r="P11" s="229">
        <f t="shared" ref="P11:P30" si="1">L11-O11</f>
        <v>0</v>
      </c>
      <c r="Q11" s="200">
        <f t="shared" ref="Q11:Q30" si="2">ROUNDDOWN(IFERROR(O11/L11, 0),3)</f>
        <v>0</v>
      </c>
      <c r="R11" s="201" t="s">
        <v>806</v>
      </c>
      <c r="S11" s="198"/>
      <c r="T11" s="198"/>
      <c r="U11" s="198"/>
      <c r="V11" s="198"/>
      <c r="W11" s="198"/>
      <c r="X11" s="198"/>
      <c r="Y11" s="198"/>
      <c r="Z11" s="198"/>
      <c r="AA11" s="198"/>
    </row>
    <row r="12" spans="1:28" s="235" customFormat="1" ht="21" x14ac:dyDescent="0.25">
      <c r="A12" s="198"/>
      <c r="B12" s="198"/>
      <c r="C12" s="436"/>
      <c r="D12" s="194"/>
      <c r="E12" s="194"/>
      <c r="F12" s="194"/>
      <c r="G12" s="194"/>
      <c r="H12" s="194"/>
      <c r="I12" s="194"/>
      <c r="J12" s="194"/>
      <c r="K12" s="194"/>
      <c r="L12" s="231"/>
      <c r="M12" s="197"/>
      <c r="N12" s="231"/>
      <c r="O12" s="229">
        <f t="shared" si="0"/>
        <v>0</v>
      </c>
      <c r="P12" s="229">
        <f t="shared" si="1"/>
        <v>0</v>
      </c>
      <c r="Q12" s="200">
        <f t="shared" si="2"/>
        <v>0</v>
      </c>
      <c r="R12" s="201" t="s">
        <v>806</v>
      </c>
      <c r="S12" s="198"/>
      <c r="T12" s="198"/>
      <c r="U12" s="198"/>
      <c r="V12" s="198"/>
      <c r="W12" s="198"/>
      <c r="X12" s="198"/>
      <c r="Y12" s="198"/>
      <c r="Z12" s="198"/>
      <c r="AA12" s="198"/>
    </row>
    <row r="13" spans="1:28" ht="21" x14ac:dyDescent="0.25">
      <c r="A13" s="198"/>
      <c r="B13" s="198"/>
      <c r="C13" s="436"/>
      <c r="D13" s="194"/>
      <c r="E13" s="194"/>
      <c r="F13" s="194"/>
      <c r="G13" s="194"/>
      <c r="H13" s="194"/>
      <c r="I13" s="194"/>
      <c r="J13" s="194"/>
      <c r="K13" s="194"/>
      <c r="L13" s="231"/>
      <c r="M13" s="197"/>
      <c r="N13" s="202"/>
      <c r="O13" s="197">
        <f t="shared" si="0"/>
        <v>0</v>
      </c>
      <c r="P13" s="229">
        <f t="shared" si="1"/>
        <v>0</v>
      </c>
      <c r="Q13" s="200">
        <f t="shared" si="2"/>
        <v>0</v>
      </c>
      <c r="R13" s="201" t="s">
        <v>806</v>
      </c>
      <c r="S13" s="198"/>
      <c r="T13" s="198"/>
      <c r="U13" s="198"/>
      <c r="V13" s="198"/>
      <c r="W13" s="198"/>
      <c r="X13" s="198"/>
      <c r="Y13" s="198"/>
      <c r="Z13" s="198"/>
      <c r="AA13" s="198"/>
    </row>
    <row r="14" spans="1:28" s="235" customFormat="1" ht="21" x14ac:dyDescent="0.25">
      <c r="A14" s="551"/>
      <c r="B14" s="551"/>
      <c r="C14" s="552"/>
      <c r="D14" s="553"/>
      <c r="E14" s="553"/>
      <c r="F14" s="194"/>
      <c r="G14" s="194"/>
      <c r="H14" s="553"/>
      <c r="I14" s="553"/>
      <c r="J14" s="553"/>
      <c r="K14" s="553"/>
      <c r="L14" s="556"/>
      <c r="M14" s="557"/>
      <c r="N14" s="558"/>
      <c r="O14" s="557">
        <f t="shared" si="0"/>
        <v>0</v>
      </c>
      <c r="P14" s="559">
        <f t="shared" si="1"/>
        <v>0</v>
      </c>
      <c r="Q14" s="555">
        <f t="shared" si="2"/>
        <v>0</v>
      </c>
      <c r="R14" s="554"/>
      <c r="S14" s="551"/>
      <c r="T14" s="551"/>
      <c r="U14" s="551"/>
      <c r="V14" s="551"/>
      <c r="W14" s="551"/>
      <c r="X14" s="551"/>
      <c r="Y14" s="551"/>
      <c r="Z14" s="551"/>
      <c r="AA14" s="551"/>
    </row>
    <row r="15" spans="1:28" s="235" customFormat="1" ht="21" x14ac:dyDescent="0.25">
      <c r="A15" s="551"/>
      <c r="B15" s="551"/>
      <c r="C15" s="552"/>
      <c r="D15" s="553"/>
      <c r="E15" s="553"/>
      <c r="F15" s="194"/>
      <c r="G15" s="194"/>
      <c r="H15" s="553"/>
      <c r="I15" s="553"/>
      <c r="J15" s="553"/>
      <c r="K15" s="553"/>
      <c r="L15" s="556"/>
      <c r="M15" s="557"/>
      <c r="N15" s="558"/>
      <c r="O15" s="557">
        <f t="shared" si="0"/>
        <v>0</v>
      </c>
      <c r="P15" s="559">
        <f t="shared" si="1"/>
        <v>0</v>
      </c>
      <c r="Q15" s="555">
        <f t="shared" si="2"/>
        <v>0</v>
      </c>
      <c r="R15" s="554"/>
      <c r="S15" s="551"/>
      <c r="T15" s="551"/>
      <c r="U15" s="551"/>
      <c r="V15" s="551"/>
      <c r="W15" s="551"/>
      <c r="X15" s="551"/>
      <c r="Y15" s="551"/>
      <c r="Z15" s="551"/>
      <c r="AA15" s="551"/>
    </row>
    <row r="16" spans="1:28" s="235" customFormat="1" ht="21" x14ac:dyDescent="0.25">
      <c r="A16" s="551"/>
      <c r="B16" s="551"/>
      <c r="C16" s="552"/>
      <c r="D16" s="553"/>
      <c r="E16" s="553"/>
      <c r="F16" s="194"/>
      <c r="G16" s="194"/>
      <c r="H16" s="553"/>
      <c r="I16" s="553"/>
      <c r="J16" s="553"/>
      <c r="K16" s="553"/>
      <c r="L16" s="556"/>
      <c r="M16" s="557"/>
      <c r="N16" s="558"/>
      <c r="O16" s="557">
        <f t="shared" si="0"/>
        <v>0</v>
      </c>
      <c r="P16" s="559">
        <f t="shared" si="1"/>
        <v>0</v>
      </c>
      <c r="Q16" s="555">
        <f t="shared" si="2"/>
        <v>0</v>
      </c>
      <c r="R16" s="554"/>
      <c r="S16" s="551"/>
      <c r="T16" s="551"/>
      <c r="U16" s="551"/>
      <c r="V16" s="551"/>
      <c r="W16" s="551"/>
      <c r="X16" s="551"/>
      <c r="Y16" s="551"/>
      <c r="Z16" s="551"/>
      <c r="AA16" s="551"/>
    </row>
    <row r="17" spans="1:29" s="235" customFormat="1" ht="21" x14ac:dyDescent="0.25">
      <c r="A17" s="551"/>
      <c r="B17" s="551"/>
      <c r="C17" s="552"/>
      <c r="D17" s="553"/>
      <c r="E17" s="553"/>
      <c r="F17" s="194"/>
      <c r="G17" s="194"/>
      <c r="H17" s="553"/>
      <c r="I17" s="553"/>
      <c r="J17" s="553"/>
      <c r="K17" s="553"/>
      <c r="L17" s="556"/>
      <c r="M17" s="557"/>
      <c r="N17" s="558"/>
      <c r="O17" s="557">
        <f t="shared" si="0"/>
        <v>0</v>
      </c>
      <c r="P17" s="559">
        <f t="shared" si="1"/>
        <v>0</v>
      </c>
      <c r="Q17" s="555">
        <f t="shared" si="2"/>
        <v>0</v>
      </c>
      <c r="R17" s="554"/>
      <c r="S17" s="551"/>
      <c r="T17" s="551"/>
      <c r="U17" s="551"/>
      <c r="V17" s="551"/>
      <c r="W17" s="551"/>
      <c r="X17" s="551"/>
      <c r="Y17" s="551"/>
      <c r="Z17" s="551"/>
      <c r="AA17" s="551"/>
    </row>
    <row r="18" spans="1:29" s="235" customFormat="1" ht="21" x14ac:dyDescent="0.25">
      <c r="A18" s="551"/>
      <c r="B18" s="551"/>
      <c r="C18" s="552"/>
      <c r="D18" s="553"/>
      <c r="E18" s="553"/>
      <c r="F18" s="194"/>
      <c r="G18" s="194"/>
      <c r="H18" s="553"/>
      <c r="I18" s="553"/>
      <c r="J18" s="553"/>
      <c r="K18" s="553"/>
      <c r="L18" s="556"/>
      <c r="M18" s="557"/>
      <c r="N18" s="558"/>
      <c r="O18" s="557">
        <f t="shared" si="0"/>
        <v>0</v>
      </c>
      <c r="P18" s="559">
        <f t="shared" si="1"/>
        <v>0</v>
      </c>
      <c r="Q18" s="555">
        <f t="shared" si="2"/>
        <v>0</v>
      </c>
      <c r="R18" s="554"/>
      <c r="S18" s="551"/>
      <c r="T18" s="551"/>
      <c r="U18" s="551"/>
      <c r="V18" s="551"/>
      <c r="W18" s="551"/>
      <c r="X18" s="551"/>
      <c r="Y18" s="551"/>
      <c r="Z18" s="551"/>
      <c r="AA18" s="551"/>
    </row>
    <row r="19" spans="1:29" s="235" customFormat="1" ht="21" x14ac:dyDescent="0.25">
      <c r="A19" s="551"/>
      <c r="B19" s="551"/>
      <c r="C19" s="552"/>
      <c r="D19" s="553"/>
      <c r="E19" s="553"/>
      <c r="F19" s="194"/>
      <c r="G19" s="194"/>
      <c r="H19" s="553"/>
      <c r="I19" s="553"/>
      <c r="J19" s="553"/>
      <c r="K19" s="553"/>
      <c r="L19" s="556"/>
      <c r="M19" s="557"/>
      <c r="N19" s="558"/>
      <c r="O19" s="557">
        <f t="shared" si="0"/>
        <v>0</v>
      </c>
      <c r="P19" s="559">
        <f t="shared" si="1"/>
        <v>0</v>
      </c>
      <c r="Q19" s="555">
        <f t="shared" si="2"/>
        <v>0</v>
      </c>
      <c r="R19" s="554"/>
      <c r="S19" s="551"/>
      <c r="T19" s="551"/>
      <c r="U19" s="551"/>
      <c r="V19" s="551"/>
      <c r="W19" s="551"/>
      <c r="X19" s="551"/>
      <c r="Y19" s="551"/>
      <c r="Z19" s="551"/>
      <c r="AA19" s="551"/>
    </row>
    <row r="20" spans="1:29" s="235" customFormat="1" ht="21" x14ac:dyDescent="0.25">
      <c r="A20" s="551"/>
      <c r="B20" s="551"/>
      <c r="C20" s="552"/>
      <c r="D20" s="553"/>
      <c r="E20" s="553"/>
      <c r="F20" s="194"/>
      <c r="G20" s="194"/>
      <c r="H20" s="553"/>
      <c r="I20" s="553"/>
      <c r="J20" s="553"/>
      <c r="K20" s="553"/>
      <c r="L20" s="556"/>
      <c r="M20" s="557"/>
      <c r="N20" s="558"/>
      <c r="O20" s="557">
        <f t="shared" si="0"/>
        <v>0</v>
      </c>
      <c r="P20" s="559">
        <f t="shared" si="1"/>
        <v>0</v>
      </c>
      <c r="Q20" s="555">
        <f t="shared" si="2"/>
        <v>0</v>
      </c>
      <c r="R20" s="554"/>
      <c r="S20" s="551"/>
      <c r="T20" s="551"/>
      <c r="U20" s="551"/>
      <c r="V20" s="551"/>
      <c r="W20" s="551"/>
      <c r="X20" s="551"/>
      <c r="Y20" s="551"/>
      <c r="Z20" s="551"/>
      <c r="AA20" s="551"/>
    </row>
    <row r="21" spans="1:29" s="235" customFormat="1" ht="21" x14ac:dyDescent="0.25">
      <c r="A21" s="551"/>
      <c r="B21" s="551"/>
      <c r="C21" s="552"/>
      <c r="D21" s="553"/>
      <c r="E21" s="553"/>
      <c r="F21" s="194"/>
      <c r="G21" s="194"/>
      <c r="H21" s="553"/>
      <c r="I21" s="553"/>
      <c r="J21" s="553"/>
      <c r="K21" s="553"/>
      <c r="L21" s="556"/>
      <c r="M21" s="557"/>
      <c r="N21" s="558"/>
      <c r="O21" s="557">
        <f t="shared" si="0"/>
        <v>0</v>
      </c>
      <c r="P21" s="559">
        <f t="shared" si="1"/>
        <v>0</v>
      </c>
      <c r="Q21" s="555">
        <f t="shared" si="2"/>
        <v>0</v>
      </c>
      <c r="R21" s="554"/>
      <c r="S21" s="551"/>
      <c r="T21" s="551"/>
      <c r="U21" s="551"/>
      <c r="V21" s="551"/>
      <c r="W21" s="551"/>
      <c r="X21" s="551"/>
      <c r="Y21" s="551"/>
      <c r="Z21" s="551"/>
      <c r="AA21" s="551"/>
    </row>
    <row r="22" spans="1:29" s="235" customFormat="1" ht="21" x14ac:dyDescent="0.25">
      <c r="A22" s="551"/>
      <c r="B22" s="551"/>
      <c r="C22" s="552"/>
      <c r="D22" s="553"/>
      <c r="E22" s="553"/>
      <c r="F22" s="194"/>
      <c r="G22" s="194"/>
      <c r="H22" s="553"/>
      <c r="I22" s="553"/>
      <c r="J22" s="553"/>
      <c r="K22" s="553"/>
      <c r="L22" s="556"/>
      <c r="M22" s="557"/>
      <c r="N22" s="558"/>
      <c r="O22" s="557">
        <f t="shared" si="0"/>
        <v>0</v>
      </c>
      <c r="P22" s="559">
        <f t="shared" si="1"/>
        <v>0</v>
      </c>
      <c r="Q22" s="555">
        <f t="shared" si="2"/>
        <v>0</v>
      </c>
      <c r="R22" s="554"/>
      <c r="S22" s="551"/>
      <c r="T22" s="551"/>
      <c r="U22" s="551"/>
      <c r="V22" s="551"/>
      <c r="W22" s="551"/>
      <c r="X22" s="551"/>
      <c r="Y22" s="551"/>
      <c r="Z22" s="551"/>
      <c r="AA22" s="551"/>
    </row>
    <row r="23" spans="1:29" s="235" customFormat="1" ht="21" x14ac:dyDescent="0.25">
      <c r="A23" s="551"/>
      <c r="B23" s="551"/>
      <c r="C23" s="552"/>
      <c r="D23" s="553"/>
      <c r="E23" s="553"/>
      <c r="F23" s="194"/>
      <c r="G23" s="194"/>
      <c r="H23" s="553"/>
      <c r="I23" s="553"/>
      <c r="J23" s="553"/>
      <c r="K23" s="553"/>
      <c r="L23" s="556"/>
      <c r="M23" s="557"/>
      <c r="N23" s="558"/>
      <c r="O23" s="557">
        <f t="shared" si="0"/>
        <v>0</v>
      </c>
      <c r="P23" s="559">
        <f t="shared" si="1"/>
        <v>0</v>
      </c>
      <c r="Q23" s="555">
        <f t="shared" si="2"/>
        <v>0</v>
      </c>
      <c r="R23" s="554"/>
      <c r="S23" s="551"/>
      <c r="T23" s="551"/>
      <c r="U23" s="551"/>
      <c r="V23" s="551"/>
      <c r="W23" s="551"/>
      <c r="X23" s="551"/>
      <c r="Y23" s="551"/>
      <c r="Z23" s="551"/>
      <c r="AA23" s="551"/>
    </row>
    <row r="24" spans="1:29" s="235" customFormat="1" ht="21" x14ac:dyDescent="0.25">
      <c r="A24" s="551"/>
      <c r="B24" s="551"/>
      <c r="C24" s="552"/>
      <c r="D24" s="553"/>
      <c r="E24" s="553"/>
      <c r="F24" s="194"/>
      <c r="G24" s="194"/>
      <c r="H24" s="553"/>
      <c r="I24" s="553"/>
      <c r="J24" s="553"/>
      <c r="K24" s="553"/>
      <c r="L24" s="556"/>
      <c r="M24" s="557"/>
      <c r="N24" s="558"/>
      <c r="O24" s="557">
        <f t="shared" si="0"/>
        <v>0</v>
      </c>
      <c r="P24" s="559">
        <f t="shared" si="1"/>
        <v>0</v>
      </c>
      <c r="Q24" s="555">
        <f t="shared" si="2"/>
        <v>0</v>
      </c>
      <c r="R24" s="554"/>
      <c r="S24" s="551"/>
      <c r="T24" s="551"/>
      <c r="U24" s="551"/>
      <c r="V24" s="551"/>
      <c r="W24" s="551"/>
      <c r="X24" s="551"/>
      <c r="Y24" s="551"/>
      <c r="Z24" s="551"/>
      <c r="AA24" s="551"/>
    </row>
    <row r="25" spans="1:29" s="235" customFormat="1" ht="21" x14ac:dyDescent="0.25">
      <c r="A25" s="551"/>
      <c r="B25" s="551"/>
      <c r="C25" s="552"/>
      <c r="D25" s="553"/>
      <c r="E25" s="553"/>
      <c r="F25" s="194"/>
      <c r="G25" s="194"/>
      <c r="H25" s="553"/>
      <c r="I25" s="553"/>
      <c r="J25" s="553"/>
      <c r="K25" s="553"/>
      <c r="L25" s="556"/>
      <c r="M25" s="557"/>
      <c r="N25" s="558"/>
      <c r="O25" s="557">
        <f t="shared" si="0"/>
        <v>0</v>
      </c>
      <c r="P25" s="559">
        <f t="shared" si="1"/>
        <v>0</v>
      </c>
      <c r="Q25" s="555">
        <f t="shared" si="2"/>
        <v>0</v>
      </c>
      <c r="R25" s="554"/>
      <c r="S25" s="551"/>
      <c r="T25" s="551"/>
      <c r="U25" s="551"/>
      <c r="V25" s="551"/>
      <c r="W25" s="551"/>
      <c r="X25" s="551"/>
      <c r="Y25" s="551"/>
      <c r="Z25" s="551"/>
      <c r="AA25" s="551"/>
    </row>
    <row r="26" spans="1:29" s="235" customFormat="1" ht="21" x14ac:dyDescent="0.25">
      <c r="A26" s="551"/>
      <c r="B26" s="551"/>
      <c r="C26" s="552"/>
      <c r="D26" s="553"/>
      <c r="E26" s="553"/>
      <c r="F26" s="194"/>
      <c r="G26" s="194"/>
      <c r="H26" s="553"/>
      <c r="I26" s="553"/>
      <c r="J26" s="553"/>
      <c r="K26" s="553"/>
      <c r="L26" s="556"/>
      <c r="M26" s="557"/>
      <c r="N26" s="558"/>
      <c r="O26" s="557">
        <f t="shared" si="0"/>
        <v>0</v>
      </c>
      <c r="P26" s="559">
        <f t="shared" si="1"/>
        <v>0</v>
      </c>
      <c r="Q26" s="555">
        <f t="shared" si="2"/>
        <v>0</v>
      </c>
      <c r="R26" s="554"/>
      <c r="S26" s="551"/>
      <c r="T26" s="551"/>
      <c r="U26" s="551"/>
      <c r="V26" s="551"/>
      <c r="W26" s="551"/>
      <c r="X26" s="551"/>
      <c r="Y26" s="551"/>
      <c r="Z26" s="551"/>
      <c r="AA26" s="551"/>
    </row>
    <row r="27" spans="1:29" s="235" customFormat="1" ht="21" x14ac:dyDescent="0.25">
      <c r="A27" s="551"/>
      <c r="B27" s="551"/>
      <c r="C27" s="552"/>
      <c r="D27" s="553"/>
      <c r="E27" s="553"/>
      <c r="F27" s="194"/>
      <c r="G27" s="194"/>
      <c r="H27" s="553"/>
      <c r="I27" s="553"/>
      <c r="J27" s="553"/>
      <c r="K27" s="553"/>
      <c r="L27" s="556"/>
      <c r="M27" s="557"/>
      <c r="N27" s="558"/>
      <c r="O27" s="557">
        <f t="shared" si="0"/>
        <v>0</v>
      </c>
      <c r="P27" s="559">
        <f t="shared" si="1"/>
        <v>0</v>
      </c>
      <c r="Q27" s="555">
        <f t="shared" si="2"/>
        <v>0</v>
      </c>
      <c r="R27" s="554"/>
      <c r="S27" s="551"/>
      <c r="T27" s="551"/>
      <c r="U27" s="551"/>
      <c r="V27" s="551"/>
      <c r="W27" s="551"/>
      <c r="X27" s="551"/>
      <c r="Y27" s="551"/>
      <c r="Z27" s="551"/>
      <c r="AA27" s="551"/>
    </row>
    <row r="28" spans="1:29" s="235" customFormat="1" ht="21" x14ac:dyDescent="0.25">
      <c r="A28" s="551"/>
      <c r="B28" s="551"/>
      <c r="C28" s="552"/>
      <c r="D28" s="553"/>
      <c r="E28" s="553"/>
      <c r="F28" s="194"/>
      <c r="G28" s="194"/>
      <c r="H28" s="553"/>
      <c r="I28" s="553"/>
      <c r="J28" s="553"/>
      <c r="K28" s="553"/>
      <c r="L28" s="556"/>
      <c r="M28" s="557"/>
      <c r="N28" s="558"/>
      <c r="O28" s="557">
        <f t="shared" si="0"/>
        <v>0</v>
      </c>
      <c r="P28" s="559">
        <f t="shared" si="1"/>
        <v>0</v>
      </c>
      <c r="Q28" s="555">
        <f t="shared" si="2"/>
        <v>0</v>
      </c>
      <c r="R28" s="554"/>
      <c r="S28" s="551"/>
      <c r="T28" s="551"/>
      <c r="U28" s="551"/>
      <c r="V28" s="551"/>
      <c r="W28" s="551"/>
      <c r="X28" s="551"/>
      <c r="Y28" s="551"/>
      <c r="Z28" s="551"/>
      <c r="AA28" s="551"/>
    </row>
    <row r="29" spans="1:29" s="235" customFormat="1" ht="21" x14ac:dyDescent="0.25">
      <c r="A29" s="551"/>
      <c r="B29" s="551"/>
      <c r="C29" s="552"/>
      <c r="D29" s="553"/>
      <c r="E29" s="553"/>
      <c r="F29" s="194"/>
      <c r="G29" s="194"/>
      <c r="H29" s="553"/>
      <c r="I29" s="553"/>
      <c r="J29" s="553"/>
      <c r="K29" s="553"/>
      <c r="L29" s="556"/>
      <c r="M29" s="557"/>
      <c r="N29" s="558"/>
      <c r="O29" s="557">
        <f t="shared" si="0"/>
        <v>0</v>
      </c>
      <c r="P29" s="559">
        <f t="shared" si="1"/>
        <v>0</v>
      </c>
      <c r="Q29" s="555">
        <f t="shared" si="2"/>
        <v>0</v>
      </c>
      <c r="R29" s="554"/>
      <c r="S29" s="551"/>
      <c r="T29" s="551"/>
      <c r="U29" s="551"/>
      <c r="V29" s="551"/>
      <c r="W29" s="551"/>
      <c r="X29" s="551"/>
      <c r="Y29" s="551"/>
      <c r="Z29" s="551"/>
      <c r="AA29" s="551"/>
    </row>
    <row r="30" spans="1:29" s="235" customFormat="1" ht="21" x14ac:dyDescent="0.25">
      <c r="A30" s="551"/>
      <c r="B30" s="551"/>
      <c r="C30" s="552"/>
      <c r="D30" s="553"/>
      <c r="E30" s="553"/>
      <c r="F30" s="194"/>
      <c r="G30" s="194"/>
      <c r="H30" s="553"/>
      <c r="I30" s="553"/>
      <c r="J30" s="553"/>
      <c r="K30" s="553"/>
      <c r="L30" s="556"/>
      <c r="M30" s="557"/>
      <c r="N30" s="558"/>
      <c r="O30" s="557">
        <f t="shared" si="0"/>
        <v>0</v>
      </c>
      <c r="P30" s="559">
        <f t="shared" si="1"/>
        <v>0</v>
      </c>
      <c r="Q30" s="555">
        <f t="shared" si="2"/>
        <v>0</v>
      </c>
      <c r="R30" s="554"/>
      <c r="S30" s="551"/>
      <c r="T30" s="551"/>
      <c r="U30" s="551"/>
      <c r="V30" s="551"/>
      <c r="W30" s="551"/>
      <c r="X30" s="551"/>
      <c r="Y30" s="551"/>
      <c r="Z30" s="551"/>
      <c r="AA30" s="551"/>
    </row>
    <row r="31" spans="1:29" s="235" customFormat="1" x14ac:dyDescent="0.25">
      <c r="A31"/>
      <c r="B31"/>
      <c r="C31"/>
      <c r="D31"/>
      <c r="E31"/>
      <c r="F31"/>
      <c r="G31"/>
      <c r="H31"/>
      <c r="I31"/>
      <c r="J31"/>
      <c r="K31"/>
      <c r="L31"/>
      <c r="M31"/>
      <c r="N31"/>
      <c r="O31"/>
      <c r="P31"/>
      <c r="Q31"/>
      <c r="R31"/>
      <c r="S31"/>
      <c r="T31"/>
      <c r="U31"/>
      <c r="V31"/>
      <c r="W31"/>
      <c r="X31"/>
      <c r="Y31"/>
      <c r="Z31"/>
      <c r="AA31"/>
      <c r="AB31"/>
      <c r="AC31"/>
    </row>
    <row r="32" spans="1:29" s="235" customFormat="1" x14ac:dyDescent="0.25">
      <c r="A32"/>
      <c r="B32"/>
      <c r="C32"/>
      <c r="D32"/>
      <c r="E32"/>
      <c r="F32"/>
      <c r="G32"/>
      <c r="H32"/>
      <c r="I32"/>
      <c r="J32"/>
      <c r="K32"/>
      <c r="L32"/>
      <c r="M32"/>
      <c r="N32"/>
      <c r="O32"/>
      <c r="P32"/>
      <c r="Q32"/>
      <c r="R32"/>
      <c r="S32"/>
      <c r="T32"/>
      <c r="U32"/>
      <c r="V32"/>
      <c r="W32"/>
      <c r="X32"/>
      <c r="Y32"/>
      <c r="Z32"/>
      <c r="AA32"/>
      <c r="AB32"/>
      <c r="AC32"/>
    </row>
    <row r="33" spans="1:29" s="235" customFormat="1" x14ac:dyDescent="0.25">
      <c r="A33"/>
      <c r="B33"/>
      <c r="C33"/>
      <c r="D33"/>
      <c r="E33"/>
      <c r="F33"/>
      <c r="G33"/>
      <c r="H33"/>
      <c r="I33"/>
      <c r="J33"/>
      <c r="K33"/>
      <c r="L33"/>
      <c r="M33"/>
      <c r="N33"/>
      <c r="O33"/>
      <c r="P33"/>
      <c r="Q33"/>
      <c r="R33"/>
      <c r="S33"/>
      <c r="T33"/>
      <c r="U33"/>
      <c r="V33"/>
      <c r="W33"/>
      <c r="X33"/>
      <c r="Y33"/>
      <c r="Z33"/>
      <c r="AA33"/>
      <c r="AB33"/>
      <c r="AC33"/>
    </row>
    <row r="34" spans="1:29" s="235" customFormat="1" x14ac:dyDescent="0.25">
      <c r="A34"/>
      <c r="B34"/>
      <c r="C34"/>
      <c r="D34"/>
      <c r="E34"/>
      <c r="F34"/>
      <c r="G34"/>
      <c r="H34"/>
      <c r="I34"/>
      <c r="J34"/>
      <c r="K34"/>
      <c r="L34"/>
      <c r="M34"/>
      <c r="N34"/>
      <c r="O34"/>
      <c r="P34"/>
      <c r="Q34"/>
      <c r="R34"/>
      <c r="S34"/>
      <c r="T34"/>
      <c r="U34"/>
      <c r="V34"/>
      <c r="W34"/>
      <c r="X34"/>
      <c r="Y34"/>
      <c r="Z34"/>
      <c r="AA34"/>
      <c r="AB34"/>
      <c r="AC34"/>
    </row>
    <row r="35" spans="1:29" s="235" customFormat="1" x14ac:dyDescent="0.25">
      <c r="A35"/>
      <c r="B35"/>
      <c r="C35"/>
      <c r="D35"/>
      <c r="E35"/>
      <c r="F35"/>
      <c r="G35"/>
      <c r="H35"/>
      <c r="I35"/>
      <c r="J35"/>
      <c r="K35"/>
      <c r="L35"/>
      <c r="M35"/>
      <c r="N35"/>
      <c r="O35"/>
      <c r="P35"/>
      <c r="Q35"/>
      <c r="R35"/>
      <c r="S35"/>
      <c r="T35"/>
      <c r="U35"/>
      <c r="V35"/>
      <c r="W35"/>
      <c r="X35"/>
      <c r="Y35"/>
      <c r="Z35"/>
      <c r="AA35"/>
      <c r="AB35"/>
      <c r="AC35"/>
    </row>
    <row r="36" spans="1:29" s="235" customFormat="1" x14ac:dyDescent="0.25">
      <c r="A36"/>
      <c r="B36"/>
      <c r="C36"/>
      <c r="D36"/>
      <c r="E36"/>
      <c r="F36"/>
      <c r="G36"/>
      <c r="H36"/>
      <c r="I36"/>
      <c r="J36"/>
      <c r="K36"/>
      <c r="L36"/>
      <c r="M36"/>
      <c r="N36"/>
      <c r="O36"/>
      <c r="P36"/>
      <c r="Q36"/>
      <c r="R36"/>
      <c r="S36"/>
      <c r="T36"/>
      <c r="U36"/>
      <c r="V36"/>
      <c r="W36"/>
      <c r="X36"/>
      <c r="Y36"/>
      <c r="Z36"/>
      <c r="AA36"/>
      <c r="AB36"/>
      <c r="AC36"/>
    </row>
    <row r="37" spans="1:29" s="235" customFormat="1" x14ac:dyDescent="0.25">
      <c r="A37"/>
      <c r="B37"/>
      <c r="C37"/>
      <c r="D37"/>
      <c r="E37"/>
      <c r="F37"/>
      <c r="G37"/>
      <c r="H37"/>
      <c r="I37"/>
      <c r="J37"/>
      <c r="K37"/>
      <c r="L37"/>
      <c r="M37"/>
      <c r="N37"/>
      <c r="O37"/>
      <c r="P37"/>
      <c r="Q37"/>
      <c r="R37"/>
      <c r="S37"/>
      <c r="T37"/>
      <c r="U37"/>
      <c r="V37"/>
      <c r="W37"/>
      <c r="X37"/>
      <c r="Y37"/>
      <c r="Z37"/>
      <c r="AA37"/>
      <c r="AB37"/>
      <c r="AC37"/>
    </row>
    <row r="38" spans="1:29" s="235" customFormat="1" x14ac:dyDescent="0.25">
      <c r="A38"/>
      <c r="B38"/>
      <c r="C38"/>
      <c r="D38"/>
      <c r="E38"/>
      <c r="F38"/>
      <c r="G38"/>
      <c r="H38"/>
      <c r="I38"/>
      <c r="J38"/>
      <c r="K38"/>
      <c r="L38"/>
      <c r="M38"/>
      <c r="N38"/>
      <c r="O38"/>
      <c r="P38"/>
      <c r="Q38"/>
      <c r="R38"/>
      <c r="S38"/>
      <c r="T38"/>
      <c r="U38"/>
      <c r="V38"/>
      <c r="W38"/>
      <c r="X38"/>
      <c r="Y38"/>
      <c r="Z38"/>
      <c r="AA38"/>
      <c r="AB38"/>
      <c r="AC38"/>
    </row>
    <row r="39" spans="1:29" s="235" customFormat="1" x14ac:dyDescent="0.25">
      <c r="A39"/>
      <c r="B39"/>
      <c r="C39"/>
      <c r="D39"/>
      <c r="E39"/>
      <c r="F39"/>
      <c r="G39"/>
      <c r="H39"/>
      <c r="I39"/>
      <c r="J39"/>
      <c r="K39"/>
      <c r="L39"/>
      <c r="M39"/>
      <c r="N39"/>
      <c r="O39"/>
      <c r="P39"/>
      <c r="Q39"/>
      <c r="R39"/>
      <c r="S39"/>
      <c r="T39"/>
      <c r="U39"/>
      <c r="V39"/>
      <c r="W39"/>
      <c r="X39"/>
      <c r="Y39"/>
      <c r="Z39"/>
      <c r="AA39"/>
      <c r="AB39"/>
      <c r="AC39"/>
    </row>
    <row r="40" spans="1:29" s="235" customFormat="1" x14ac:dyDescent="0.25">
      <c r="A40"/>
      <c r="B40"/>
      <c r="C40"/>
      <c r="D40"/>
      <c r="E40"/>
      <c r="F40"/>
      <c r="G40"/>
      <c r="H40"/>
      <c r="I40"/>
      <c r="J40"/>
      <c r="K40"/>
      <c r="L40"/>
      <c r="M40"/>
      <c r="N40"/>
      <c r="O40"/>
      <c r="P40"/>
      <c r="Q40"/>
      <c r="R40"/>
      <c r="S40"/>
      <c r="T40"/>
      <c r="U40"/>
      <c r="V40"/>
      <c r="W40"/>
      <c r="X40"/>
      <c r="Y40"/>
      <c r="Z40"/>
      <c r="AA40"/>
      <c r="AB40"/>
      <c r="AC40"/>
    </row>
    <row r="41" spans="1:29" s="235" customFormat="1" x14ac:dyDescent="0.25">
      <c r="A41"/>
      <c r="B41"/>
      <c r="C41"/>
      <c r="D41"/>
      <c r="E41"/>
      <c r="F41"/>
      <c r="G41"/>
      <c r="H41"/>
      <c r="I41"/>
      <c r="J41"/>
      <c r="K41"/>
      <c r="L41"/>
      <c r="M41"/>
      <c r="N41"/>
      <c r="O41"/>
      <c r="P41"/>
      <c r="Q41"/>
      <c r="R41"/>
      <c r="S41"/>
      <c r="T41"/>
      <c r="U41"/>
      <c r="V41"/>
      <c r="W41"/>
      <c r="X41"/>
      <c r="Y41"/>
      <c r="Z41"/>
      <c r="AA41"/>
      <c r="AB41"/>
      <c r="AC41"/>
    </row>
    <row r="42" spans="1:29" s="235" customFormat="1" x14ac:dyDescent="0.25">
      <c r="A42"/>
      <c r="B42"/>
      <c r="C42"/>
      <c r="D42"/>
      <c r="E42"/>
      <c r="F42"/>
      <c r="G42"/>
      <c r="H42"/>
      <c r="I42"/>
      <c r="J42"/>
      <c r="K42"/>
      <c r="L42"/>
      <c r="M42"/>
      <c r="N42"/>
      <c r="O42"/>
      <c r="P42"/>
      <c r="Q42"/>
      <c r="R42"/>
      <c r="S42"/>
      <c r="T42"/>
      <c r="U42"/>
      <c r="V42"/>
      <c r="W42"/>
      <c r="X42"/>
      <c r="Y42"/>
      <c r="Z42"/>
      <c r="AA42"/>
      <c r="AB42"/>
      <c r="AC42"/>
    </row>
    <row r="43" spans="1:29" s="235" customFormat="1" x14ac:dyDescent="0.25">
      <c r="A43"/>
      <c r="B43"/>
      <c r="C43"/>
      <c r="D43"/>
      <c r="E43"/>
      <c r="F43"/>
      <c r="G43"/>
      <c r="H43"/>
      <c r="I43"/>
      <c r="J43"/>
      <c r="K43"/>
      <c r="L43"/>
      <c r="M43"/>
      <c r="N43"/>
      <c r="O43"/>
      <c r="P43"/>
      <c r="Q43"/>
      <c r="R43"/>
      <c r="S43"/>
      <c r="T43"/>
      <c r="U43"/>
      <c r="V43"/>
      <c r="W43"/>
      <c r="X43"/>
      <c r="Y43"/>
      <c r="Z43"/>
      <c r="AA43"/>
      <c r="AB43"/>
      <c r="AC43"/>
    </row>
    <row r="44" spans="1:29" s="235" customFormat="1" x14ac:dyDescent="0.25">
      <c r="A44"/>
      <c r="B44"/>
      <c r="C44"/>
      <c r="D44"/>
      <c r="E44"/>
      <c r="F44"/>
      <c r="G44"/>
      <c r="H44"/>
      <c r="I44"/>
      <c r="J44"/>
      <c r="K44"/>
      <c r="L44"/>
      <c r="M44"/>
      <c r="N44"/>
      <c r="O44"/>
      <c r="P44"/>
      <c r="Q44"/>
      <c r="R44"/>
      <c r="S44"/>
      <c r="T44"/>
      <c r="U44"/>
      <c r="V44"/>
      <c r="W44"/>
      <c r="X44"/>
      <c r="Y44"/>
      <c r="Z44"/>
      <c r="AA44"/>
      <c r="AB44"/>
      <c r="AC44"/>
    </row>
  </sheetData>
  <sheetProtection formatColumns="0" formatRows="0" autoFilter="0"/>
  <dataConsolidate link="1"/>
  <mergeCells count="7">
    <mergeCell ref="P6:Q6"/>
    <mergeCell ref="P7:Q7"/>
    <mergeCell ref="A1:Q1"/>
    <mergeCell ref="P2:Q2"/>
    <mergeCell ref="P3:Q3"/>
    <mergeCell ref="P4:Q4"/>
    <mergeCell ref="P5:Q5"/>
  </mergeCells>
  <phoneticPr fontId="3" type="noConversion"/>
  <conditionalFormatting sqref="N9">
    <cfRule type="cellIs" dxfId="426" priority="4" operator="notEqual">
      <formula>0</formula>
    </cfRule>
  </conditionalFormatting>
  <conditionalFormatting sqref="M6">
    <cfRule type="expression" dxfId="425" priority="272" stopIfTrue="1">
      <formula>$M6&gt;0.05</formula>
    </cfRule>
  </conditionalFormatting>
  <conditionalFormatting sqref="N11:N30">
    <cfRule type="cellIs" dxfId="424" priority="273" stopIfTrue="1" operator="notEqual">
      <formula>0</formula>
    </cfRule>
  </conditionalFormatting>
  <conditionalFormatting sqref="Q11:Q30">
    <cfRule type="cellIs" dxfId="423" priority="274" stopIfTrue="1" operator="equal">
      <formula>1</formula>
    </cfRule>
  </conditionalFormatting>
  <dataValidations count="12">
    <dataValidation type="whole" operator="greaterThan" allowBlank="1" showErrorMessage="1" errorTitle="Request Number" error="Please enter the Request Number for this request." promptTitle="Request Number" prompt="Please enter the request number.  Each request type (Modification and Reimbursement) will have its own sequence that must be followed in order. " sqref="P3:P4" xr:uid="{00000000-0002-0000-0400-000000000000}">
      <formula1>0</formula1>
    </dataValidation>
    <dataValidation operator="lessThanOrEqual" showErrorMessage="1" errorTitle="AMOUNT THIS REQUEST" error="Please enter a dollar amount less than or equal to the available balance for this project. Decimals are not allowed." sqref="N11:N30" xr:uid="{00000000-0002-0000-0400-000001000000}"/>
    <dataValidation type="whole" operator="greaterThanOrEqual" allowBlank="1" showErrorMessage="1" errorTitle="BUDGETED COST" error="Enter the Budged Cost for this project, rounded DOWN to the nearest dollar.  Use of decimals is not allowed." sqref="L11:L30" xr:uid="{00000000-0002-0000-0400-000002000000}">
      <formula1>0</formula1>
    </dataValidation>
    <dataValidation type="list" allowBlank="1" showInputMessage="1" showErrorMessage="1" sqref="F11:F30" xr:uid="{00000000-0002-0000-0400-000003000000}">
      <formula1>DD_FundSource</formula1>
    </dataValidation>
    <dataValidation type="list" allowBlank="1" showInputMessage="1" showErrorMessage="1" sqref="H11:H30" xr:uid="{00000000-0002-0000-0400-000004000000}">
      <formula1>DD_PL_SolutionArea</formula1>
    </dataValidation>
    <dataValidation type="list" allowBlank="1" showInputMessage="1" showErrorMessage="1" sqref="G11:G30" xr:uid="{00000000-0002-0000-0400-000005000000}">
      <formula1>"PNP"</formula1>
    </dataValidation>
    <dataValidation type="list" allowBlank="1" showInputMessage="1" showErrorMessage="1" sqref="I11:I30" xr:uid="{00000000-0002-0000-0400-000006000000}">
      <formula1>"Physical Protective Measures"</formula1>
    </dataValidation>
    <dataValidation type="list" allowBlank="1" showInputMessage="1" showErrorMessage="1" sqref="J11:J30" xr:uid="{00000000-0002-0000-0400-000007000000}">
      <formula1>"Build"</formula1>
    </dataValidation>
    <dataValidation type="list" allowBlank="1" showInputMessage="1" sqref="A11:A30" xr:uid="{00000000-0002-0000-0400-000008000000}">
      <formula1>"Goal #2"</formula1>
    </dataValidation>
    <dataValidation type="list" allowBlank="1" showInputMessage="1" sqref="B11:B30" xr:uid="{00000000-0002-0000-0400-000009000000}">
      <formula1>"Direct"</formula1>
    </dataValidation>
    <dataValidation type="list" allowBlank="1" showInputMessage="1" sqref="K11:K30" xr:uid="{00000000-0002-0000-0400-00000A000000}">
      <formula1>"N/A"</formula1>
    </dataValidation>
    <dataValidation type="list" allowBlank="1" showErrorMessage="1" promptTitle="Request Type" prompt="Use the macro buttons above to select the request type." sqref="P2:Q2" xr:uid="{00000000-0002-0000-0400-00000B000000}">
      <formula1>"Application, Modification, Advance, Reimbursement, Final Reimbursement"</formula1>
    </dataValidation>
  </dataValidations>
  <printOptions horizontalCentered="1"/>
  <pageMargins left="0.15" right="0.15" top="0.5" bottom="0.5" header="0.25" footer="0.25"/>
  <pageSetup scale="35" fitToHeight="0" orientation="landscape" r:id="rId1"/>
  <headerFooter scaleWithDoc="0">
    <oddHeader>&amp;C&amp;"Century Gothic,Regular"&amp;8CALIFORNIA GOVERNOR'S OFFICE OF EMERGENCY SERVICES (Cal OES)</oddHeader>
    <oddFooter>&amp;L&amp;"Century Gothic,Regular"&amp;8FY 2023 NSGP FMFW (Macro) v.23&amp;C&amp;"Century Gothic,Regular"&amp;8&amp;P of &amp;N&amp;R&amp;"Century Gothic,Regular"&amp;8&amp;A</oddFooter>
  </headerFooter>
  <tableParts count="2">
    <tablePart r:id="rId2"/>
    <tablePart r:id="rId3"/>
  </tableParts>
  <extLst>
    <ext xmlns:x14="http://schemas.microsoft.com/office/spreadsheetml/2009/9/main" uri="{78C0D931-6437-407d-A8EE-F0AAD7539E65}">
      <x14:conditionalFormattings>
        <x14:conditionalFormatting xmlns:xm="http://schemas.microsoft.com/office/excel/2006/main">
          <x14:cfRule type="expression" priority="1" id="{A93E8617-F316-4601-AA86-44189C5C9492}">
            <xm:f>AND($L$9&lt;&gt;0, $L$9&lt;&gt;Facesheet!$F$22)</xm:f>
            <x14:dxf>
              <fill>
                <patternFill>
                  <bgColor rgb="FFFF7C80"/>
                </patternFill>
              </fill>
            </x14:dxf>
          </x14:cfRule>
          <x14:cfRule type="expression" priority="3" id="{2816EFBF-3203-4BC0-A85E-156CB5004F99}">
            <xm:f>AND($L$9&lt;&gt;0, $L$9=Facesheet!$F$22)</xm:f>
            <x14:dxf>
              <fill>
                <patternFill>
                  <bgColor rgb="FF99FF99"/>
                </patternFill>
              </fill>
            </x14:dxf>
          </x14:cfRule>
          <xm:sqref>L9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ning">
    <tabColor rgb="FF62D54F"/>
    <pageSetUpPr fitToPage="1"/>
  </sheetPr>
  <dimension ref="A1:Y25"/>
  <sheetViews>
    <sheetView showGridLines="0" showZeros="0" zoomScale="65" zoomScaleNormal="65" zoomScaleSheetLayoutView="50" workbookViewId="0">
      <pane ySplit="8" topLeftCell="A9" activePane="bottomLeft" state="frozen"/>
      <selection sqref="A1:T1"/>
      <selection pane="bottomLeft" sqref="A1:O1"/>
    </sheetView>
  </sheetViews>
  <sheetFormatPr defaultColWidth="9.109375" defaultRowHeight="13.2" x14ac:dyDescent="0.25"/>
  <cols>
    <col min="1" max="1" width="11.33203125" customWidth="1"/>
    <col min="2" max="2" width="16.5546875" customWidth="1"/>
    <col min="3" max="3" width="45.6640625" customWidth="1"/>
    <col min="4" max="4" width="12.6640625" customWidth="1"/>
    <col min="5" max="5" width="14.6640625" customWidth="1"/>
    <col min="6" max="6" width="40.6640625" customWidth="1"/>
    <col min="7" max="7" width="25.109375" customWidth="1"/>
    <col min="8" max="8" width="79.109375" customWidth="1"/>
    <col min="9" max="9" width="20.6640625" customWidth="1"/>
    <col min="10" max="12" width="19.6640625" customWidth="1"/>
    <col min="13" max="13" width="18.6640625" customWidth="1"/>
    <col min="14" max="15" width="19.6640625" customWidth="1"/>
    <col min="16" max="17" width="20.6640625" hidden="1" customWidth="1"/>
    <col min="18" max="25" width="15.6640625" hidden="1" customWidth="1"/>
  </cols>
  <sheetData>
    <row r="1" spans="1:25" ht="35.1" customHeight="1" x14ac:dyDescent="0.25">
      <c r="A1" s="753" t="s">
        <v>398</v>
      </c>
      <c r="B1" s="753"/>
      <c r="C1" s="753"/>
      <c r="D1" s="753"/>
      <c r="E1" s="753"/>
      <c r="F1" s="753"/>
      <c r="G1" s="753"/>
      <c r="H1" s="753"/>
      <c r="I1" s="753"/>
      <c r="J1" s="753"/>
      <c r="K1" s="753"/>
      <c r="L1" s="753"/>
      <c r="M1" s="753"/>
      <c r="N1" s="753"/>
      <c r="O1" s="753"/>
      <c r="P1" s="143"/>
      <c r="Q1" s="143"/>
      <c r="R1" s="116"/>
      <c r="S1" s="116"/>
      <c r="T1" s="116"/>
      <c r="U1" s="116"/>
      <c r="V1" s="116"/>
      <c r="W1" s="116"/>
      <c r="X1" s="116"/>
      <c r="Y1" s="116"/>
    </row>
    <row r="2" spans="1:25" ht="30" customHeight="1" x14ac:dyDescent="0.35">
      <c r="A2" s="754">
        <f>Facesheet!$C$6</f>
        <v>0</v>
      </c>
      <c r="B2" s="754"/>
      <c r="C2" s="754"/>
      <c r="D2" s="754"/>
      <c r="E2" s="754"/>
      <c r="F2" s="754"/>
      <c r="G2" s="754"/>
      <c r="H2" s="754"/>
      <c r="I2" s="754"/>
      <c r="J2" s="754"/>
      <c r="K2" s="755"/>
      <c r="L2" s="771" t="s">
        <v>296</v>
      </c>
      <c r="M2" s="772"/>
      <c r="N2" s="773"/>
      <c r="O2" s="774"/>
      <c r="P2" s="116"/>
      <c r="Q2" s="116"/>
      <c r="R2" s="116"/>
      <c r="S2" s="116"/>
      <c r="T2" s="116"/>
      <c r="U2" s="116"/>
      <c r="V2" s="116"/>
      <c r="W2" s="116"/>
      <c r="X2" s="116"/>
      <c r="Y2" s="116"/>
    </row>
    <row r="3" spans="1:25" ht="30" customHeight="1" x14ac:dyDescent="0.4">
      <c r="A3" s="756">
        <f>Facesheet!$F$2</f>
        <v>0</v>
      </c>
      <c r="B3" s="757"/>
      <c r="C3" s="757"/>
      <c r="D3" s="757"/>
      <c r="E3" s="757"/>
      <c r="F3" s="757"/>
      <c r="G3" s="757"/>
      <c r="H3" s="757"/>
      <c r="I3" s="757"/>
      <c r="J3" s="757"/>
      <c r="K3" s="758"/>
      <c r="L3" s="771" t="s">
        <v>814</v>
      </c>
      <c r="M3" s="772"/>
      <c r="N3" s="773"/>
      <c r="O3" s="774"/>
      <c r="P3" s="117"/>
      <c r="Q3" s="117"/>
      <c r="R3" s="117"/>
      <c r="S3" s="117"/>
      <c r="T3" s="117"/>
      <c r="U3" s="117"/>
      <c r="V3" s="117"/>
      <c r="W3" s="117"/>
      <c r="X3" s="117"/>
      <c r="Y3" s="117"/>
    </row>
    <row r="4" spans="1:25" ht="30" customHeight="1" x14ac:dyDescent="0.25">
      <c r="A4" s="767" t="str">
        <f>Facesheet!$J$2</f>
        <v>2023-0049</v>
      </c>
      <c r="B4" s="767"/>
      <c r="C4" s="767"/>
      <c r="D4" s="767"/>
      <c r="E4" s="767"/>
      <c r="F4" s="767"/>
      <c r="G4" s="767"/>
      <c r="H4" s="767"/>
      <c r="I4" s="767"/>
      <c r="J4" s="767"/>
      <c r="K4" s="768"/>
      <c r="L4" s="763" t="s">
        <v>199</v>
      </c>
      <c r="M4" s="764"/>
      <c r="N4" s="765">
        <f>Facesheet!$H$12</f>
        <v>45170</v>
      </c>
      <c r="O4" s="766"/>
      <c r="P4" s="116"/>
      <c r="Q4" s="116"/>
      <c r="R4" s="116"/>
      <c r="S4" s="116"/>
      <c r="T4" s="116"/>
      <c r="U4" s="116"/>
      <c r="V4" s="116"/>
      <c r="W4" s="116"/>
      <c r="X4" s="116"/>
      <c r="Y4" s="116"/>
    </row>
    <row r="5" spans="1:25" ht="30" customHeight="1" x14ac:dyDescent="0.25">
      <c r="A5" s="769"/>
      <c r="B5" s="769"/>
      <c r="C5" s="769"/>
      <c r="D5" s="769"/>
      <c r="E5" s="769"/>
      <c r="F5" s="769"/>
      <c r="G5" s="769"/>
      <c r="H5" s="769"/>
      <c r="I5" s="769"/>
      <c r="J5" s="769"/>
      <c r="K5" s="770"/>
      <c r="L5" s="763" t="s">
        <v>200</v>
      </c>
      <c r="M5" s="764"/>
      <c r="N5" s="765">
        <f>Facesheet!$J$12</f>
        <v>46173</v>
      </c>
      <c r="O5" s="766"/>
      <c r="P5" s="152"/>
      <c r="Q5" s="152"/>
      <c r="R5" s="152"/>
      <c r="S5" s="152"/>
      <c r="T5" s="152"/>
      <c r="U5" s="152"/>
      <c r="V5" s="152"/>
      <c r="W5" s="152"/>
      <c r="X5" s="152"/>
      <c r="Y5" s="152"/>
    </row>
    <row r="6" spans="1:25" ht="30" customHeight="1" x14ac:dyDescent="0.25">
      <c r="A6" s="769">
        <v>0</v>
      </c>
      <c r="B6" s="769"/>
      <c r="C6" s="769"/>
      <c r="D6" s="769"/>
      <c r="E6" s="769"/>
      <c r="F6" s="769"/>
      <c r="G6" s="769"/>
      <c r="H6" s="769"/>
      <c r="I6" s="769"/>
      <c r="J6" s="769"/>
      <c r="K6" s="770"/>
      <c r="L6" s="759" t="s">
        <v>433</v>
      </c>
      <c r="M6" s="760"/>
      <c r="N6" s="761"/>
      <c r="O6" s="762"/>
      <c r="P6" s="152"/>
      <c r="Q6" s="152"/>
      <c r="R6" s="152"/>
      <c r="S6" s="152"/>
      <c r="T6" s="152"/>
      <c r="U6" s="152"/>
      <c r="V6" s="152"/>
      <c r="W6" s="152"/>
      <c r="X6" s="152"/>
      <c r="Y6" s="152"/>
    </row>
    <row r="7" spans="1:25" ht="50.1" customHeight="1" x14ac:dyDescent="0.25">
      <c r="A7" s="287" t="s">
        <v>25</v>
      </c>
      <c r="B7" s="288" t="s">
        <v>298</v>
      </c>
      <c r="C7" s="288" t="s">
        <v>225</v>
      </c>
      <c r="D7" s="288" t="s">
        <v>26</v>
      </c>
      <c r="E7" s="288" t="s">
        <v>525</v>
      </c>
      <c r="F7" s="289" t="s">
        <v>193</v>
      </c>
      <c r="G7" s="289" t="s">
        <v>220</v>
      </c>
      <c r="H7" s="289" t="s">
        <v>227</v>
      </c>
      <c r="I7" s="289" t="s">
        <v>303</v>
      </c>
      <c r="J7" s="288" t="s">
        <v>221</v>
      </c>
      <c r="K7" s="288" t="s">
        <v>235</v>
      </c>
      <c r="L7" s="288" t="s">
        <v>218</v>
      </c>
      <c r="M7" s="288" t="s">
        <v>559</v>
      </c>
      <c r="N7" s="288" t="s">
        <v>219</v>
      </c>
      <c r="O7" s="288" t="s">
        <v>202</v>
      </c>
      <c r="P7" s="394" t="s">
        <v>403</v>
      </c>
      <c r="Q7" s="394" t="s">
        <v>404</v>
      </c>
      <c r="R7" s="394" t="s">
        <v>405</v>
      </c>
      <c r="S7" s="394" t="s">
        <v>406</v>
      </c>
      <c r="T7" s="394" t="s">
        <v>407</v>
      </c>
      <c r="U7" s="394" t="s">
        <v>408</v>
      </c>
      <c r="V7" s="394" t="s">
        <v>409</v>
      </c>
      <c r="W7" s="394" t="s">
        <v>410</v>
      </c>
      <c r="X7" s="394" t="s">
        <v>411</v>
      </c>
      <c r="Y7" s="394" t="s">
        <v>412</v>
      </c>
    </row>
    <row r="8" spans="1:25" ht="21" x14ac:dyDescent="0.25">
      <c r="A8" s="290">
        <v>0</v>
      </c>
      <c r="B8" s="291">
        <v>0</v>
      </c>
      <c r="C8" s="292">
        <v>0</v>
      </c>
      <c r="D8" s="292">
        <v>0</v>
      </c>
      <c r="E8" s="292"/>
      <c r="F8" s="293">
        <v>0</v>
      </c>
      <c r="G8" s="293">
        <v>0</v>
      </c>
      <c r="H8" s="294">
        <v>0</v>
      </c>
      <c r="I8" s="293">
        <v>0</v>
      </c>
      <c r="J8" s="295">
        <f>SUM(RangeCost)</f>
        <v>0</v>
      </c>
      <c r="K8" s="295">
        <f>SUM(RangePrevious)</f>
        <v>0</v>
      </c>
      <c r="L8" s="295">
        <f>SUM(RangeThisRequest)</f>
        <v>0</v>
      </c>
      <c r="M8" s="295"/>
      <c r="N8" s="295">
        <f>SUM(RangeApproved)</f>
        <v>0</v>
      </c>
      <c r="O8" s="295">
        <f>SUM(RangeBalance)</f>
        <v>0</v>
      </c>
      <c r="P8" s="394">
        <v>0</v>
      </c>
      <c r="Q8" s="394">
        <v>0</v>
      </c>
      <c r="R8" s="394">
        <v>0</v>
      </c>
      <c r="S8" s="394">
        <v>0</v>
      </c>
      <c r="T8" s="394">
        <v>0</v>
      </c>
      <c r="U8" s="394">
        <v>0</v>
      </c>
      <c r="V8" s="394">
        <v>0</v>
      </c>
      <c r="W8" s="394">
        <v>0</v>
      </c>
      <c r="X8" s="394">
        <v>0</v>
      </c>
      <c r="Y8" s="394">
        <v>0</v>
      </c>
    </row>
    <row r="9" spans="1:25" ht="0.15" customHeight="1" x14ac:dyDescent="0.25">
      <c r="A9" s="253">
        <v>0</v>
      </c>
      <c r="B9" s="254">
        <v>0</v>
      </c>
      <c r="C9" s="254">
        <v>0</v>
      </c>
      <c r="D9" s="254">
        <v>0</v>
      </c>
      <c r="E9" s="254">
        <v>0</v>
      </c>
      <c r="F9" s="254">
        <v>0</v>
      </c>
      <c r="G9" s="254">
        <v>0</v>
      </c>
      <c r="H9" s="255">
        <v>0</v>
      </c>
      <c r="I9" s="254">
        <v>0</v>
      </c>
      <c r="J9" s="256">
        <v>0</v>
      </c>
      <c r="K9" s="257">
        <v>0</v>
      </c>
      <c r="L9" s="256">
        <v>0</v>
      </c>
      <c r="M9" s="256">
        <v>0</v>
      </c>
      <c r="N9" s="258">
        <v>0</v>
      </c>
      <c r="O9" s="258">
        <v>0</v>
      </c>
      <c r="P9" s="251">
        <v>0</v>
      </c>
      <c r="Q9" s="251">
        <v>0</v>
      </c>
      <c r="R9" s="251">
        <v>0</v>
      </c>
      <c r="S9" s="251">
        <v>0</v>
      </c>
      <c r="T9" s="251">
        <v>0</v>
      </c>
      <c r="U9" s="251">
        <v>0</v>
      </c>
      <c r="V9" s="251">
        <v>0</v>
      </c>
      <c r="W9" s="251">
        <v>0</v>
      </c>
      <c r="X9" s="251">
        <v>0</v>
      </c>
      <c r="Y9" s="251">
        <v>0</v>
      </c>
    </row>
    <row r="10" spans="1:25" ht="21" x14ac:dyDescent="0.25">
      <c r="A10" s="392"/>
      <c r="B10" s="194"/>
      <c r="C10" s="194"/>
      <c r="D10" s="194"/>
      <c r="E10" s="194"/>
      <c r="F10" s="194"/>
      <c r="G10" s="194"/>
      <c r="H10" s="195"/>
      <c r="I10" s="194"/>
      <c r="J10" s="231"/>
      <c r="K10" s="197"/>
      <c r="L10" s="231"/>
      <c r="M10" s="231"/>
      <c r="N10" s="229">
        <f t="shared" ref="N10:N25" si="0">L10+K10</f>
        <v>0</v>
      </c>
      <c r="O10" s="229">
        <f t="shared" ref="O10:O25" si="1">J10-N10</f>
        <v>0</v>
      </c>
      <c r="P10" s="198"/>
      <c r="Q10" s="198"/>
      <c r="R10" s="198"/>
      <c r="S10" s="198"/>
      <c r="T10" s="198"/>
      <c r="U10" s="198"/>
      <c r="V10" s="198"/>
      <c r="W10" s="198"/>
      <c r="X10" s="198"/>
      <c r="Y10" s="198"/>
    </row>
    <row r="11" spans="1:25" ht="21" x14ac:dyDescent="0.25">
      <c r="A11" s="392"/>
      <c r="B11" s="194"/>
      <c r="C11" s="194"/>
      <c r="D11" s="194"/>
      <c r="E11" s="194"/>
      <c r="F11" s="194"/>
      <c r="G11" s="194"/>
      <c r="H11" s="195"/>
      <c r="I11" s="194"/>
      <c r="J11" s="231"/>
      <c r="K11" s="197"/>
      <c r="L11" s="231"/>
      <c r="M11" s="231"/>
      <c r="N11" s="229">
        <f t="shared" si="0"/>
        <v>0</v>
      </c>
      <c r="O11" s="229">
        <f t="shared" si="1"/>
        <v>0</v>
      </c>
      <c r="P11" s="198"/>
      <c r="Q11" s="198"/>
      <c r="R11" s="198"/>
      <c r="S11" s="198"/>
      <c r="T11" s="198"/>
      <c r="U11" s="198"/>
      <c r="V11" s="198"/>
      <c r="W11" s="198"/>
      <c r="X11" s="198"/>
      <c r="Y11" s="198"/>
    </row>
    <row r="12" spans="1:25" ht="21" x14ac:dyDescent="0.25">
      <c r="A12" s="392"/>
      <c r="B12" s="194"/>
      <c r="C12" s="194"/>
      <c r="D12" s="194"/>
      <c r="E12" s="194"/>
      <c r="F12" s="194"/>
      <c r="G12" s="194"/>
      <c r="H12" s="195"/>
      <c r="I12" s="194"/>
      <c r="J12" s="231"/>
      <c r="K12" s="197"/>
      <c r="L12" s="231"/>
      <c r="M12" s="231"/>
      <c r="N12" s="229">
        <f t="shared" si="0"/>
        <v>0</v>
      </c>
      <c r="O12" s="229">
        <f t="shared" si="1"/>
        <v>0</v>
      </c>
      <c r="P12" s="198"/>
      <c r="Q12" s="198"/>
      <c r="R12" s="198"/>
      <c r="S12" s="198"/>
      <c r="T12" s="198"/>
      <c r="U12" s="198"/>
      <c r="V12" s="198"/>
      <c r="W12" s="198"/>
      <c r="X12" s="198"/>
      <c r="Y12" s="198"/>
    </row>
    <row r="13" spans="1:25" ht="21" x14ac:dyDescent="0.25">
      <c r="A13" s="392"/>
      <c r="B13" s="194"/>
      <c r="C13" s="194"/>
      <c r="D13" s="194"/>
      <c r="E13" s="194"/>
      <c r="F13" s="194"/>
      <c r="G13" s="194"/>
      <c r="H13" s="195"/>
      <c r="I13" s="194"/>
      <c r="J13" s="231"/>
      <c r="K13" s="197"/>
      <c r="L13" s="231"/>
      <c r="M13" s="231"/>
      <c r="N13" s="229">
        <f t="shared" si="0"/>
        <v>0</v>
      </c>
      <c r="O13" s="229">
        <f t="shared" si="1"/>
        <v>0</v>
      </c>
      <c r="P13" s="198"/>
      <c r="Q13" s="198"/>
      <c r="R13" s="198"/>
      <c r="S13" s="198"/>
      <c r="T13" s="198"/>
      <c r="U13" s="198"/>
      <c r="V13" s="198"/>
      <c r="W13" s="198"/>
      <c r="X13" s="198"/>
      <c r="Y13" s="198"/>
    </row>
    <row r="14" spans="1:25" ht="21" x14ac:dyDescent="0.25">
      <c r="A14" s="392"/>
      <c r="B14" s="194"/>
      <c r="C14" s="194"/>
      <c r="D14" s="194"/>
      <c r="E14" s="194"/>
      <c r="F14" s="194"/>
      <c r="G14" s="194"/>
      <c r="H14" s="195"/>
      <c r="I14" s="194"/>
      <c r="J14" s="231"/>
      <c r="K14" s="197">
        <v>0</v>
      </c>
      <c r="L14" s="231"/>
      <c r="M14" s="231"/>
      <c r="N14" s="229">
        <f t="shared" si="0"/>
        <v>0</v>
      </c>
      <c r="O14" s="229">
        <f t="shared" si="1"/>
        <v>0</v>
      </c>
      <c r="P14" s="198"/>
      <c r="Q14" s="198"/>
      <c r="R14" s="198"/>
      <c r="S14" s="198"/>
      <c r="T14" s="198"/>
      <c r="U14" s="198"/>
      <c r="V14" s="198"/>
      <c r="W14" s="198"/>
      <c r="X14" s="198"/>
      <c r="Y14" s="198"/>
    </row>
    <row r="15" spans="1:25" ht="21" x14ac:dyDescent="0.25">
      <c r="A15" s="392"/>
      <c r="B15" s="194"/>
      <c r="C15" s="194"/>
      <c r="D15" s="194"/>
      <c r="E15" s="194"/>
      <c r="F15" s="194"/>
      <c r="G15" s="194"/>
      <c r="H15" s="195"/>
      <c r="I15" s="194"/>
      <c r="J15" s="231"/>
      <c r="K15" s="197">
        <v>0</v>
      </c>
      <c r="L15" s="231"/>
      <c r="M15" s="231"/>
      <c r="N15" s="229">
        <f t="shared" si="0"/>
        <v>0</v>
      </c>
      <c r="O15" s="229">
        <f t="shared" si="1"/>
        <v>0</v>
      </c>
      <c r="P15" s="198"/>
      <c r="Q15" s="198"/>
      <c r="R15" s="198"/>
      <c r="S15" s="198"/>
      <c r="T15" s="198"/>
      <c r="U15" s="198"/>
      <c r="V15" s="198"/>
      <c r="W15" s="198"/>
      <c r="X15" s="198"/>
      <c r="Y15" s="198"/>
    </row>
    <row r="16" spans="1:25" ht="21" x14ac:dyDescent="0.25">
      <c r="A16" s="392"/>
      <c r="B16" s="194"/>
      <c r="C16" s="194"/>
      <c r="D16" s="194"/>
      <c r="E16" s="194"/>
      <c r="F16" s="194"/>
      <c r="G16" s="194"/>
      <c r="H16" s="195"/>
      <c r="I16" s="194"/>
      <c r="J16" s="231"/>
      <c r="K16" s="197">
        <v>0</v>
      </c>
      <c r="L16" s="231"/>
      <c r="M16" s="231"/>
      <c r="N16" s="229">
        <f t="shared" si="0"/>
        <v>0</v>
      </c>
      <c r="O16" s="229">
        <f t="shared" si="1"/>
        <v>0</v>
      </c>
      <c r="P16" s="198"/>
      <c r="Q16" s="198"/>
      <c r="R16" s="198"/>
      <c r="S16" s="198"/>
      <c r="T16" s="198"/>
      <c r="U16" s="198"/>
      <c r="V16" s="198"/>
      <c r="W16" s="198"/>
      <c r="X16" s="198"/>
      <c r="Y16" s="198"/>
    </row>
    <row r="17" spans="1:25" ht="21" x14ac:dyDescent="0.25">
      <c r="A17" s="392"/>
      <c r="B17" s="194"/>
      <c r="C17" s="194"/>
      <c r="D17" s="194"/>
      <c r="E17" s="194"/>
      <c r="F17" s="194"/>
      <c r="G17" s="194"/>
      <c r="H17" s="195"/>
      <c r="I17" s="194"/>
      <c r="J17" s="231"/>
      <c r="K17" s="197"/>
      <c r="L17" s="231"/>
      <c r="M17" s="231"/>
      <c r="N17" s="229">
        <f t="shared" si="0"/>
        <v>0</v>
      </c>
      <c r="O17" s="229">
        <f t="shared" si="1"/>
        <v>0</v>
      </c>
      <c r="P17" s="198"/>
      <c r="Q17" s="198"/>
      <c r="R17" s="198"/>
      <c r="S17" s="198"/>
      <c r="T17" s="198"/>
      <c r="U17" s="198"/>
      <c r="V17" s="198"/>
      <c r="W17" s="198"/>
      <c r="X17" s="198"/>
      <c r="Y17" s="198"/>
    </row>
    <row r="18" spans="1:25" ht="21" x14ac:dyDescent="0.25">
      <c r="A18" s="392"/>
      <c r="B18" s="194"/>
      <c r="C18" s="194"/>
      <c r="D18" s="194"/>
      <c r="E18" s="194"/>
      <c r="F18" s="194"/>
      <c r="G18" s="194"/>
      <c r="H18" s="195"/>
      <c r="I18" s="194"/>
      <c r="J18" s="231"/>
      <c r="K18" s="197"/>
      <c r="L18" s="231"/>
      <c r="M18" s="231"/>
      <c r="N18" s="229">
        <f t="shared" si="0"/>
        <v>0</v>
      </c>
      <c r="O18" s="229">
        <f t="shared" si="1"/>
        <v>0</v>
      </c>
      <c r="P18" s="198"/>
      <c r="Q18" s="198"/>
      <c r="R18" s="198"/>
      <c r="S18" s="198"/>
      <c r="T18" s="198"/>
      <c r="U18" s="198"/>
      <c r="V18" s="198"/>
      <c r="W18" s="198"/>
      <c r="X18" s="198"/>
      <c r="Y18" s="198"/>
    </row>
    <row r="19" spans="1:25" ht="21" x14ac:dyDescent="0.25">
      <c r="A19" s="392"/>
      <c r="B19" s="194"/>
      <c r="C19" s="194"/>
      <c r="D19" s="194"/>
      <c r="E19" s="194"/>
      <c r="F19" s="194"/>
      <c r="G19" s="194"/>
      <c r="H19" s="195"/>
      <c r="I19" s="194"/>
      <c r="J19" s="231"/>
      <c r="K19" s="197"/>
      <c r="L19" s="231"/>
      <c r="M19" s="231"/>
      <c r="N19" s="229">
        <f t="shared" si="0"/>
        <v>0</v>
      </c>
      <c r="O19" s="229">
        <f t="shared" si="1"/>
        <v>0</v>
      </c>
      <c r="P19" s="198"/>
      <c r="Q19" s="198"/>
      <c r="R19" s="198"/>
      <c r="S19" s="198"/>
      <c r="T19" s="198"/>
      <c r="U19" s="198"/>
      <c r="V19" s="198"/>
      <c r="W19" s="198"/>
      <c r="X19" s="198"/>
      <c r="Y19" s="198"/>
    </row>
    <row r="20" spans="1:25" ht="21" x14ac:dyDescent="0.25">
      <c r="A20" s="392"/>
      <c r="B20" s="194"/>
      <c r="C20" s="194"/>
      <c r="D20" s="194"/>
      <c r="E20" s="194"/>
      <c r="F20" s="194"/>
      <c r="G20" s="194"/>
      <c r="H20" s="195"/>
      <c r="I20" s="194"/>
      <c r="J20" s="231"/>
      <c r="K20" s="197"/>
      <c r="L20" s="231"/>
      <c r="M20" s="231"/>
      <c r="N20" s="229">
        <f t="shared" si="0"/>
        <v>0</v>
      </c>
      <c r="O20" s="229">
        <f t="shared" si="1"/>
        <v>0</v>
      </c>
      <c r="P20" s="198"/>
      <c r="Q20" s="198"/>
      <c r="R20" s="198"/>
      <c r="S20" s="198"/>
      <c r="T20" s="198"/>
      <c r="U20" s="198"/>
      <c r="V20" s="198"/>
      <c r="W20" s="198"/>
      <c r="X20" s="198"/>
      <c r="Y20" s="198"/>
    </row>
    <row r="21" spans="1:25" ht="21" x14ac:dyDescent="0.25">
      <c r="A21" s="392"/>
      <c r="B21" s="194"/>
      <c r="C21" s="194"/>
      <c r="D21" s="194"/>
      <c r="E21" s="194"/>
      <c r="F21" s="194"/>
      <c r="G21" s="194"/>
      <c r="H21" s="195"/>
      <c r="I21" s="194"/>
      <c r="J21" s="231"/>
      <c r="K21" s="197"/>
      <c r="L21" s="231"/>
      <c r="M21" s="231"/>
      <c r="N21" s="229">
        <f t="shared" si="0"/>
        <v>0</v>
      </c>
      <c r="O21" s="229">
        <f t="shared" si="1"/>
        <v>0</v>
      </c>
      <c r="P21" s="198"/>
      <c r="Q21" s="198"/>
      <c r="R21" s="198"/>
      <c r="S21" s="198"/>
      <c r="T21" s="198"/>
      <c r="U21" s="198"/>
      <c r="V21" s="198"/>
      <c r="W21" s="198"/>
      <c r="X21" s="198"/>
      <c r="Y21" s="198"/>
    </row>
    <row r="22" spans="1:25" ht="21" x14ac:dyDescent="0.25">
      <c r="A22" s="392"/>
      <c r="B22" s="194"/>
      <c r="C22" s="194"/>
      <c r="D22" s="194"/>
      <c r="E22" s="194"/>
      <c r="F22" s="194"/>
      <c r="G22" s="194"/>
      <c r="H22" s="195"/>
      <c r="I22" s="194"/>
      <c r="J22" s="231"/>
      <c r="K22" s="197"/>
      <c r="L22" s="231"/>
      <c r="M22" s="231"/>
      <c r="N22" s="229">
        <f t="shared" si="0"/>
        <v>0</v>
      </c>
      <c r="O22" s="229">
        <f t="shared" si="1"/>
        <v>0</v>
      </c>
      <c r="P22" s="198"/>
      <c r="Q22" s="198"/>
      <c r="R22" s="198"/>
      <c r="S22" s="198"/>
      <c r="T22" s="198"/>
      <c r="U22" s="198"/>
      <c r="V22" s="198"/>
      <c r="W22" s="198"/>
      <c r="X22" s="198"/>
      <c r="Y22" s="198"/>
    </row>
    <row r="23" spans="1:25" ht="21" x14ac:dyDescent="0.25">
      <c r="A23" s="392"/>
      <c r="B23" s="194"/>
      <c r="C23" s="194"/>
      <c r="D23" s="194"/>
      <c r="E23" s="194"/>
      <c r="F23" s="194"/>
      <c r="G23" s="194"/>
      <c r="H23" s="195"/>
      <c r="I23" s="194"/>
      <c r="J23" s="231"/>
      <c r="K23" s="197"/>
      <c r="L23" s="231"/>
      <c r="M23" s="231"/>
      <c r="N23" s="229">
        <f t="shared" si="0"/>
        <v>0</v>
      </c>
      <c r="O23" s="229">
        <f t="shared" si="1"/>
        <v>0</v>
      </c>
      <c r="P23" s="198"/>
      <c r="Q23" s="198"/>
      <c r="R23" s="198"/>
      <c r="S23" s="198"/>
      <c r="T23" s="198"/>
      <c r="U23" s="198"/>
      <c r="V23" s="198"/>
      <c r="W23" s="198"/>
      <c r="X23" s="198"/>
      <c r="Y23" s="198"/>
    </row>
    <row r="24" spans="1:25" ht="21" x14ac:dyDescent="0.25">
      <c r="A24" s="392"/>
      <c r="B24" s="194"/>
      <c r="C24" s="194"/>
      <c r="D24" s="194"/>
      <c r="E24" s="194"/>
      <c r="F24" s="194"/>
      <c r="G24" s="194"/>
      <c r="H24" s="195"/>
      <c r="I24" s="194"/>
      <c r="J24" s="231"/>
      <c r="K24" s="197"/>
      <c r="L24" s="231"/>
      <c r="M24" s="231"/>
      <c r="N24" s="229">
        <f t="shared" si="0"/>
        <v>0</v>
      </c>
      <c r="O24" s="229">
        <f t="shared" si="1"/>
        <v>0</v>
      </c>
      <c r="P24" s="198"/>
      <c r="Q24" s="198"/>
      <c r="R24" s="198"/>
      <c r="S24" s="198"/>
      <c r="T24" s="198"/>
      <c r="U24" s="198"/>
      <c r="V24" s="198"/>
      <c r="W24" s="198"/>
      <c r="X24" s="198"/>
      <c r="Y24" s="198"/>
    </row>
    <row r="25" spans="1:25" ht="21" x14ac:dyDescent="0.25">
      <c r="A25" s="392"/>
      <c r="B25" s="194"/>
      <c r="C25" s="194"/>
      <c r="D25" s="194"/>
      <c r="E25" s="194"/>
      <c r="F25" s="194"/>
      <c r="G25" s="194"/>
      <c r="H25" s="195"/>
      <c r="I25" s="194"/>
      <c r="J25" s="231"/>
      <c r="K25" s="197"/>
      <c r="L25" s="231"/>
      <c r="M25" s="231"/>
      <c r="N25" s="229">
        <f t="shared" si="0"/>
        <v>0</v>
      </c>
      <c r="O25" s="229">
        <f t="shared" si="1"/>
        <v>0</v>
      </c>
      <c r="P25" s="198"/>
      <c r="Q25" s="198"/>
      <c r="R25" s="198"/>
      <c r="S25" s="198"/>
      <c r="T25" s="198"/>
      <c r="U25" s="198"/>
      <c r="V25" s="198"/>
      <c r="W25" s="198"/>
      <c r="X25" s="198"/>
      <c r="Y25" s="198"/>
    </row>
  </sheetData>
  <sheetProtection formatColumns="0" formatRows="0" autoFilter="0"/>
  <dataConsolidate link="1"/>
  <mergeCells count="16">
    <mergeCell ref="A1:O1"/>
    <mergeCell ref="A2:K2"/>
    <mergeCell ref="A3:K3"/>
    <mergeCell ref="L6:M6"/>
    <mergeCell ref="N6:O6"/>
    <mergeCell ref="L4:M4"/>
    <mergeCell ref="N4:O4"/>
    <mergeCell ref="L5:M5"/>
    <mergeCell ref="N5:O5"/>
    <mergeCell ref="A4:K4"/>
    <mergeCell ref="A5:K5"/>
    <mergeCell ref="A6:K6"/>
    <mergeCell ref="L2:M2"/>
    <mergeCell ref="N2:O2"/>
    <mergeCell ref="L3:M3"/>
    <mergeCell ref="N3:O3"/>
  </mergeCells>
  <conditionalFormatting sqref="L8">
    <cfRule type="cellIs" dxfId="379" priority="1" stopIfTrue="1" operator="notEqual">
      <formula>0</formula>
    </cfRule>
  </conditionalFormatting>
  <conditionalFormatting sqref="L10:L25">
    <cfRule type="cellIs" dxfId="378" priority="2" stopIfTrue="1" operator="notEqual">
      <formula>0</formula>
    </cfRule>
  </conditionalFormatting>
  <dataValidations count="12">
    <dataValidation allowBlank="1" showErrorMessage="1" promptTitle="Cal OES ONLY" prompt="For Cal OES use only.  Do not enter." sqref="N6" xr:uid="{00000000-0002-0000-0500-000000000000}"/>
    <dataValidation operator="lessThanOrEqual" allowBlank="1" showInputMessage="1" showErrorMessage="1" errorTitle="AMOUNT THIS REQUEST" error="Please enter a dollar amount less than or equal to the available balance for this project." sqref="M10:M25" xr:uid="{00000000-0002-0000-0500-000001000000}"/>
    <dataValidation type="whole" operator="greaterThanOrEqual" allowBlank="1" showErrorMessage="1" errorTitle="BUDGETED COST" error="Enter the Budged Cost for this project, rounded DOWN to the nearest dollar." sqref="J10:J25" xr:uid="{00000000-0002-0000-0500-000002000000}">
      <formula1>0</formula1>
    </dataValidation>
    <dataValidation allowBlank="1" sqref="A10:A25" xr:uid="{00000000-0002-0000-0500-000003000000}"/>
    <dataValidation type="whole" operator="lessThanOrEqual" showErrorMessage="1" errorTitle="AMOUNT THIS REQUEST" error="Please enter a dollar amount less than or equal to the available balance for this project. Decimals are not allowed." sqref="L10:L25" xr:uid="{00000000-0002-0000-0500-000004000000}">
      <formula1>J10-K10</formula1>
    </dataValidation>
    <dataValidation type="list" allowBlank="1" showInputMessage="1" showErrorMessage="1" sqref="D10:D25" xr:uid="{00000000-0002-0000-0500-000005000000}">
      <formula1>DD_FundSource</formula1>
    </dataValidation>
    <dataValidation type="list" allowBlank="1" showInputMessage="1" showErrorMessage="1" sqref="E10:E25" xr:uid="{00000000-0002-0000-0500-000006000000}">
      <formula1>"PNP"</formula1>
    </dataValidation>
    <dataValidation type="list" allowBlank="1" showInputMessage="1" showErrorMessage="1" sqref="F10:F25" xr:uid="{00000000-0002-0000-0500-000007000000}">
      <formula1>DD_Planning_SubCat</formula1>
    </dataValidation>
    <dataValidation type="list" allowBlank="1" showInputMessage="1" sqref="B10:B25" xr:uid="{00000000-0002-0000-0500-000008000000}">
      <formula1>"Direct"</formula1>
    </dataValidation>
    <dataValidation type="list" allowBlank="1" showInputMessage="1" showErrorMessage="1" sqref="G10:G25" xr:uid="{00000000-0002-0000-0500-000009000000}">
      <formula1>INDIRECT(VLOOKUP($F10,DD_Planning_Expenditure_Lookup, 2, FALSE))</formula1>
    </dataValidation>
    <dataValidation type="list" allowBlank="1" showInputMessage="1" sqref="I10:I25" xr:uid="{00000000-0002-0000-0500-00000A000000}">
      <formula1>"Yes, No"</formula1>
    </dataValidation>
    <dataValidation type="list" allowBlank="1" showErrorMessage="1" promptTitle="Request Type" prompt="Use the macro buttons above to select the request type." sqref="N2:O2" xr:uid="{00000000-0002-0000-0500-00000B000000}">
      <formula1>"Application, Modification, Advance, Reimbursement, Final Reimbursement"</formula1>
    </dataValidation>
  </dataValidations>
  <printOptions horizontalCentered="1"/>
  <pageMargins left="0.15" right="0.15" top="0.5" bottom="0.5" header="0.25" footer="0.25"/>
  <pageSetup scale="36" fitToHeight="0" orientation="landscape" r:id="rId1"/>
  <headerFooter scaleWithDoc="0">
    <oddHeader>&amp;C&amp;"Century Gothic,Regular"&amp;8CALIFORNIA GOVERNOR'S OFFICE OF EMERGENCY SERVICES (Cal OES)</oddHeader>
    <oddFooter>&amp;L&amp;"Century Gothic,Regular"&amp;8FY 2023 NSGP FMFW (Macro) v.23&amp;C&amp;"Century Gothic,Regular"&amp;8&amp;P of &amp;N&amp;R&amp;"Century Gothic,Regular"&amp;8&amp;A</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Organization">
    <tabColor rgb="FF92B4EA"/>
    <pageSetUpPr fitToPage="1"/>
  </sheetPr>
  <dimension ref="A1:Y25"/>
  <sheetViews>
    <sheetView showGridLines="0" showZeros="0" zoomScale="65" zoomScaleNormal="65" zoomScaleSheetLayoutView="50" workbookViewId="0">
      <pane ySplit="9" topLeftCell="A10" activePane="bottomLeft" state="frozen"/>
      <selection sqref="A1:T1"/>
      <selection pane="bottomLeft" activeCell="N2" sqref="N2:O2"/>
    </sheetView>
  </sheetViews>
  <sheetFormatPr defaultColWidth="9.109375" defaultRowHeight="13.2" x14ac:dyDescent="0.25"/>
  <cols>
    <col min="1" max="1" width="11.33203125" customWidth="1"/>
    <col min="2" max="2" width="17.6640625" customWidth="1"/>
    <col min="3" max="3" width="45.6640625" customWidth="1"/>
    <col min="4" max="4" width="12.6640625" customWidth="1"/>
    <col min="5" max="5" width="14.6640625" customWidth="1"/>
    <col min="6" max="6" width="37" customWidth="1"/>
    <col min="7" max="7" width="30.6640625" customWidth="1"/>
    <col min="8" max="8" width="20.6640625" customWidth="1"/>
    <col min="9" max="9" width="15.6640625" customWidth="1"/>
    <col min="10" max="12" width="20.6640625" customWidth="1"/>
    <col min="13" max="13" width="19.6640625" customWidth="1"/>
    <col min="14" max="15" width="20.6640625" customWidth="1"/>
    <col min="16" max="24" width="15.6640625" hidden="1" customWidth="1"/>
    <col min="25" max="25" width="9.109375" hidden="1" customWidth="1"/>
  </cols>
  <sheetData>
    <row r="1" spans="1:25" ht="35.1" customHeight="1" x14ac:dyDescent="0.25">
      <c r="A1" s="792" t="s">
        <v>397</v>
      </c>
      <c r="B1" s="792"/>
      <c r="C1" s="792"/>
      <c r="D1" s="792"/>
      <c r="E1" s="792"/>
      <c r="F1" s="792"/>
      <c r="G1" s="792"/>
      <c r="H1" s="792"/>
      <c r="I1" s="792"/>
      <c r="J1" s="792"/>
      <c r="K1" s="792"/>
      <c r="L1" s="792"/>
      <c r="M1" s="792"/>
      <c r="N1" s="792"/>
      <c r="O1" s="792"/>
      <c r="P1" s="150"/>
      <c r="Q1" s="150"/>
      <c r="R1" s="150"/>
      <c r="S1" s="150"/>
      <c r="T1" s="150"/>
      <c r="U1" s="150"/>
      <c r="V1" s="150"/>
      <c r="W1" s="150"/>
      <c r="X1" s="150"/>
      <c r="Y1" s="151"/>
    </row>
    <row r="2" spans="1:25" ht="30" customHeight="1" x14ac:dyDescent="0.35">
      <c r="A2" s="754">
        <f>Facesheet!$C$6</f>
        <v>0</v>
      </c>
      <c r="B2" s="754"/>
      <c r="C2" s="754"/>
      <c r="D2" s="754"/>
      <c r="E2" s="754"/>
      <c r="F2" s="754"/>
      <c r="G2" s="754"/>
      <c r="H2" s="754"/>
      <c r="I2" s="754"/>
      <c r="J2" s="754"/>
      <c r="K2" s="755"/>
      <c r="L2" s="784" t="s">
        <v>296</v>
      </c>
      <c r="M2" s="785"/>
      <c r="N2" s="788"/>
      <c r="O2" s="789"/>
      <c r="P2" s="150"/>
      <c r="Q2" s="150"/>
      <c r="R2" s="150"/>
      <c r="S2" s="150"/>
      <c r="T2" s="150"/>
      <c r="U2" s="150"/>
      <c r="V2" s="150"/>
      <c r="W2" s="150"/>
      <c r="X2" s="150"/>
      <c r="Y2" s="150"/>
    </row>
    <row r="3" spans="1:25" ht="30" customHeight="1" x14ac:dyDescent="0.4">
      <c r="A3" s="756">
        <f>Facesheet!$F$2</f>
        <v>0</v>
      </c>
      <c r="B3" s="757"/>
      <c r="C3" s="757"/>
      <c r="D3" s="757"/>
      <c r="E3" s="757"/>
      <c r="F3" s="757"/>
      <c r="G3" s="757"/>
      <c r="H3" s="757"/>
      <c r="I3" s="757"/>
      <c r="J3" s="757"/>
      <c r="K3" s="758"/>
      <c r="L3" s="786" t="s">
        <v>814</v>
      </c>
      <c r="M3" s="787"/>
      <c r="N3" s="790"/>
      <c r="O3" s="791"/>
      <c r="P3" s="150"/>
      <c r="Q3" s="150"/>
      <c r="R3" s="150"/>
      <c r="S3" s="150"/>
      <c r="T3" s="150"/>
      <c r="U3" s="150"/>
      <c r="V3" s="150"/>
      <c r="W3" s="150"/>
      <c r="X3" s="150"/>
      <c r="Y3" s="150"/>
    </row>
    <row r="4" spans="1:25" ht="30" customHeight="1" x14ac:dyDescent="0.25">
      <c r="A4" s="767" t="str">
        <f>Facesheet!$J$2</f>
        <v>2023-0049</v>
      </c>
      <c r="B4" s="775"/>
      <c r="C4" s="775"/>
      <c r="D4" s="775"/>
      <c r="E4" s="775"/>
      <c r="F4" s="775"/>
      <c r="G4" s="775"/>
      <c r="H4" s="775"/>
      <c r="I4" s="775"/>
      <c r="J4" s="775"/>
      <c r="K4" s="768"/>
      <c r="L4" s="782" t="s">
        <v>199</v>
      </c>
      <c r="M4" s="783"/>
      <c r="N4" s="780">
        <f>Facesheet!$H$12</f>
        <v>45170</v>
      </c>
      <c r="O4" s="781"/>
      <c r="P4" s="150"/>
      <c r="Q4" s="150"/>
      <c r="R4" s="150"/>
      <c r="S4" s="150"/>
      <c r="T4" s="150"/>
      <c r="U4" s="150"/>
      <c r="V4" s="150"/>
      <c r="W4" s="150"/>
      <c r="X4" s="150"/>
      <c r="Y4" s="150"/>
    </row>
    <row r="5" spans="1:25" ht="30" customHeight="1" x14ac:dyDescent="0.25">
      <c r="A5" s="776"/>
      <c r="B5" s="776"/>
      <c r="C5" s="776"/>
      <c r="D5" s="776"/>
      <c r="E5" s="776"/>
      <c r="F5" s="776"/>
      <c r="G5" s="776"/>
      <c r="H5" s="776"/>
      <c r="I5" s="776"/>
      <c r="J5" s="776"/>
      <c r="K5" s="777"/>
      <c r="L5" s="782" t="s">
        <v>200</v>
      </c>
      <c r="M5" s="783"/>
      <c r="N5" s="780">
        <f>Facesheet!$J$12</f>
        <v>46173</v>
      </c>
      <c r="O5" s="781"/>
      <c r="P5" s="152"/>
      <c r="Q5" s="152"/>
      <c r="R5" s="152"/>
      <c r="S5" s="152"/>
      <c r="T5" s="152"/>
      <c r="U5" s="152"/>
      <c r="V5" s="152"/>
      <c r="W5" s="152"/>
      <c r="X5" s="152"/>
      <c r="Y5" s="152"/>
    </row>
    <row r="6" spans="1:25" ht="30" customHeight="1" x14ac:dyDescent="0.25">
      <c r="A6" s="778"/>
      <c r="B6" s="778"/>
      <c r="C6" s="778"/>
      <c r="D6" s="778"/>
      <c r="E6" s="778"/>
      <c r="F6" s="778"/>
      <c r="G6" s="778"/>
      <c r="H6" s="778"/>
      <c r="I6" s="778"/>
      <c r="J6" s="778"/>
      <c r="K6" s="779"/>
      <c r="L6" s="759" t="s">
        <v>433</v>
      </c>
      <c r="M6" s="760"/>
      <c r="N6" s="761"/>
      <c r="O6" s="762"/>
      <c r="P6" s="152"/>
      <c r="Q6" s="152"/>
      <c r="R6" s="152"/>
      <c r="S6" s="152"/>
      <c r="T6" s="152"/>
      <c r="U6" s="152"/>
      <c r="V6" s="152"/>
      <c r="W6" s="152"/>
      <c r="X6" s="152"/>
      <c r="Y6" s="152"/>
    </row>
    <row r="7" spans="1:25" ht="50.1" customHeight="1" x14ac:dyDescent="0.25">
      <c r="A7" s="302" t="s">
        <v>25</v>
      </c>
      <c r="B7" s="303" t="s">
        <v>298</v>
      </c>
      <c r="C7" s="304" t="s">
        <v>22</v>
      </c>
      <c r="D7" s="303" t="s">
        <v>26</v>
      </c>
      <c r="E7" s="304" t="s">
        <v>525</v>
      </c>
      <c r="F7" s="305" t="s">
        <v>193</v>
      </c>
      <c r="G7" s="305" t="s">
        <v>220</v>
      </c>
      <c r="H7" s="305" t="s">
        <v>57</v>
      </c>
      <c r="I7" s="305" t="s">
        <v>568</v>
      </c>
      <c r="J7" s="303" t="s">
        <v>221</v>
      </c>
      <c r="K7" s="303" t="s">
        <v>299</v>
      </c>
      <c r="L7" s="303" t="s">
        <v>218</v>
      </c>
      <c r="M7" s="303" t="s">
        <v>559</v>
      </c>
      <c r="N7" s="303" t="s">
        <v>219</v>
      </c>
      <c r="O7" s="303" t="s">
        <v>202</v>
      </c>
      <c r="P7" s="309" t="s">
        <v>403</v>
      </c>
      <c r="Q7" s="309" t="s">
        <v>404</v>
      </c>
      <c r="R7" s="309" t="s">
        <v>405</v>
      </c>
      <c r="S7" s="309" t="s">
        <v>406</v>
      </c>
      <c r="T7" s="309" t="s">
        <v>407</v>
      </c>
      <c r="U7" s="309" t="s">
        <v>408</v>
      </c>
      <c r="V7" s="309" t="s">
        <v>409</v>
      </c>
      <c r="W7" s="309" t="s">
        <v>410</v>
      </c>
      <c r="X7" s="309" t="s">
        <v>411</v>
      </c>
      <c r="Y7" s="310" t="s">
        <v>412</v>
      </c>
    </row>
    <row r="8" spans="1:25" ht="21" x14ac:dyDescent="0.25">
      <c r="A8" s="306">
        <v>0</v>
      </c>
      <c r="B8" s="296">
        <v>0</v>
      </c>
      <c r="C8" s="297">
        <v>0</v>
      </c>
      <c r="D8" s="297">
        <v>0</v>
      </c>
      <c r="E8" s="297">
        <v>0</v>
      </c>
      <c r="F8" s="298">
        <v>0</v>
      </c>
      <c r="G8" s="299">
        <v>0</v>
      </c>
      <c r="H8" s="300"/>
      <c r="I8" s="300"/>
      <c r="J8" s="301">
        <f>SUM(RangeCost)</f>
        <v>0</v>
      </c>
      <c r="K8" s="301">
        <f>SUM(RangePrevious)</f>
        <v>0</v>
      </c>
      <c r="L8" s="301">
        <f>SUM(RangeThisRequest)</f>
        <v>0</v>
      </c>
      <c r="M8" s="301">
        <v>0</v>
      </c>
      <c r="N8" s="301">
        <f>SUM(RangeApproved)</f>
        <v>0</v>
      </c>
      <c r="O8" s="301">
        <f>SUM(RangeBalance)</f>
        <v>0</v>
      </c>
      <c r="P8" s="311">
        <v>0</v>
      </c>
      <c r="Q8" s="311">
        <v>0</v>
      </c>
      <c r="R8" s="311">
        <v>0</v>
      </c>
      <c r="S8" s="311">
        <v>0</v>
      </c>
      <c r="T8" s="311">
        <v>0</v>
      </c>
      <c r="U8" s="311">
        <v>0</v>
      </c>
      <c r="V8" s="311">
        <v>0</v>
      </c>
      <c r="W8" s="311">
        <v>0</v>
      </c>
      <c r="X8" s="311">
        <v>0</v>
      </c>
      <c r="Y8" s="312">
        <v>0</v>
      </c>
    </row>
    <row r="9" spans="1:25" ht="0.15" customHeight="1" x14ac:dyDescent="0.25">
      <c r="A9" s="307">
        <v>0</v>
      </c>
      <c r="B9" s="194">
        <v>0</v>
      </c>
      <c r="C9" s="194">
        <v>0</v>
      </c>
      <c r="D9" s="194">
        <v>0</v>
      </c>
      <c r="E9" s="194">
        <v>0</v>
      </c>
      <c r="F9" s="194">
        <v>0</v>
      </c>
      <c r="G9" s="195">
        <v>0</v>
      </c>
      <c r="H9" s="195">
        <v>0</v>
      </c>
      <c r="I9" s="195">
        <v>0</v>
      </c>
      <c r="J9" s="202">
        <v>0</v>
      </c>
      <c r="K9" s="197">
        <v>0</v>
      </c>
      <c r="L9" s="202">
        <v>0</v>
      </c>
      <c r="M9" s="259">
        <v>0</v>
      </c>
      <c r="N9" s="197">
        <v>0</v>
      </c>
      <c r="O9" s="197">
        <v>0</v>
      </c>
      <c r="P9" s="195">
        <v>0</v>
      </c>
      <c r="Q9" s="195">
        <v>0</v>
      </c>
      <c r="R9" s="195">
        <v>0</v>
      </c>
      <c r="S9" s="195">
        <v>0</v>
      </c>
      <c r="T9" s="195">
        <v>0</v>
      </c>
      <c r="U9" s="195">
        <v>0</v>
      </c>
      <c r="V9" s="195">
        <v>0</v>
      </c>
      <c r="W9" s="195">
        <v>0</v>
      </c>
      <c r="X9" s="195">
        <v>0</v>
      </c>
      <c r="Y9" s="308">
        <v>0</v>
      </c>
    </row>
    <row r="10" spans="1:25" ht="21" x14ac:dyDescent="0.25">
      <c r="A10" s="392"/>
      <c r="B10" s="194"/>
      <c r="C10" s="194"/>
      <c r="D10" s="194"/>
      <c r="E10" s="194"/>
      <c r="F10" s="194"/>
      <c r="G10" s="195"/>
      <c r="H10" s="195"/>
      <c r="I10" s="195"/>
      <c r="J10" s="202"/>
      <c r="K10" s="197"/>
      <c r="L10" s="202"/>
      <c r="M10" s="202"/>
      <c r="N10" s="197">
        <f t="shared" ref="N10:N25" si="0">L10+K10</f>
        <v>0</v>
      </c>
      <c r="O10" s="197">
        <f t="shared" ref="O10:O25" si="1">J10-N10</f>
        <v>0</v>
      </c>
      <c r="P10" s="195"/>
      <c r="Q10" s="195"/>
      <c r="R10" s="195"/>
      <c r="S10" s="195"/>
      <c r="T10" s="195"/>
      <c r="U10" s="195"/>
      <c r="V10" s="195"/>
      <c r="W10" s="195"/>
      <c r="X10" s="195"/>
      <c r="Y10" s="195"/>
    </row>
    <row r="11" spans="1:25" ht="21" x14ac:dyDescent="0.25">
      <c r="A11" s="392"/>
      <c r="B11" s="194"/>
      <c r="C11" s="194"/>
      <c r="D11" s="194"/>
      <c r="E11" s="194"/>
      <c r="F11" s="194"/>
      <c r="G11" s="195"/>
      <c r="H11" s="195"/>
      <c r="I11" s="195"/>
      <c r="J11" s="202"/>
      <c r="K11" s="197"/>
      <c r="L11" s="202"/>
      <c r="M11" s="202"/>
      <c r="N11" s="197">
        <f t="shared" si="0"/>
        <v>0</v>
      </c>
      <c r="O11" s="197">
        <f t="shared" si="1"/>
        <v>0</v>
      </c>
      <c r="P11" s="195"/>
      <c r="Q11" s="195"/>
      <c r="R11" s="195"/>
      <c r="S11" s="195"/>
      <c r="T11" s="195"/>
      <c r="U11" s="195"/>
      <c r="V11" s="195"/>
      <c r="W11" s="195"/>
      <c r="X11" s="195"/>
      <c r="Y11" s="195"/>
    </row>
    <row r="12" spans="1:25" ht="21" x14ac:dyDescent="0.25">
      <c r="A12" s="392"/>
      <c r="B12" s="194"/>
      <c r="C12" s="194"/>
      <c r="D12" s="194"/>
      <c r="E12" s="194"/>
      <c r="F12" s="194"/>
      <c r="G12" s="195"/>
      <c r="H12" s="195"/>
      <c r="I12" s="195"/>
      <c r="J12" s="202"/>
      <c r="K12" s="197"/>
      <c r="L12" s="202"/>
      <c r="M12" s="202"/>
      <c r="N12" s="197">
        <f t="shared" si="0"/>
        <v>0</v>
      </c>
      <c r="O12" s="197">
        <f t="shared" si="1"/>
        <v>0</v>
      </c>
      <c r="P12" s="195"/>
      <c r="Q12" s="195"/>
      <c r="R12" s="195"/>
      <c r="S12" s="195"/>
      <c r="T12" s="195"/>
      <c r="U12" s="195"/>
      <c r="V12" s="195"/>
      <c r="W12" s="195"/>
      <c r="X12" s="195"/>
      <c r="Y12" s="195"/>
    </row>
    <row r="13" spans="1:25" ht="21" x14ac:dyDescent="0.25">
      <c r="A13" s="392"/>
      <c r="B13" s="194"/>
      <c r="C13" s="194"/>
      <c r="D13" s="194"/>
      <c r="E13" s="194"/>
      <c r="F13" s="194"/>
      <c r="G13" s="195"/>
      <c r="H13" s="195"/>
      <c r="I13" s="195"/>
      <c r="J13" s="231"/>
      <c r="K13" s="197"/>
      <c r="L13" s="231"/>
      <c r="M13" s="231"/>
      <c r="N13" s="229">
        <f t="shared" si="0"/>
        <v>0</v>
      </c>
      <c r="O13" s="229">
        <f t="shared" si="1"/>
        <v>0</v>
      </c>
      <c r="P13" s="195"/>
      <c r="Q13" s="195"/>
      <c r="R13" s="195"/>
      <c r="S13" s="195"/>
      <c r="T13" s="195"/>
      <c r="U13" s="195"/>
      <c r="V13" s="195"/>
      <c r="W13" s="195"/>
      <c r="X13" s="195"/>
      <c r="Y13" s="195"/>
    </row>
    <row r="14" spans="1:25" ht="21" x14ac:dyDescent="0.25">
      <c r="A14" s="392"/>
      <c r="B14" s="194"/>
      <c r="C14" s="194"/>
      <c r="D14" s="194"/>
      <c r="E14" s="194"/>
      <c r="F14" s="194"/>
      <c r="G14" s="195"/>
      <c r="H14" s="195"/>
      <c r="I14" s="195"/>
      <c r="J14" s="202"/>
      <c r="K14" s="197"/>
      <c r="L14" s="202"/>
      <c r="M14" s="202"/>
      <c r="N14" s="197">
        <f t="shared" si="0"/>
        <v>0</v>
      </c>
      <c r="O14" s="197">
        <f t="shared" si="1"/>
        <v>0</v>
      </c>
      <c r="P14" s="195"/>
      <c r="Q14" s="195"/>
      <c r="R14" s="195"/>
      <c r="S14" s="195"/>
      <c r="T14" s="195"/>
      <c r="U14" s="195"/>
      <c r="V14" s="195"/>
      <c r="W14" s="195"/>
      <c r="X14" s="195"/>
      <c r="Y14" s="195"/>
    </row>
    <row r="15" spans="1:25" ht="21" x14ac:dyDescent="0.25">
      <c r="A15" s="392"/>
      <c r="B15" s="194"/>
      <c r="C15" s="194"/>
      <c r="D15" s="194"/>
      <c r="E15" s="194"/>
      <c r="F15" s="194"/>
      <c r="G15" s="195"/>
      <c r="H15" s="195"/>
      <c r="I15" s="195"/>
      <c r="J15" s="202"/>
      <c r="K15" s="197"/>
      <c r="L15" s="202"/>
      <c r="M15" s="202"/>
      <c r="N15" s="197">
        <f t="shared" si="0"/>
        <v>0</v>
      </c>
      <c r="O15" s="197">
        <f t="shared" si="1"/>
        <v>0</v>
      </c>
      <c r="P15" s="195"/>
      <c r="Q15" s="195"/>
      <c r="R15" s="195"/>
      <c r="S15" s="195"/>
      <c r="T15" s="195"/>
      <c r="U15" s="195"/>
      <c r="V15" s="195"/>
      <c r="W15" s="195"/>
      <c r="X15" s="195"/>
      <c r="Y15" s="195"/>
    </row>
    <row r="16" spans="1:25" ht="21" x14ac:dyDescent="0.25">
      <c r="A16" s="392"/>
      <c r="B16" s="194"/>
      <c r="C16" s="194"/>
      <c r="D16" s="194"/>
      <c r="E16" s="194"/>
      <c r="F16" s="194"/>
      <c r="G16" s="195"/>
      <c r="H16" s="195"/>
      <c r="I16" s="195"/>
      <c r="J16" s="202"/>
      <c r="K16" s="197"/>
      <c r="L16" s="202"/>
      <c r="M16" s="202"/>
      <c r="N16" s="197">
        <f t="shared" si="0"/>
        <v>0</v>
      </c>
      <c r="O16" s="197">
        <f t="shared" si="1"/>
        <v>0</v>
      </c>
      <c r="P16" s="195"/>
      <c r="Q16" s="195"/>
      <c r="R16" s="195"/>
      <c r="S16" s="195"/>
      <c r="T16" s="195"/>
      <c r="U16" s="195"/>
      <c r="V16" s="195"/>
      <c r="W16" s="195"/>
      <c r="X16" s="195"/>
      <c r="Y16" s="195"/>
    </row>
    <row r="17" spans="1:25" ht="21" x14ac:dyDescent="0.25">
      <c r="A17" s="392"/>
      <c r="B17" s="194"/>
      <c r="C17" s="194"/>
      <c r="D17" s="194"/>
      <c r="E17" s="194"/>
      <c r="F17" s="194"/>
      <c r="G17" s="195"/>
      <c r="H17" s="195"/>
      <c r="I17" s="195"/>
      <c r="J17" s="202"/>
      <c r="K17" s="197"/>
      <c r="L17" s="202"/>
      <c r="M17" s="202"/>
      <c r="N17" s="197">
        <f t="shared" si="0"/>
        <v>0</v>
      </c>
      <c r="O17" s="197">
        <f t="shared" si="1"/>
        <v>0</v>
      </c>
      <c r="P17" s="195"/>
      <c r="Q17" s="195"/>
      <c r="R17" s="195"/>
      <c r="S17" s="195"/>
      <c r="T17" s="195"/>
      <c r="U17" s="195"/>
      <c r="V17" s="195"/>
      <c r="W17" s="195"/>
      <c r="X17" s="195"/>
      <c r="Y17" s="195"/>
    </row>
    <row r="18" spans="1:25" ht="21" x14ac:dyDescent="0.25">
      <c r="A18" s="392"/>
      <c r="B18" s="194"/>
      <c r="C18" s="194"/>
      <c r="D18" s="194"/>
      <c r="E18" s="194"/>
      <c r="F18" s="194"/>
      <c r="G18" s="195"/>
      <c r="H18" s="195"/>
      <c r="I18" s="195"/>
      <c r="J18" s="202"/>
      <c r="K18" s="197"/>
      <c r="L18" s="202"/>
      <c r="M18" s="202"/>
      <c r="N18" s="197">
        <f t="shared" si="0"/>
        <v>0</v>
      </c>
      <c r="O18" s="197">
        <f t="shared" si="1"/>
        <v>0</v>
      </c>
      <c r="P18" s="195"/>
      <c r="Q18" s="195"/>
      <c r="R18" s="195"/>
      <c r="S18" s="195"/>
      <c r="T18" s="195"/>
      <c r="U18" s="195"/>
      <c r="V18" s="195"/>
      <c r="W18" s="195"/>
      <c r="X18" s="195"/>
      <c r="Y18" s="195"/>
    </row>
    <row r="19" spans="1:25" ht="21" x14ac:dyDescent="0.25">
      <c r="A19" s="392"/>
      <c r="B19" s="194"/>
      <c r="C19" s="194"/>
      <c r="D19" s="194"/>
      <c r="E19" s="194"/>
      <c r="F19" s="194"/>
      <c r="G19" s="195"/>
      <c r="H19" s="195"/>
      <c r="I19" s="195"/>
      <c r="J19" s="202"/>
      <c r="K19" s="197"/>
      <c r="L19" s="202"/>
      <c r="M19" s="202"/>
      <c r="N19" s="197">
        <f t="shared" si="0"/>
        <v>0</v>
      </c>
      <c r="O19" s="197">
        <f t="shared" si="1"/>
        <v>0</v>
      </c>
      <c r="P19" s="195"/>
      <c r="Q19" s="195"/>
      <c r="R19" s="195"/>
      <c r="S19" s="195"/>
      <c r="T19" s="195"/>
      <c r="U19" s="195"/>
      <c r="V19" s="195"/>
      <c r="W19" s="195"/>
      <c r="X19" s="195"/>
      <c r="Y19" s="195"/>
    </row>
    <row r="20" spans="1:25" ht="21" x14ac:dyDescent="0.25">
      <c r="A20" s="392"/>
      <c r="B20" s="194"/>
      <c r="C20" s="194"/>
      <c r="D20" s="194"/>
      <c r="E20" s="194"/>
      <c r="F20" s="194"/>
      <c r="G20" s="195"/>
      <c r="H20" s="195"/>
      <c r="I20" s="195"/>
      <c r="J20" s="202"/>
      <c r="K20" s="197"/>
      <c r="L20" s="202"/>
      <c r="M20" s="202"/>
      <c r="N20" s="197">
        <f t="shared" si="0"/>
        <v>0</v>
      </c>
      <c r="O20" s="197">
        <f t="shared" si="1"/>
        <v>0</v>
      </c>
      <c r="P20" s="195"/>
      <c r="Q20" s="195"/>
      <c r="R20" s="195"/>
      <c r="S20" s="195"/>
      <c r="T20" s="195"/>
      <c r="U20" s="195"/>
      <c r="V20" s="195"/>
      <c r="W20" s="195"/>
      <c r="X20" s="195"/>
      <c r="Y20" s="195"/>
    </row>
    <row r="21" spans="1:25" ht="21" x14ac:dyDescent="0.25">
      <c r="A21" s="392"/>
      <c r="B21" s="194"/>
      <c r="C21" s="194"/>
      <c r="D21" s="194"/>
      <c r="E21" s="194"/>
      <c r="F21" s="194"/>
      <c r="G21" s="195"/>
      <c r="H21" s="195"/>
      <c r="I21" s="195"/>
      <c r="J21" s="202"/>
      <c r="K21" s="197"/>
      <c r="L21" s="202"/>
      <c r="M21" s="202"/>
      <c r="N21" s="197">
        <f t="shared" si="0"/>
        <v>0</v>
      </c>
      <c r="O21" s="197">
        <f t="shared" si="1"/>
        <v>0</v>
      </c>
      <c r="P21" s="195"/>
      <c r="Q21" s="195"/>
      <c r="R21" s="195"/>
      <c r="S21" s="195"/>
      <c r="T21" s="195"/>
      <c r="U21" s="195"/>
      <c r="V21" s="195"/>
      <c r="W21" s="195"/>
      <c r="X21" s="195"/>
      <c r="Y21" s="195"/>
    </row>
    <row r="22" spans="1:25" ht="21" x14ac:dyDescent="0.25">
      <c r="A22" s="392"/>
      <c r="B22" s="194"/>
      <c r="C22" s="194"/>
      <c r="D22" s="194"/>
      <c r="E22" s="194"/>
      <c r="F22" s="194"/>
      <c r="G22" s="195"/>
      <c r="H22" s="195"/>
      <c r="I22" s="195"/>
      <c r="J22" s="202"/>
      <c r="K22" s="197"/>
      <c r="L22" s="202"/>
      <c r="M22" s="202"/>
      <c r="N22" s="197">
        <f t="shared" si="0"/>
        <v>0</v>
      </c>
      <c r="O22" s="197">
        <f t="shared" si="1"/>
        <v>0</v>
      </c>
      <c r="P22" s="195"/>
      <c r="Q22" s="195"/>
      <c r="R22" s="195"/>
      <c r="S22" s="195"/>
      <c r="T22" s="195"/>
      <c r="U22" s="195"/>
      <c r="V22" s="195"/>
      <c r="W22" s="195"/>
      <c r="X22" s="195"/>
      <c r="Y22" s="195"/>
    </row>
    <row r="23" spans="1:25" ht="21" x14ac:dyDescent="0.25">
      <c r="A23" s="392"/>
      <c r="B23" s="194"/>
      <c r="C23" s="194"/>
      <c r="D23" s="194"/>
      <c r="E23" s="194"/>
      <c r="F23" s="194"/>
      <c r="G23" s="195"/>
      <c r="H23" s="195"/>
      <c r="I23" s="195"/>
      <c r="J23" s="202"/>
      <c r="K23" s="197"/>
      <c r="L23" s="202"/>
      <c r="M23" s="202"/>
      <c r="N23" s="197">
        <f t="shared" si="0"/>
        <v>0</v>
      </c>
      <c r="O23" s="197">
        <f t="shared" si="1"/>
        <v>0</v>
      </c>
      <c r="P23" s="195"/>
      <c r="Q23" s="195"/>
      <c r="R23" s="195"/>
      <c r="S23" s="195"/>
      <c r="T23" s="195"/>
      <c r="U23" s="195"/>
      <c r="V23" s="195"/>
      <c r="W23" s="195"/>
      <c r="X23" s="195"/>
      <c r="Y23" s="195"/>
    </row>
    <row r="24" spans="1:25" ht="21" x14ac:dyDescent="0.25">
      <c r="A24" s="392"/>
      <c r="B24" s="194"/>
      <c r="C24" s="194"/>
      <c r="D24" s="194"/>
      <c r="E24" s="194"/>
      <c r="F24" s="194"/>
      <c r="G24" s="195"/>
      <c r="H24" s="195"/>
      <c r="I24" s="195"/>
      <c r="J24" s="202"/>
      <c r="K24" s="197"/>
      <c r="L24" s="202"/>
      <c r="M24" s="202"/>
      <c r="N24" s="197">
        <f t="shared" si="0"/>
        <v>0</v>
      </c>
      <c r="O24" s="197">
        <f t="shared" si="1"/>
        <v>0</v>
      </c>
      <c r="P24" s="195"/>
      <c r="Q24" s="195"/>
      <c r="R24" s="195"/>
      <c r="S24" s="195"/>
      <c r="T24" s="195"/>
      <c r="U24" s="195"/>
      <c r="V24" s="195"/>
      <c r="W24" s="195"/>
      <c r="X24" s="195"/>
      <c r="Y24" s="195"/>
    </row>
    <row r="25" spans="1:25" ht="21" x14ac:dyDescent="0.25">
      <c r="A25" s="392"/>
      <c r="B25" s="194"/>
      <c r="C25" s="194"/>
      <c r="D25" s="194"/>
      <c r="E25" s="194"/>
      <c r="F25" s="194"/>
      <c r="G25" s="195"/>
      <c r="H25" s="195"/>
      <c r="I25" s="195"/>
      <c r="J25" s="202"/>
      <c r="K25" s="197"/>
      <c r="L25" s="202"/>
      <c r="M25" s="202"/>
      <c r="N25" s="197">
        <f t="shared" si="0"/>
        <v>0</v>
      </c>
      <c r="O25" s="197">
        <f t="shared" si="1"/>
        <v>0</v>
      </c>
      <c r="P25" s="195"/>
      <c r="Q25" s="195"/>
      <c r="R25" s="195"/>
      <c r="S25" s="195"/>
      <c r="T25" s="195"/>
      <c r="U25" s="195"/>
      <c r="V25" s="195"/>
      <c r="W25" s="195"/>
      <c r="X25" s="195"/>
      <c r="Y25" s="195"/>
    </row>
  </sheetData>
  <sheetProtection formatColumns="0" formatRows="0" autoFilter="0"/>
  <dataConsolidate link="1"/>
  <mergeCells count="16">
    <mergeCell ref="L2:M2"/>
    <mergeCell ref="L3:M3"/>
    <mergeCell ref="N2:O2"/>
    <mergeCell ref="N3:O3"/>
    <mergeCell ref="A1:O1"/>
    <mergeCell ref="A2:K2"/>
    <mergeCell ref="A3:K3"/>
    <mergeCell ref="A4:K4"/>
    <mergeCell ref="A5:K5"/>
    <mergeCell ref="A6:K6"/>
    <mergeCell ref="N4:O4"/>
    <mergeCell ref="N5:O5"/>
    <mergeCell ref="L6:M6"/>
    <mergeCell ref="N6:O6"/>
    <mergeCell ref="L4:M4"/>
    <mergeCell ref="L5:M5"/>
  </mergeCells>
  <phoneticPr fontId="3" type="noConversion"/>
  <conditionalFormatting sqref="L8">
    <cfRule type="cellIs" dxfId="324" priority="2" operator="notEqual">
      <formula>0</formula>
    </cfRule>
  </conditionalFormatting>
  <conditionalFormatting sqref="L10:L25">
    <cfRule type="cellIs" dxfId="323" priority="3" stopIfTrue="1" operator="notEqual">
      <formula>0</formula>
    </cfRule>
  </conditionalFormatting>
  <dataValidations count="12">
    <dataValidation operator="greaterThanOrEqual" allowBlank="1" sqref="A10:A25" xr:uid="{00000000-0002-0000-0600-000000000000}"/>
    <dataValidation type="whole" operator="greaterThanOrEqual" allowBlank="1" showErrorMessage="1" errorTitle="BUDGETED COST" error="Enter the Budged Cost for this project, rounded DOWN to the nearest dollar." sqref="J10:J25" xr:uid="{00000000-0002-0000-0600-000001000000}">
      <formula1>0</formula1>
    </dataValidation>
    <dataValidation operator="lessThanOrEqual" allowBlank="1" errorTitle="AMOUNT THIS REQUEST" error="Please enter a dollar amount less than or equal to the available balance for this project." sqref="M10:M25" xr:uid="{00000000-0002-0000-0600-000002000000}"/>
    <dataValidation type="whole" operator="lessThanOrEqual" showErrorMessage="1" errorTitle="AMOUNT THIS REQUEST" error="Please enter a dollar amount less than or equal to the available balance for this project. Decimals are not allowed." sqref="L10:L25" xr:uid="{00000000-0002-0000-0600-000003000000}">
      <formula1>J10-K10</formula1>
    </dataValidation>
    <dataValidation type="list" allowBlank="1" showInputMessage="1" sqref="B10:B25" xr:uid="{00000000-0002-0000-0600-000004000000}">
      <formula1>"Direct"</formula1>
    </dataValidation>
    <dataValidation type="list" allowBlank="1" showInputMessage="1" showErrorMessage="1" sqref="D10:D25" xr:uid="{00000000-0002-0000-0600-000005000000}">
      <formula1>DD_FundSource</formula1>
    </dataValidation>
    <dataValidation type="list" allowBlank="1" showInputMessage="1" showErrorMessage="1" sqref="E10:E25" xr:uid="{00000000-0002-0000-0600-000006000000}">
      <formula1>"PNP"</formula1>
    </dataValidation>
    <dataValidation type="list" allowBlank="1" showInputMessage="1" showErrorMessage="1" sqref="F10:F25" xr:uid="{00000000-0002-0000-0600-000007000000}">
      <formula1>DD_Organization_SubCat</formula1>
    </dataValidation>
    <dataValidation type="list" allowBlank="1" showInputMessage="1" showErrorMessage="1" sqref="G10:G25" xr:uid="{00000000-0002-0000-0600-000008000000}">
      <formula1>INDIRECT(VLOOKUP($F10,DD_Organization_Expenditure_Lookup, 2, FALSE))</formula1>
    </dataValidation>
    <dataValidation type="list" allowBlank="1" showInputMessage="1" showErrorMessage="1" sqref="H10:H25" xr:uid="{00000000-0002-0000-0600-000009000000}">
      <formula1>DD_Organization_Detail</formula1>
    </dataValidation>
    <dataValidation type="list" allowBlank="1" showInputMessage="1" sqref="I10:I25" xr:uid="{00000000-0002-0000-0600-00000A000000}">
      <formula1>"Yes, No, N/A"</formula1>
    </dataValidation>
    <dataValidation type="list" allowBlank="1" showErrorMessage="1" promptTitle="Request Type" prompt="Use the macro buttons above to select the request type." sqref="N2:P2" xr:uid="{00000000-0002-0000-0600-00000B000000}">
      <formula1>"Application, Modification, Advance, Reimbursement, Final Reimbursement"</formula1>
    </dataValidation>
  </dataValidations>
  <printOptions horizontalCentered="1"/>
  <pageMargins left="0.15" right="0.15" top="0.5" bottom="0.5" header="0.25" footer="0.25"/>
  <pageSetup scale="42" fitToHeight="0" orientation="landscape" r:id="rId1"/>
  <headerFooter scaleWithDoc="0">
    <oddHeader>&amp;C&amp;"Century Gothic,Regular"&amp;8CALIFORNIA GOVERNOR'S OFFICE OF EMERGENCY SERVICES (Cal OES)</oddHeader>
    <oddFooter>&amp;L&amp;"Century Gothic,Regular"&amp;8FY 2023 NSGP FMFW (Macro) v.23&amp;C&amp;"Century Gothic,Regular"&amp;8&amp;P of &amp;N&amp;R&amp;"Century Gothic,Regular"&amp;8&amp;A</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Equipment">
    <tabColor rgb="FF99CFB5"/>
    <pageSetUpPr fitToPage="1"/>
  </sheetPr>
  <dimension ref="A1:AG30"/>
  <sheetViews>
    <sheetView showGridLines="0" showZeros="0" zoomScale="55" zoomScaleNormal="55" zoomScaleSheetLayoutView="50" workbookViewId="0">
      <pane ySplit="8" topLeftCell="A9" activePane="bottomLeft" state="frozen"/>
      <selection sqref="A1:T1"/>
      <selection pane="bottomLeft" sqref="A1:W1"/>
    </sheetView>
  </sheetViews>
  <sheetFormatPr defaultColWidth="9.109375" defaultRowHeight="13.2" outlineLevelCol="1" x14ac:dyDescent="0.25"/>
  <cols>
    <col min="1" max="1" width="12.33203125" customWidth="1"/>
    <col min="2" max="2" width="47.88671875" customWidth="1"/>
    <col min="3" max="3" width="16.5546875" customWidth="1"/>
    <col min="4" max="4" width="23.109375" customWidth="1"/>
    <col min="5" max="5" width="13.44140625" customWidth="1"/>
    <col min="6" max="6" width="15.33203125" customWidth="1"/>
    <col min="7" max="7" width="30.6640625" customWidth="1"/>
    <col min="8" max="8" width="19.33203125" customWidth="1"/>
    <col min="9" max="9" width="14.6640625" customWidth="1" outlineLevel="1"/>
    <col min="10" max="10" width="22.6640625" customWidth="1" outlineLevel="1"/>
    <col min="11" max="11" width="16.6640625" customWidth="1" outlineLevel="1"/>
    <col min="12" max="12" width="17.6640625" customWidth="1" outlineLevel="1"/>
    <col min="13" max="13" width="18.6640625" customWidth="1" outlineLevel="1"/>
    <col min="14" max="14" width="17.6640625" customWidth="1" outlineLevel="1"/>
    <col min="15" max="15" width="24.6640625" customWidth="1"/>
    <col min="16" max="17" width="15.6640625" customWidth="1"/>
    <col min="18" max="20" width="21.33203125" customWidth="1"/>
    <col min="21" max="21" width="18.6640625" customWidth="1"/>
    <col min="22" max="23" width="21.33203125" customWidth="1"/>
    <col min="24" max="24" width="20.33203125" hidden="1" customWidth="1"/>
    <col min="25" max="30" width="15.6640625" hidden="1" customWidth="1"/>
    <col min="31" max="31" width="16.33203125" hidden="1" customWidth="1"/>
    <col min="32" max="33" width="15.6640625" hidden="1" customWidth="1"/>
  </cols>
  <sheetData>
    <row r="1" spans="1:33" ht="35.1" customHeight="1" x14ac:dyDescent="0.25">
      <c r="A1" s="795" t="s">
        <v>395</v>
      </c>
      <c r="B1" s="796"/>
      <c r="C1" s="796"/>
      <c r="D1" s="796"/>
      <c r="E1" s="796"/>
      <c r="F1" s="796"/>
      <c r="G1" s="796"/>
      <c r="H1" s="796"/>
      <c r="I1" s="796"/>
      <c r="J1" s="796"/>
      <c r="K1" s="796"/>
      <c r="L1" s="796"/>
      <c r="M1" s="796"/>
      <c r="N1" s="796"/>
      <c r="O1" s="796"/>
      <c r="P1" s="796"/>
      <c r="Q1" s="796"/>
      <c r="R1" s="796"/>
      <c r="S1" s="796"/>
      <c r="T1" s="796"/>
      <c r="U1" s="796"/>
      <c r="V1" s="796"/>
      <c r="W1" s="797"/>
      <c r="X1" s="143"/>
      <c r="Y1" s="143"/>
      <c r="Z1" s="144"/>
      <c r="AA1" s="144"/>
      <c r="AB1" s="144"/>
      <c r="AC1" s="144"/>
      <c r="AD1" s="144"/>
      <c r="AE1" s="144"/>
      <c r="AF1" s="144"/>
      <c r="AG1" s="144"/>
    </row>
    <row r="2" spans="1:33" ht="30" customHeight="1" x14ac:dyDescent="0.35">
      <c r="A2" s="754">
        <f>Facesheet!$C$6</f>
        <v>0</v>
      </c>
      <c r="B2" s="754"/>
      <c r="C2" s="754"/>
      <c r="D2" s="754"/>
      <c r="E2" s="754"/>
      <c r="F2" s="754"/>
      <c r="G2" s="754"/>
      <c r="H2" s="754"/>
      <c r="I2" s="754"/>
      <c r="J2" s="754"/>
      <c r="K2" s="754"/>
      <c r="L2" s="754"/>
      <c r="M2" s="754"/>
      <c r="N2" s="754"/>
      <c r="O2" s="754"/>
      <c r="P2" s="754"/>
      <c r="Q2" s="754"/>
      <c r="R2" s="754"/>
      <c r="S2" s="755"/>
      <c r="T2" s="802" t="s">
        <v>5</v>
      </c>
      <c r="U2" s="803"/>
      <c r="V2" s="793"/>
      <c r="W2" s="794"/>
      <c r="X2" s="116"/>
      <c r="Y2" s="116"/>
      <c r="Z2" s="116"/>
      <c r="AA2" s="116"/>
      <c r="AB2" s="116"/>
      <c r="AC2" s="116"/>
      <c r="AD2" s="116"/>
      <c r="AE2" s="116"/>
      <c r="AF2" s="116"/>
      <c r="AG2" s="116"/>
    </row>
    <row r="3" spans="1:33" ht="30" customHeight="1" x14ac:dyDescent="0.4">
      <c r="A3" s="756">
        <f>Facesheet!$F$2</f>
        <v>0</v>
      </c>
      <c r="B3" s="756"/>
      <c r="C3" s="756"/>
      <c r="D3" s="756"/>
      <c r="E3" s="756"/>
      <c r="F3" s="756"/>
      <c r="G3" s="756"/>
      <c r="H3" s="756"/>
      <c r="I3" s="756"/>
      <c r="J3" s="756"/>
      <c r="K3" s="756"/>
      <c r="L3" s="756"/>
      <c r="M3" s="756"/>
      <c r="N3" s="756"/>
      <c r="O3" s="756"/>
      <c r="P3" s="756"/>
      <c r="Q3" s="756"/>
      <c r="R3" s="756"/>
      <c r="S3" s="758"/>
      <c r="T3" s="802" t="s">
        <v>814</v>
      </c>
      <c r="U3" s="803"/>
      <c r="V3" s="793"/>
      <c r="W3" s="794"/>
      <c r="X3" s="116"/>
      <c r="Y3" s="116"/>
      <c r="Z3" s="116"/>
      <c r="AA3" s="116"/>
      <c r="AB3" s="116"/>
      <c r="AC3" s="116"/>
      <c r="AD3" s="116"/>
      <c r="AE3" s="116"/>
      <c r="AF3" s="116"/>
      <c r="AG3" s="116"/>
    </row>
    <row r="4" spans="1:33" ht="30" customHeight="1" x14ac:dyDescent="0.25">
      <c r="A4" s="767" t="str">
        <f>Facesheet!$J$2</f>
        <v>2023-0049</v>
      </c>
      <c r="B4" s="775"/>
      <c r="C4" s="775"/>
      <c r="D4" s="775"/>
      <c r="E4" s="775"/>
      <c r="F4" s="775"/>
      <c r="G4" s="775"/>
      <c r="H4" s="775"/>
      <c r="I4" s="775"/>
      <c r="J4" s="775"/>
      <c r="K4" s="775"/>
      <c r="L4" s="775"/>
      <c r="M4" s="775"/>
      <c r="N4" s="775"/>
      <c r="O4" s="775"/>
      <c r="P4" s="775"/>
      <c r="Q4" s="775"/>
      <c r="R4" s="775"/>
      <c r="S4" s="768"/>
      <c r="T4" s="782" t="s">
        <v>199</v>
      </c>
      <c r="U4" s="783"/>
      <c r="V4" s="804">
        <f>Facesheet!$H$12</f>
        <v>45170</v>
      </c>
      <c r="W4" s="805"/>
      <c r="X4" s="116"/>
      <c r="Y4" s="116"/>
      <c r="Z4" s="116"/>
      <c r="AA4" s="116"/>
      <c r="AB4" s="116"/>
      <c r="AC4" s="116"/>
      <c r="AD4" s="116"/>
      <c r="AE4" s="116"/>
      <c r="AF4" s="116"/>
      <c r="AG4" s="116"/>
    </row>
    <row r="5" spans="1:33" ht="30" customHeight="1" x14ac:dyDescent="0.25">
      <c r="A5" s="798"/>
      <c r="B5" s="798"/>
      <c r="C5" s="798"/>
      <c r="D5" s="798"/>
      <c r="E5" s="798"/>
      <c r="F5" s="798"/>
      <c r="G5" s="798"/>
      <c r="H5" s="798"/>
      <c r="I5" s="798"/>
      <c r="J5" s="798"/>
      <c r="K5" s="798"/>
      <c r="L5" s="798"/>
      <c r="M5" s="798"/>
      <c r="N5" s="798"/>
      <c r="O5" s="798"/>
      <c r="P5" s="798"/>
      <c r="Q5" s="798"/>
      <c r="R5" s="798"/>
      <c r="S5" s="799"/>
      <c r="T5" s="782" t="s">
        <v>200</v>
      </c>
      <c r="U5" s="783"/>
      <c r="V5" s="804">
        <f>Facesheet!$J$12</f>
        <v>46173</v>
      </c>
      <c r="W5" s="805"/>
      <c r="X5" s="118"/>
      <c r="Y5" s="116"/>
      <c r="Z5" s="116"/>
      <c r="AA5" s="116"/>
      <c r="AB5" s="116"/>
      <c r="AC5" s="116"/>
      <c r="AD5" s="116"/>
      <c r="AE5" s="116"/>
      <c r="AF5" s="116"/>
      <c r="AG5" s="116"/>
    </row>
    <row r="6" spans="1:33" ht="30" customHeight="1" x14ac:dyDescent="0.25">
      <c r="A6" s="800"/>
      <c r="B6" s="800"/>
      <c r="C6" s="800"/>
      <c r="D6" s="800"/>
      <c r="E6" s="800"/>
      <c r="F6" s="800"/>
      <c r="G6" s="800"/>
      <c r="H6" s="800"/>
      <c r="I6" s="800"/>
      <c r="J6" s="800"/>
      <c r="K6" s="800"/>
      <c r="L6" s="800"/>
      <c r="M6" s="800"/>
      <c r="N6" s="800"/>
      <c r="O6" s="800"/>
      <c r="P6" s="800"/>
      <c r="Q6" s="800"/>
      <c r="R6" s="800"/>
      <c r="S6" s="801"/>
      <c r="T6" s="808" t="s">
        <v>433</v>
      </c>
      <c r="U6" s="809"/>
      <c r="V6" s="806"/>
      <c r="W6" s="807"/>
      <c r="X6" s="119"/>
      <c r="Y6" s="119"/>
      <c r="Z6" s="119"/>
      <c r="AA6" s="119"/>
      <c r="AB6" s="119"/>
      <c r="AC6" s="119"/>
      <c r="AD6" s="119"/>
      <c r="AE6" s="119"/>
      <c r="AF6" s="119"/>
      <c r="AG6" s="119"/>
    </row>
    <row r="7" spans="1:33" ht="54.9" customHeight="1" x14ac:dyDescent="0.25">
      <c r="A7" s="366" t="s">
        <v>25</v>
      </c>
      <c r="B7" s="367" t="s">
        <v>399</v>
      </c>
      <c r="C7" s="367" t="s">
        <v>39</v>
      </c>
      <c r="D7" s="367" t="s">
        <v>228</v>
      </c>
      <c r="E7" s="367" t="s">
        <v>26</v>
      </c>
      <c r="F7" s="367" t="s">
        <v>525</v>
      </c>
      <c r="G7" s="367" t="s">
        <v>193</v>
      </c>
      <c r="H7" s="367" t="s">
        <v>606</v>
      </c>
      <c r="I7" s="368" t="s">
        <v>229</v>
      </c>
      <c r="J7" s="367" t="s">
        <v>7</v>
      </c>
      <c r="K7" s="367" t="s">
        <v>238</v>
      </c>
      <c r="L7" s="367" t="s">
        <v>607</v>
      </c>
      <c r="M7" s="367" t="s">
        <v>230</v>
      </c>
      <c r="N7" s="367" t="s">
        <v>306</v>
      </c>
      <c r="O7" s="367" t="s">
        <v>308</v>
      </c>
      <c r="P7" s="367" t="s">
        <v>40</v>
      </c>
      <c r="Q7" s="367" t="s">
        <v>226</v>
      </c>
      <c r="R7" s="369" t="s">
        <v>221</v>
      </c>
      <c r="S7" s="369" t="s">
        <v>235</v>
      </c>
      <c r="T7" s="369" t="s">
        <v>218</v>
      </c>
      <c r="U7" s="369" t="s">
        <v>559</v>
      </c>
      <c r="V7" s="369" t="s">
        <v>219</v>
      </c>
      <c r="W7" s="369" t="s">
        <v>202</v>
      </c>
      <c r="X7" s="341" t="s">
        <v>403</v>
      </c>
      <c r="Y7" s="341" t="s">
        <v>404</v>
      </c>
      <c r="Z7" s="341" t="s">
        <v>405</v>
      </c>
      <c r="AA7" s="341" t="s">
        <v>406</v>
      </c>
      <c r="AB7" s="341" t="s">
        <v>407</v>
      </c>
      <c r="AC7" s="341" t="s">
        <v>408</v>
      </c>
      <c r="AD7" s="341" t="s">
        <v>409</v>
      </c>
      <c r="AE7" s="341" t="s">
        <v>410</v>
      </c>
      <c r="AF7" s="341" t="s">
        <v>411</v>
      </c>
      <c r="AG7" s="341" t="s">
        <v>412</v>
      </c>
    </row>
    <row r="8" spans="1:33" ht="21" x14ac:dyDescent="0.25">
      <c r="A8" s="370">
        <v>0</v>
      </c>
      <c r="B8" s="371"/>
      <c r="C8" s="372"/>
      <c r="D8" s="372"/>
      <c r="E8" s="372">
        <v>0</v>
      </c>
      <c r="F8" s="372"/>
      <c r="G8" s="373">
        <v>0</v>
      </c>
      <c r="H8" s="373"/>
      <c r="I8" s="374"/>
      <c r="J8" s="375"/>
      <c r="K8" s="375"/>
      <c r="L8" s="375"/>
      <c r="M8" s="375"/>
      <c r="N8" s="374"/>
      <c r="O8" s="374"/>
      <c r="P8" s="375"/>
      <c r="Q8" s="375"/>
      <c r="R8" s="376">
        <f>SUM(RangeCost)</f>
        <v>0</v>
      </c>
      <c r="S8" s="376">
        <f>SUM(RangePrevious)</f>
        <v>0</v>
      </c>
      <c r="T8" s="376">
        <f>SUM(RangeThisRequest)</f>
        <v>0</v>
      </c>
      <c r="U8" s="376"/>
      <c r="V8" s="376">
        <f>SUM(RangeApproved)</f>
        <v>0</v>
      </c>
      <c r="W8" s="376">
        <f>SUM(RangeBalance)</f>
        <v>0</v>
      </c>
      <c r="X8" s="342"/>
      <c r="Y8" s="342"/>
      <c r="Z8" s="342"/>
      <c r="AA8" s="342"/>
      <c r="AB8" s="342"/>
      <c r="AC8" s="342"/>
      <c r="AD8" s="342"/>
      <c r="AE8" s="342"/>
      <c r="AF8" s="342"/>
      <c r="AG8" s="342"/>
    </row>
    <row r="9" spans="1:33" ht="0.15" customHeight="1" x14ac:dyDescent="0.25">
      <c r="A9" s="245">
        <v>0</v>
      </c>
      <c r="B9" s="246">
        <v>0</v>
      </c>
      <c r="C9" s="157">
        <v>0</v>
      </c>
      <c r="D9" s="157">
        <v>0</v>
      </c>
      <c r="E9" s="157">
        <v>0</v>
      </c>
      <c r="F9" s="157">
        <v>0</v>
      </c>
      <c r="G9" s="157">
        <v>0</v>
      </c>
      <c r="H9" s="157">
        <v>0</v>
      </c>
      <c r="I9" s="157">
        <v>0</v>
      </c>
      <c r="J9" s="157">
        <v>0</v>
      </c>
      <c r="K9" s="157">
        <v>0</v>
      </c>
      <c r="L9" s="247">
        <v>0</v>
      </c>
      <c r="M9" s="157">
        <v>0</v>
      </c>
      <c r="N9" s="157">
        <v>0</v>
      </c>
      <c r="O9" s="157">
        <v>0</v>
      </c>
      <c r="P9" s="157">
        <v>0</v>
      </c>
      <c r="Q9" s="157">
        <v>0</v>
      </c>
      <c r="R9" s="248">
        <v>0</v>
      </c>
      <c r="S9" s="249">
        <v>0</v>
      </c>
      <c r="T9" s="250">
        <v>0</v>
      </c>
      <c r="U9" s="250">
        <v>0</v>
      </c>
      <c r="V9" s="249">
        <v>0</v>
      </c>
      <c r="W9" s="249">
        <v>0</v>
      </c>
      <c r="X9" s="159">
        <v>0</v>
      </c>
      <c r="Y9" s="159">
        <v>0</v>
      </c>
      <c r="Z9" s="159">
        <v>0</v>
      </c>
      <c r="AA9" s="159">
        <v>0</v>
      </c>
      <c r="AB9" s="159">
        <v>0</v>
      </c>
      <c r="AC9" s="159">
        <v>0</v>
      </c>
      <c r="AD9" s="159">
        <v>0</v>
      </c>
      <c r="AE9" s="159">
        <v>0</v>
      </c>
      <c r="AF9" s="159">
        <v>0</v>
      </c>
      <c r="AG9" s="159">
        <v>0</v>
      </c>
    </row>
    <row r="10" spans="1:33" ht="21" x14ac:dyDescent="0.25">
      <c r="A10" s="392"/>
      <c r="B10" s="194"/>
      <c r="C10" s="195"/>
      <c r="D10" s="195"/>
      <c r="E10" s="195"/>
      <c r="F10" s="195"/>
      <c r="G10" s="195"/>
      <c r="H10" s="195"/>
      <c r="I10" s="195"/>
      <c r="J10" s="195"/>
      <c r="K10" s="195"/>
      <c r="L10" s="195"/>
      <c r="M10" s="195"/>
      <c r="N10" s="195"/>
      <c r="O10" s="195"/>
      <c r="P10" s="195"/>
      <c r="Q10" s="195"/>
      <c r="R10" s="202"/>
      <c r="S10" s="197"/>
      <c r="T10" s="202"/>
      <c r="U10" s="202"/>
      <c r="V10" s="197">
        <f t="shared" ref="V10:V30" si="0">T10+S10</f>
        <v>0</v>
      </c>
      <c r="W10" s="197">
        <f t="shared" ref="W10:W30" si="1">R10-V10</f>
        <v>0</v>
      </c>
      <c r="X10" s="194"/>
      <c r="Y10" s="194"/>
      <c r="Z10" s="194"/>
      <c r="AA10" s="194"/>
      <c r="AB10" s="194"/>
      <c r="AC10" s="194"/>
      <c r="AD10" s="194"/>
      <c r="AE10" s="194"/>
      <c r="AF10" s="194"/>
      <c r="AG10" s="194"/>
    </row>
    <row r="11" spans="1:33" ht="21" x14ac:dyDescent="0.25">
      <c r="A11" s="392"/>
      <c r="B11" s="194"/>
      <c r="C11" s="195"/>
      <c r="D11" s="195"/>
      <c r="E11" s="195"/>
      <c r="F11" s="195"/>
      <c r="G11" s="195"/>
      <c r="H11" s="195"/>
      <c r="I11" s="195"/>
      <c r="J11" s="195"/>
      <c r="K11" s="195"/>
      <c r="L11" s="195"/>
      <c r="M11" s="195"/>
      <c r="N11" s="195"/>
      <c r="O11" s="195"/>
      <c r="P11" s="195"/>
      <c r="Q11" s="195"/>
      <c r="R11" s="202"/>
      <c r="S11" s="197"/>
      <c r="T11" s="202"/>
      <c r="U11" s="202"/>
      <c r="V11" s="197">
        <f t="shared" si="0"/>
        <v>0</v>
      </c>
      <c r="W11" s="197">
        <f t="shared" si="1"/>
        <v>0</v>
      </c>
      <c r="X11" s="194"/>
      <c r="Y11" s="194"/>
      <c r="Z11" s="194"/>
      <c r="AA11" s="194"/>
      <c r="AB11" s="194"/>
      <c r="AC11" s="194"/>
      <c r="AD11" s="194"/>
      <c r="AE11" s="194"/>
      <c r="AF11" s="194"/>
      <c r="AG11" s="194"/>
    </row>
    <row r="12" spans="1:33" ht="21" x14ac:dyDescent="0.25">
      <c r="A12" s="392"/>
      <c r="B12" s="194"/>
      <c r="C12" s="195"/>
      <c r="D12" s="195"/>
      <c r="E12" s="195"/>
      <c r="F12" s="195"/>
      <c r="G12" s="195"/>
      <c r="H12" s="195"/>
      <c r="I12" s="195"/>
      <c r="J12" s="195"/>
      <c r="K12" s="195"/>
      <c r="L12" s="195"/>
      <c r="M12" s="195"/>
      <c r="N12" s="195"/>
      <c r="O12" s="195"/>
      <c r="P12" s="195"/>
      <c r="Q12" s="195"/>
      <c r="R12" s="202"/>
      <c r="S12" s="197"/>
      <c r="T12" s="202"/>
      <c r="U12" s="202"/>
      <c r="V12" s="197">
        <f t="shared" si="0"/>
        <v>0</v>
      </c>
      <c r="W12" s="197">
        <f t="shared" si="1"/>
        <v>0</v>
      </c>
      <c r="X12" s="194"/>
      <c r="Y12" s="194"/>
      <c r="Z12" s="194"/>
      <c r="AA12" s="194"/>
      <c r="AB12" s="194"/>
      <c r="AC12" s="194"/>
      <c r="AD12" s="194"/>
      <c r="AE12" s="194"/>
      <c r="AF12" s="194"/>
      <c r="AG12" s="194"/>
    </row>
    <row r="13" spans="1:33" ht="21" x14ac:dyDescent="0.25">
      <c r="A13" s="392"/>
      <c r="B13" s="194"/>
      <c r="C13" s="195"/>
      <c r="D13" s="195"/>
      <c r="E13" s="195"/>
      <c r="F13" s="195"/>
      <c r="G13" s="195"/>
      <c r="H13" s="195"/>
      <c r="I13" s="195"/>
      <c r="J13" s="195"/>
      <c r="K13" s="195"/>
      <c r="L13" s="195"/>
      <c r="M13" s="195"/>
      <c r="N13" s="195"/>
      <c r="O13" s="195"/>
      <c r="P13" s="195"/>
      <c r="Q13" s="195"/>
      <c r="R13" s="202"/>
      <c r="S13" s="197"/>
      <c r="T13" s="202"/>
      <c r="U13" s="202"/>
      <c r="V13" s="197">
        <f t="shared" si="0"/>
        <v>0</v>
      </c>
      <c r="W13" s="197">
        <f t="shared" si="1"/>
        <v>0</v>
      </c>
      <c r="X13" s="194"/>
      <c r="Y13" s="194"/>
      <c r="Z13" s="194"/>
      <c r="AA13" s="194"/>
      <c r="AB13" s="194"/>
      <c r="AC13" s="194"/>
      <c r="AD13" s="194"/>
      <c r="AE13" s="194"/>
      <c r="AF13" s="194"/>
      <c r="AG13" s="194"/>
    </row>
    <row r="14" spans="1:33" ht="21" x14ac:dyDescent="0.25">
      <c r="A14" s="392"/>
      <c r="B14" s="194"/>
      <c r="C14" s="195"/>
      <c r="D14" s="195"/>
      <c r="E14" s="195"/>
      <c r="F14" s="195"/>
      <c r="G14" s="195"/>
      <c r="H14" s="195"/>
      <c r="I14" s="195"/>
      <c r="J14" s="195"/>
      <c r="K14" s="195"/>
      <c r="L14" s="195"/>
      <c r="M14" s="195"/>
      <c r="N14" s="195"/>
      <c r="O14" s="195"/>
      <c r="P14" s="195"/>
      <c r="Q14" s="195"/>
      <c r="R14" s="202"/>
      <c r="S14" s="197"/>
      <c r="T14" s="202"/>
      <c r="U14" s="202"/>
      <c r="V14" s="197">
        <f t="shared" si="0"/>
        <v>0</v>
      </c>
      <c r="W14" s="197">
        <f t="shared" si="1"/>
        <v>0</v>
      </c>
      <c r="X14" s="194"/>
      <c r="Y14" s="194"/>
      <c r="Z14" s="194"/>
      <c r="AA14" s="194"/>
      <c r="AB14" s="194"/>
      <c r="AC14" s="194"/>
      <c r="AD14" s="194"/>
      <c r="AE14" s="194"/>
      <c r="AF14" s="194"/>
      <c r="AG14" s="194"/>
    </row>
    <row r="15" spans="1:33" ht="21" x14ac:dyDescent="0.25">
      <c r="A15" s="392"/>
      <c r="B15" s="194"/>
      <c r="C15" s="195"/>
      <c r="D15" s="195"/>
      <c r="E15" s="195"/>
      <c r="F15" s="195"/>
      <c r="G15" s="195"/>
      <c r="H15" s="195"/>
      <c r="I15" s="195"/>
      <c r="J15" s="195"/>
      <c r="K15" s="195"/>
      <c r="L15" s="195"/>
      <c r="M15" s="195"/>
      <c r="N15" s="195"/>
      <c r="O15" s="195"/>
      <c r="P15" s="195"/>
      <c r="Q15" s="195"/>
      <c r="R15" s="202"/>
      <c r="S15" s="197"/>
      <c r="T15" s="202"/>
      <c r="U15" s="202"/>
      <c r="V15" s="197">
        <f t="shared" si="0"/>
        <v>0</v>
      </c>
      <c r="W15" s="197">
        <f t="shared" si="1"/>
        <v>0</v>
      </c>
      <c r="X15" s="194"/>
      <c r="Y15" s="194"/>
      <c r="Z15" s="194"/>
      <c r="AA15" s="194"/>
      <c r="AB15" s="194"/>
      <c r="AC15" s="194"/>
      <c r="AD15" s="194"/>
      <c r="AE15" s="194"/>
      <c r="AF15" s="194"/>
      <c r="AG15" s="194"/>
    </row>
    <row r="16" spans="1:33" ht="21" x14ac:dyDescent="0.25">
      <c r="A16" s="392"/>
      <c r="B16" s="194"/>
      <c r="C16" s="195"/>
      <c r="D16" s="195"/>
      <c r="E16" s="195"/>
      <c r="F16" s="195"/>
      <c r="G16" s="195"/>
      <c r="H16" s="195"/>
      <c r="I16" s="195"/>
      <c r="J16" s="195"/>
      <c r="K16" s="195"/>
      <c r="L16" s="195"/>
      <c r="M16" s="195"/>
      <c r="N16" s="195"/>
      <c r="O16" s="195"/>
      <c r="P16" s="195"/>
      <c r="Q16" s="195"/>
      <c r="R16" s="202"/>
      <c r="S16" s="197"/>
      <c r="T16" s="202"/>
      <c r="U16" s="202"/>
      <c r="V16" s="197">
        <f t="shared" si="0"/>
        <v>0</v>
      </c>
      <c r="W16" s="197">
        <f t="shared" si="1"/>
        <v>0</v>
      </c>
      <c r="X16" s="194"/>
      <c r="Y16" s="194"/>
      <c r="Z16" s="194"/>
      <c r="AA16" s="194"/>
      <c r="AB16" s="194"/>
      <c r="AC16" s="194"/>
      <c r="AD16" s="194"/>
      <c r="AE16" s="194"/>
      <c r="AF16" s="194"/>
      <c r="AG16" s="194"/>
    </row>
    <row r="17" spans="1:33" ht="21" x14ac:dyDescent="0.25">
      <c r="A17" s="392"/>
      <c r="B17" s="194"/>
      <c r="C17" s="195"/>
      <c r="D17" s="195"/>
      <c r="E17" s="195"/>
      <c r="F17" s="195"/>
      <c r="G17" s="195"/>
      <c r="H17" s="195"/>
      <c r="I17" s="195"/>
      <c r="J17" s="195"/>
      <c r="K17" s="195"/>
      <c r="L17" s="195"/>
      <c r="M17" s="195"/>
      <c r="N17" s="195"/>
      <c r="O17" s="195"/>
      <c r="P17" s="195"/>
      <c r="Q17" s="195"/>
      <c r="R17" s="202"/>
      <c r="S17" s="197"/>
      <c r="T17" s="202"/>
      <c r="U17" s="202"/>
      <c r="V17" s="197">
        <f t="shared" si="0"/>
        <v>0</v>
      </c>
      <c r="W17" s="197">
        <f t="shared" si="1"/>
        <v>0</v>
      </c>
      <c r="X17" s="194"/>
      <c r="Y17" s="194"/>
      <c r="Z17" s="194"/>
      <c r="AA17" s="194"/>
      <c r="AB17" s="194"/>
      <c r="AC17" s="194"/>
      <c r="AD17" s="194"/>
      <c r="AE17" s="194"/>
      <c r="AF17" s="194"/>
      <c r="AG17" s="194"/>
    </row>
    <row r="18" spans="1:33" ht="21" x14ac:dyDescent="0.25">
      <c r="A18" s="392"/>
      <c r="B18" s="194"/>
      <c r="C18" s="195"/>
      <c r="D18" s="195"/>
      <c r="E18" s="195"/>
      <c r="F18" s="195"/>
      <c r="G18" s="195"/>
      <c r="H18" s="195"/>
      <c r="I18" s="195"/>
      <c r="J18" s="195"/>
      <c r="K18" s="195"/>
      <c r="L18" s="195"/>
      <c r="M18" s="195"/>
      <c r="N18" s="195"/>
      <c r="O18" s="195"/>
      <c r="P18" s="195"/>
      <c r="Q18" s="195"/>
      <c r="R18" s="202"/>
      <c r="S18" s="197"/>
      <c r="T18" s="202"/>
      <c r="U18" s="202"/>
      <c r="V18" s="197">
        <f t="shared" si="0"/>
        <v>0</v>
      </c>
      <c r="W18" s="197">
        <f t="shared" si="1"/>
        <v>0</v>
      </c>
      <c r="X18" s="194"/>
      <c r="Y18" s="194"/>
      <c r="Z18" s="194"/>
      <c r="AA18" s="194"/>
      <c r="AB18" s="194"/>
      <c r="AC18" s="194"/>
      <c r="AD18" s="194"/>
      <c r="AE18" s="194"/>
      <c r="AF18" s="194"/>
      <c r="AG18" s="194"/>
    </row>
    <row r="19" spans="1:33" ht="21" x14ac:dyDescent="0.25">
      <c r="A19" s="392"/>
      <c r="B19" s="194"/>
      <c r="C19" s="195"/>
      <c r="D19" s="195"/>
      <c r="E19" s="195"/>
      <c r="F19" s="195"/>
      <c r="G19" s="195"/>
      <c r="H19" s="195"/>
      <c r="I19" s="195"/>
      <c r="J19" s="195"/>
      <c r="K19" s="195"/>
      <c r="L19" s="195"/>
      <c r="M19" s="195"/>
      <c r="N19" s="195"/>
      <c r="O19" s="195"/>
      <c r="P19" s="195"/>
      <c r="Q19" s="195"/>
      <c r="R19" s="202"/>
      <c r="S19" s="197"/>
      <c r="T19" s="202"/>
      <c r="U19" s="202"/>
      <c r="V19" s="197">
        <f t="shared" si="0"/>
        <v>0</v>
      </c>
      <c r="W19" s="197">
        <f t="shared" si="1"/>
        <v>0</v>
      </c>
      <c r="X19" s="194"/>
      <c r="Y19" s="194"/>
      <c r="Z19" s="194"/>
      <c r="AA19" s="194"/>
      <c r="AB19" s="194"/>
      <c r="AC19" s="194"/>
      <c r="AD19" s="194"/>
      <c r="AE19" s="194"/>
      <c r="AF19" s="194"/>
      <c r="AG19" s="194"/>
    </row>
    <row r="20" spans="1:33" ht="21" x14ac:dyDescent="0.25">
      <c r="A20" s="392"/>
      <c r="B20" s="194"/>
      <c r="C20" s="195"/>
      <c r="D20" s="195"/>
      <c r="E20" s="195"/>
      <c r="F20" s="195"/>
      <c r="G20" s="195"/>
      <c r="H20" s="195"/>
      <c r="I20" s="195"/>
      <c r="J20" s="195"/>
      <c r="K20" s="195"/>
      <c r="L20" s="195"/>
      <c r="M20" s="195"/>
      <c r="N20" s="195"/>
      <c r="O20" s="195"/>
      <c r="P20" s="195"/>
      <c r="Q20" s="195"/>
      <c r="R20" s="202"/>
      <c r="S20" s="197"/>
      <c r="T20" s="202"/>
      <c r="U20" s="202"/>
      <c r="V20" s="197">
        <f t="shared" si="0"/>
        <v>0</v>
      </c>
      <c r="W20" s="197">
        <f t="shared" si="1"/>
        <v>0</v>
      </c>
      <c r="X20" s="194"/>
      <c r="Y20" s="194"/>
      <c r="Z20" s="194"/>
      <c r="AA20" s="194"/>
      <c r="AB20" s="194"/>
      <c r="AC20" s="194"/>
      <c r="AD20" s="194"/>
      <c r="AE20" s="194"/>
      <c r="AF20" s="194"/>
      <c r="AG20" s="194"/>
    </row>
    <row r="21" spans="1:33" ht="21" x14ac:dyDescent="0.25">
      <c r="A21" s="392"/>
      <c r="B21" s="194"/>
      <c r="C21" s="195"/>
      <c r="D21" s="195"/>
      <c r="E21" s="195"/>
      <c r="F21" s="195"/>
      <c r="G21" s="195"/>
      <c r="H21" s="195"/>
      <c r="I21" s="195"/>
      <c r="J21" s="195"/>
      <c r="K21" s="195"/>
      <c r="L21" s="195"/>
      <c r="M21" s="195"/>
      <c r="N21" s="195"/>
      <c r="O21" s="195"/>
      <c r="P21" s="195"/>
      <c r="Q21" s="195"/>
      <c r="R21" s="202"/>
      <c r="S21" s="197"/>
      <c r="T21" s="202"/>
      <c r="U21" s="202"/>
      <c r="V21" s="197">
        <f t="shared" si="0"/>
        <v>0</v>
      </c>
      <c r="W21" s="197">
        <f t="shared" si="1"/>
        <v>0</v>
      </c>
      <c r="X21" s="194"/>
      <c r="Y21" s="194"/>
      <c r="Z21" s="194"/>
      <c r="AA21" s="194"/>
      <c r="AB21" s="194"/>
      <c r="AC21" s="194"/>
      <c r="AD21" s="194"/>
      <c r="AE21" s="194"/>
      <c r="AF21" s="194"/>
      <c r="AG21" s="194"/>
    </row>
    <row r="22" spans="1:33" s="235" customFormat="1" ht="21" x14ac:dyDescent="0.25">
      <c r="A22" s="574"/>
      <c r="B22" s="553"/>
      <c r="C22" s="573"/>
      <c r="D22" s="573"/>
      <c r="E22" s="573"/>
      <c r="F22" s="573"/>
      <c r="G22" s="573"/>
      <c r="H22" s="573"/>
      <c r="I22" s="575"/>
      <c r="J22" s="575"/>
      <c r="K22" s="575"/>
      <c r="L22" s="576"/>
      <c r="M22" s="576"/>
      <c r="N22" s="577"/>
      <c r="O22" s="195"/>
      <c r="P22" s="575"/>
      <c r="Q22" s="577"/>
      <c r="R22" s="558"/>
      <c r="S22" s="557"/>
      <c r="T22" s="558"/>
      <c r="U22" s="558"/>
      <c r="V22" s="557">
        <f t="shared" si="0"/>
        <v>0</v>
      </c>
      <c r="W22" s="557">
        <f t="shared" si="1"/>
        <v>0</v>
      </c>
      <c r="X22" s="553"/>
      <c r="Y22" s="553"/>
      <c r="Z22" s="553"/>
      <c r="AA22" s="553"/>
      <c r="AB22" s="553"/>
      <c r="AC22" s="553"/>
      <c r="AD22" s="553"/>
      <c r="AE22" s="553"/>
      <c r="AF22" s="553"/>
      <c r="AG22" s="553"/>
    </row>
    <row r="23" spans="1:33" s="235" customFormat="1" ht="21" x14ac:dyDescent="0.25">
      <c r="A23" s="574"/>
      <c r="B23" s="553"/>
      <c r="C23" s="573"/>
      <c r="D23" s="573"/>
      <c r="E23" s="573"/>
      <c r="F23" s="573"/>
      <c r="G23" s="573"/>
      <c r="H23" s="573"/>
      <c r="I23" s="575"/>
      <c r="J23" s="575"/>
      <c r="K23" s="575"/>
      <c r="L23" s="576"/>
      <c r="M23" s="576"/>
      <c r="N23" s="577"/>
      <c r="O23" s="195"/>
      <c r="P23" s="575"/>
      <c r="Q23" s="577"/>
      <c r="R23" s="558"/>
      <c r="S23" s="557"/>
      <c r="T23" s="558"/>
      <c r="U23" s="558"/>
      <c r="V23" s="557">
        <f t="shared" si="0"/>
        <v>0</v>
      </c>
      <c r="W23" s="557">
        <f t="shared" si="1"/>
        <v>0</v>
      </c>
      <c r="X23" s="553"/>
      <c r="Y23" s="553"/>
      <c r="Z23" s="553"/>
      <c r="AA23" s="553"/>
      <c r="AB23" s="553"/>
      <c r="AC23" s="553"/>
      <c r="AD23" s="553"/>
      <c r="AE23" s="553"/>
      <c r="AF23" s="553"/>
      <c r="AG23" s="553"/>
    </row>
    <row r="24" spans="1:33" s="235" customFormat="1" ht="21" x14ac:dyDescent="0.25">
      <c r="A24" s="574"/>
      <c r="B24" s="553"/>
      <c r="C24" s="573"/>
      <c r="D24" s="573"/>
      <c r="E24" s="573"/>
      <c r="F24" s="573"/>
      <c r="G24" s="573"/>
      <c r="H24" s="573"/>
      <c r="I24" s="575"/>
      <c r="J24" s="575"/>
      <c r="K24" s="575"/>
      <c r="L24" s="576"/>
      <c r="M24" s="576"/>
      <c r="N24" s="577"/>
      <c r="O24" s="195"/>
      <c r="P24" s="575"/>
      <c r="Q24" s="577"/>
      <c r="R24" s="558"/>
      <c r="S24" s="557"/>
      <c r="T24" s="558"/>
      <c r="U24" s="558"/>
      <c r="V24" s="557">
        <f t="shared" si="0"/>
        <v>0</v>
      </c>
      <c r="W24" s="557">
        <f t="shared" si="1"/>
        <v>0</v>
      </c>
      <c r="X24" s="553"/>
      <c r="Y24" s="553"/>
      <c r="Z24" s="553"/>
      <c r="AA24" s="553"/>
      <c r="AB24" s="553"/>
      <c r="AC24" s="553"/>
      <c r="AD24" s="553"/>
      <c r="AE24" s="553"/>
      <c r="AF24" s="553"/>
      <c r="AG24" s="553"/>
    </row>
    <row r="25" spans="1:33" s="235" customFormat="1" ht="21" x14ac:dyDescent="0.25">
      <c r="A25" s="574"/>
      <c r="B25" s="553"/>
      <c r="C25" s="573"/>
      <c r="D25" s="573"/>
      <c r="E25" s="573"/>
      <c r="F25" s="573"/>
      <c r="G25" s="573"/>
      <c r="H25" s="573"/>
      <c r="I25" s="575"/>
      <c r="J25" s="575"/>
      <c r="K25" s="575"/>
      <c r="L25" s="576"/>
      <c r="M25" s="576"/>
      <c r="N25" s="577"/>
      <c r="O25" s="195"/>
      <c r="P25" s="575"/>
      <c r="Q25" s="577"/>
      <c r="R25" s="558"/>
      <c r="S25" s="557"/>
      <c r="T25" s="558"/>
      <c r="U25" s="558"/>
      <c r="V25" s="557">
        <f t="shared" si="0"/>
        <v>0</v>
      </c>
      <c r="W25" s="557">
        <f t="shared" si="1"/>
        <v>0</v>
      </c>
      <c r="X25" s="553"/>
      <c r="Y25" s="553"/>
      <c r="Z25" s="553"/>
      <c r="AA25" s="553"/>
      <c r="AB25" s="553"/>
      <c r="AC25" s="553"/>
      <c r="AD25" s="553"/>
      <c r="AE25" s="553"/>
      <c r="AF25" s="553"/>
      <c r="AG25" s="553"/>
    </row>
    <row r="26" spans="1:33" s="235" customFormat="1" ht="21" x14ac:dyDescent="0.25">
      <c r="A26" s="574"/>
      <c r="B26" s="553"/>
      <c r="C26" s="573"/>
      <c r="D26" s="573"/>
      <c r="E26" s="573"/>
      <c r="F26" s="573"/>
      <c r="G26" s="573"/>
      <c r="H26" s="573"/>
      <c r="I26" s="575"/>
      <c r="J26" s="575"/>
      <c r="K26" s="575"/>
      <c r="L26" s="576"/>
      <c r="M26" s="576"/>
      <c r="N26" s="577"/>
      <c r="O26" s="195"/>
      <c r="P26" s="575"/>
      <c r="Q26" s="577"/>
      <c r="R26" s="558"/>
      <c r="S26" s="557"/>
      <c r="T26" s="558"/>
      <c r="U26" s="558"/>
      <c r="V26" s="557">
        <f t="shared" si="0"/>
        <v>0</v>
      </c>
      <c r="W26" s="557">
        <f t="shared" si="1"/>
        <v>0</v>
      </c>
      <c r="X26" s="553"/>
      <c r="Y26" s="553"/>
      <c r="Z26" s="553"/>
      <c r="AA26" s="553"/>
      <c r="AB26" s="553"/>
      <c r="AC26" s="553"/>
      <c r="AD26" s="553"/>
      <c r="AE26" s="553"/>
      <c r="AF26" s="553"/>
      <c r="AG26" s="553"/>
    </row>
    <row r="27" spans="1:33" ht="21" x14ac:dyDescent="0.25">
      <c r="A27" s="392"/>
      <c r="B27" s="194"/>
      <c r="C27" s="195"/>
      <c r="D27" s="195"/>
      <c r="E27" s="195"/>
      <c r="F27" s="195"/>
      <c r="G27" s="195"/>
      <c r="H27" s="195"/>
      <c r="I27" s="195"/>
      <c r="J27" s="195"/>
      <c r="K27" s="195"/>
      <c r="L27" s="195"/>
      <c r="M27" s="195"/>
      <c r="N27" s="195"/>
      <c r="O27" s="195"/>
      <c r="P27" s="195"/>
      <c r="Q27" s="195"/>
      <c r="R27" s="202"/>
      <c r="S27" s="197"/>
      <c r="T27" s="202"/>
      <c r="U27" s="202"/>
      <c r="V27" s="197">
        <f t="shared" si="0"/>
        <v>0</v>
      </c>
      <c r="W27" s="197">
        <f t="shared" si="1"/>
        <v>0</v>
      </c>
      <c r="X27" s="194"/>
      <c r="Y27" s="194"/>
      <c r="Z27" s="194"/>
      <c r="AA27" s="194"/>
      <c r="AB27" s="194"/>
      <c r="AC27" s="194"/>
      <c r="AD27" s="194"/>
      <c r="AE27" s="194"/>
      <c r="AF27" s="194"/>
      <c r="AG27" s="194"/>
    </row>
    <row r="28" spans="1:33" ht="21" x14ac:dyDescent="0.25">
      <c r="A28" s="392"/>
      <c r="B28" s="194"/>
      <c r="C28" s="195"/>
      <c r="D28" s="195"/>
      <c r="E28" s="195"/>
      <c r="F28" s="195"/>
      <c r="G28" s="195"/>
      <c r="H28" s="195"/>
      <c r="I28" s="195"/>
      <c r="J28" s="195"/>
      <c r="K28" s="195"/>
      <c r="L28" s="195"/>
      <c r="M28" s="195"/>
      <c r="N28" s="195"/>
      <c r="O28" s="195"/>
      <c r="P28" s="195"/>
      <c r="Q28" s="195"/>
      <c r="R28" s="202"/>
      <c r="S28" s="197"/>
      <c r="T28" s="202"/>
      <c r="U28" s="202"/>
      <c r="V28" s="197">
        <f t="shared" si="0"/>
        <v>0</v>
      </c>
      <c r="W28" s="197">
        <f t="shared" si="1"/>
        <v>0</v>
      </c>
      <c r="X28" s="194"/>
      <c r="Y28" s="194"/>
      <c r="Z28" s="194"/>
      <c r="AA28" s="194"/>
      <c r="AB28" s="194"/>
      <c r="AC28" s="194"/>
      <c r="AD28" s="194"/>
      <c r="AE28" s="194"/>
      <c r="AF28" s="194"/>
      <c r="AG28" s="194"/>
    </row>
    <row r="29" spans="1:33" ht="21" x14ac:dyDescent="0.25">
      <c r="A29" s="392"/>
      <c r="B29" s="194"/>
      <c r="C29" s="195"/>
      <c r="D29" s="195"/>
      <c r="E29" s="195"/>
      <c r="F29" s="195"/>
      <c r="G29" s="195"/>
      <c r="H29" s="195"/>
      <c r="I29" s="195"/>
      <c r="J29" s="195"/>
      <c r="K29" s="195"/>
      <c r="L29" s="195"/>
      <c r="M29" s="195"/>
      <c r="N29" s="195"/>
      <c r="O29" s="195"/>
      <c r="P29" s="195"/>
      <c r="Q29" s="195"/>
      <c r="R29" s="202"/>
      <c r="S29" s="197"/>
      <c r="T29" s="202"/>
      <c r="U29" s="202"/>
      <c r="V29" s="197">
        <f t="shared" si="0"/>
        <v>0</v>
      </c>
      <c r="W29" s="197">
        <f t="shared" si="1"/>
        <v>0</v>
      </c>
      <c r="X29" s="194"/>
      <c r="Y29" s="194"/>
      <c r="Z29" s="194"/>
      <c r="AA29" s="194"/>
      <c r="AB29" s="194"/>
      <c r="AC29" s="194"/>
      <c r="AD29" s="194"/>
      <c r="AE29" s="194"/>
      <c r="AF29" s="194"/>
      <c r="AG29" s="194"/>
    </row>
    <row r="30" spans="1:33" ht="21" x14ac:dyDescent="0.25">
      <c r="A30" s="392"/>
      <c r="B30" s="194"/>
      <c r="C30" s="195"/>
      <c r="D30" s="195"/>
      <c r="E30" s="195"/>
      <c r="F30" s="195"/>
      <c r="G30" s="195"/>
      <c r="H30" s="195"/>
      <c r="I30" s="195"/>
      <c r="J30" s="195"/>
      <c r="K30" s="195"/>
      <c r="L30" s="195"/>
      <c r="M30" s="195"/>
      <c r="N30" s="195"/>
      <c r="O30" s="195"/>
      <c r="P30" s="195"/>
      <c r="Q30" s="195"/>
      <c r="R30" s="202"/>
      <c r="S30" s="197"/>
      <c r="T30" s="202"/>
      <c r="U30" s="202"/>
      <c r="V30" s="197">
        <f t="shared" si="0"/>
        <v>0</v>
      </c>
      <c r="W30" s="197">
        <f t="shared" si="1"/>
        <v>0</v>
      </c>
      <c r="X30" s="194"/>
      <c r="Y30" s="194"/>
      <c r="Z30" s="194"/>
      <c r="AA30" s="194"/>
      <c r="AB30" s="194"/>
      <c r="AC30" s="194"/>
      <c r="AD30" s="194"/>
      <c r="AE30" s="194"/>
      <c r="AF30" s="194"/>
      <c r="AG30" s="194"/>
    </row>
  </sheetData>
  <sheetProtection formatColumns="0" formatRows="0" autoFilter="0"/>
  <mergeCells count="16">
    <mergeCell ref="V4:W4"/>
    <mergeCell ref="V5:W5"/>
    <mergeCell ref="V6:W6"/>
    <mergeCell ref="T6:U6"/>
    <mergeCell ref="T4:U4"/>
    <mergeCell ref="T5:U5"/>
    <mergeCell ref="A4:S4"/>
    <mergeCell ref="A5:S5"/>
    <mergeCell ref="A6:S6"/>
    <mergeCell ref="T2:U2"/>
    <mergeCell ref="T3:U3"/>
    <mergeCell ref="V2:W2"/>
    <mergeCell ref="V3:W3"/>
    <mergeCell ref="A1:W1"/>
    <mergeCell ref="A2:S2"/>
    <mergeCell ref="A3:S3"/>
  </mergeCells>
  <conditionalFormatting sqref="T8">
    <cfRule type="cellIs" dxfId="292" priority="1" operator="notEqual">
      <formula>0</formula>
    </cfRule>
  </conditionalFormatting>
  <conditionalFormatting sqref="T10:T30">
    <cfRule type="cellIs" dxfId="291" priority="2" stopIfTrue="1" operator="notEqual">
      <formula>0</formula>
    </cfRule>
  </conditionalFormatting>
  <dataValidations count="14">
    <dataValidation allowBlank="1" showErrorMessage="1" promptTitle="Cal OES ONLY" prompt="For Cal OES use only.  Do not enter." sqref="V6" xr:uid="{00000000-0002-0000-0700-000000000000}"/>
    <dataValidation allowBlank="1" sqref="A10:A30" xr:uid="{00000000-0002-0000-0700-000001000000}"/>
    <dataValidation type="whole" operator="greaterThanOrEqual" allowBlank="1" showErrorMessage="1" errorTitle="BUDGETED COST" error="Enter the Budged Cost for this project, rounded DOWN to the nearest dollar." sqref="R10:R30" xr:uid="{00000000-0002-0000-0700-000002000000}">
      <formula1>0</formula1>
    </dataValidation>
    <dataValidation operator="lessThanOrEqual" allowBlank="1" errorTitle="AMOUNT THIS REQUEST" error="Please enter a dollar amount less than or equal to the available balance for this project." sqref="U10:U30" xr:uid="{00000000-0002-0000-0700-000003000000}"/>
    <dataValidation allowBlank="1" showErrorMessage="1" sqref="M10:M30" xr:uid="{00000000-0002-0000-0700-000004000000}"/>
    <dataValidation type="whole" operator="lessThanOrEqual" showErrorMessage="1" errorTitle="AMOUNT THIS REQUEST" error="Please enter a dollar amount less than or equal to the available balance for this project. Decimals are not allowed." sqref="T10:T30" xr:uid="{00000000-0002-0000-0700-000005000000}">
      <formula1>R10-S10</formula1>
    </dataValidation>
    <dataValidation type="list" allowBlank="1" showInputMessage="1" showErrorMessage="1" sqref="E10:E30" xr:uid="{00000000-0002-0000-0700-000006000000}">
      <formula1>DD_FundSource</formula1>
    </dataValidation>
    <dataValidation type="list" allowBlank="1" showInputMessage="1" showErrorMessage="1" sqref="F10:F30" xr:uid="{00000000-0002-0000-0700-000007000000}">
      <formula1>"PNP"</formula1>
    </dataValidation>
    <dataValidation type="list" allowBlank="1" showInputMessage="1" showErrorMessage="1" sqref="G10:G30" xr:uid="{00000000-0002-0000-0700-000008000000}">
      <formula1>DD_Equipment_SubCat</formula1>
    </dataValidation>
    <dataValidation type="list" allowBlank="1" showInputMessage="1" sqref="H10:H30" xr:uid="{00000000-0002-0000-0700-000009000000}">
      <formula1>"N/A"</formula1>
    </dataValidation>
    <dataValidation type="list" allowBlank="1" showInputMessage="1" sqref="L10:L30" xr:uid="{00000000-0002-0000-0700-00000A000000}">
      <formula1>DD_Equipment_Condition</formula1>
    </dataValidation>
    <dataValidation type="list" allowBlank="1" showInputMessage="1" sqref="O10:O30" xr:uid="{00000000-0002-0000-0700-00000B000000}">
      <formula1>"Yes, No"</formula1>
    </dataValidation>
    <dataValidation type="list" allowBlank="1" showInputMessage="1" showErrorMessage="1" sqref="P10:P30" xr:uid="{00000000-0002-0000-0700-00000C000000}">
      <formula1>DD_Equipment_HoldTrigger</formula1>
    </dataValidation>
    <dataValidation type="list" allowBlank="1" showErrorMessage="1" promptTitle="Request Type" prompt="Use the macro buttons above to select the request type." sqref="V2:X2" xr:uid="{00000000-0002-0000-0700-00000D000000}">
      <formula1>"Application, Modification, Advance, Reimbursement, Final Reimbursement"</formula1>
    </dataValidation>
  </dataValidations>
  <printOptions horizontalCentered="1"/>
  <pageMargins left="0.15" right="0.15" top="0.5" bottom="0.5" header="0.25" footer="0.25"/>
  <pageSetup scale="29" fitToHeight="0" orientation="landscape" r:id="rId1"/>
  <headerFooter scaleWithDoc="0">
    <oddHeader>&amp;C&amp;"Century Gothic,Regular"&amp;8CALIFORNIA GOVERNOR'S OFFICE OF EMERGENCY SERVICES (Cal OES)</oddHeader>
    <oddFooter>&amp;L&amp;"Century Gothic,Regular"&amp;8FY 2023 NSGP FMFW (Macro) v.23&amp;C&amp;"Century Gothic,Regular"&amp;8&amp;P of &amp;N&amp;R&amp;"Century Gothic,Regular"&amp;8&amp;A</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raining">
    <tabColor rgb="FF81CCDB"/>
    <pageSetUpPr fitToPage="1"/>
  </sheetPr>
  <dimension ref="A1:AD25"/>
  <sheetViews>
    <sheetView showGridLines="0" showZeros="0" zoomScale="65" zoomScaleNormal="65" zoomScaleSheetLayoutView="50" workbookViewId="0">
      <pane ySplit="8" topLeftCell="A10" activePane="bottomLeft" state="frozen"/>
      <selection sqref="A1:T1"/>
      <selection pane="bottomLeft" activeCell="S2" sqref="S2:U2"/>
    </sheetView>
  </sheetViews>
  <sheetFormatPr defaultColWidth="9.109375" defaultRowHeight="13.2" x14ac:dyDescent="0.25"/>
  <cols>
    <col min="1" max="1" width="11.33203125" customWidth="1"/>
    <col min="2" max="2" width="17.6640625" customWidth="1"/>
    <col min="3" max="3" width="30.6640625" customWidth="1"/>
    <col min="4" max="4" width="12.6640625" customWidth="1"/>
    <col min="5" max="5" width="14.6640625" customWidth="1"/>
    <col min="6" max="6" width="19.6640625" customWidth="1"/>
    <col min="7" max="7" width="25.6640625" customWidth="1"/>
    <col min="8" max="8" width="16.6640625" customWidth="1"/>
    <col min="9" max="9" width="27.33203125" customWidth="1"/>
    <col min="10" max="10" width="17.6640625" customWidth="1"/>
    <col min="11" max="11" width="19.6640625" customWidth="1"/>
    <col min="12" max="12" width="20.5546875" customWidth="1"/>
    <col min="13" max="13" width="10.6640625" customWidth="1"/>
    <col min="14" max="14" width="15.6640625" customWidth="1"/>
    <col min="15" max="17" width="19.6640625" customWidth="1"/>
    <col min="18" max="18" width="16.109375" customWidth="1"/>
    <col min="19" max="20" width="19.6640625" customWidth="1"/>
    <col min="21" max="26" width="19.88671875" hidden="1" customWidth="1"/>
    <col min="27" max="27" width="21.44140625" hidden="1" customWidth="1"/>
    <col min="28" max="30" width="15.6640625" hidden="1" customWidth="1"/>
  </cols>
  <sheetData>
    <row r="1" spans="1:30" ht="35.1" customHeight="1" x14ac:dyDescent="0.25">
      <c r="A1" s="822" t="s">
        <v>396</v>
      </c>
      <c r="B1" s="822"/>
      <c r="C1" s="822"/>
      <c r="D1" s="822"/>
      <c r="E1" s="822"/>
      <c r="F1" s="822"/>
      <c r="G1" s="822"/>
      <c r="H1" s="822"/>
      <c r="I1" s="822"/>
      <c r="J1" s="822"/>
      <c r="K1" s="822"/>
      <c r="L1" s="822"/>
      <c r="M1" s="822"/>
      <c r="N1" s="822"/>
      <c r="O1" s="822"/>
      <c r="P1" s="822"/>
      <c r="Q1" s="822"/>
      <c r="R1" s="822"/>
      <c r="S1" s="822"/>
      <c r="T1" s="822"/>
      <c r="U1" s="144"/>
      <c r="V1" s="144"/>
      <c r="W1" s="144"/>
      <c r="X1" s="144"/>
      <c r="Y1" s="116"/>
      <c r="Z1" s="116"/>
      <c r="AA1" s="116"/>
      <c r="AB1" s="116"/>
      <c r="AC1" s="116"/>
      <c r="AD1" s="116"/>
    </row>
    <row r="2" spans="1:30" ht="30" customHeight="1" x14ac:dyDescent="0.35">
      <c r="A2" s="823">
        <f>Facesheet!$C$6</f>
        <v>0</v>
      </c>
      <c r="B2" s="823"/>
      <c r="C2" s="823"/>
      <c r="D2" s="823"/>
      <c r="E2" s="823"/>
      <c r="F2" s="823"/>
      <c r="G2" s="823"/>
      <c r="H2" s="823"/>
      <c r="I2" s="823"/>
      <c r="J2" s="823"/>
      <c r="K2" s="823"/>
      <c r="L2" s="823"/>
      <c r="M2" s="823"/>
      <c r="N2" s="823"/>
      <c r="O2" s="823"/>
      <c r="P2" s="824"/>
      <c r="Q2" s="812" t="s">
        <v>5</v>
      </c>
      <c r="R2" s="813"/>
      <c r="S2" s="818"/>
      <c r="T2" s="819"/>
      <c r="U2" s="116"/>
      <c r="V2" s="116"/>
      <c r="W2" s="116"/>
      <c r="X2" s="116"/>
      <c r="Y2" s="116"/>
      <c r="Z2" s="116"/>
      <c r="AA2" s="116"/>
      <c r="AB2" s="116"/>
      <c r="AC2" s="116"/>
      <c r="AD2" s="116"/>
    </row>
    <row r="3" spans="1:30" ht="30" customHeight="1" x14ac:dyDescent="0.4">
      <c r="A3" s="756">
        <f>Facesheet!$F$2</f>
        <v>0</v>
      </c>
      <c r="B3" s="756"/>
      <c r="C3" s="756"/>
      <c r="D3" s="756"/>
      <c r="E3" s="756"/>
      <c r="F3" s="756"/>
      <c r="G3" s="756"/>
      <c r="H3" s="756"/>
      <c r="I3" s="756"/>
      <c r="J3" s="756"/>
      <c r="K3" s="756"/>
      <c r="L3" s="756"/>
      <c r="M3" s="756"/>
      <c r="N3" s="756"/>
      <c r="O3" s="756"/>
      <c r="P3" s="758"/>
      <c r="Q3" s="814" t="s">
        <v>814</v>
      </c>
      <c r="R3" s="815"/>
      <c r="S3" s="818"/>
      <c r="T3" s="819"/>
      <c r="U3" s="116"/>
      <c r="V3" s="116"/>
      <c r="W3" s="116"/>
      <c r="X3" s="116"/>
      <c r="Y3" s="116"/>
      <c r="Z3" s="116"/>
      <c r="AA3" s="116"/>
      <c r="AB3" s="116"/>
      <c r="AC3" s="116"/>
      <c r="AD3" s="116"/>
    </row>
    <row r="4" spans="1:30" ht="30" customHeight="1" x14ac:dyDescent="0.25">
      <c r="A4" s="767" t="str">
        <f>Facesheet!$J$2</f>
        <v>2023-0049</v>
      </c>
      <c r="B4" s="775"/>
      <c r="C4" s="775"/>
      <c r="D4" s="775"/>
      <c r="E4" s="775"/>
      <c r="F4" s="775"/>
      <c r="G4" s="775"/>
      <c r="H4" s="775"/>
      <c r="I4" s="775"/>
      <c r="J4" s="775"/>
      <c r="K4" s="775"/>
      <c r="L4" s="775"/>
      <c r="M4" s="775"/>
      <c r="N4" s="775"/>
      <c r="O4" s="775"/>
      <c r="P4" s="768"/>
      <c r="Q4" s="763" t="s">
        <v>199</v>
      </c>
      <c r="R4" s="764"/>
      <c r="S4" s="820">
        <f>Facesheet!$H$12</f>
        <v>45170</v>
      </c>
      <c r="T4" s="821"/>
      <c r="U4" s="115"/>
      <c r="V4" s="115"/>
      <c r="W4" s="115"/>
      <c r="X4" s="115"/>
      <c r="Y4" s="115"/>
      <c r="Z4" s="115"/>
      <c r="AA4" s="115"/>
      <c r="AB4" s="115"/>
      <c r="AC4" s="115"/>
      <c r="AD4" s="115"/>
    </row>
    <row r="5" spans="1:30" ht="30" customHeight="1" x14ac:dyDescent="0.25">
      <c r="A5" s="810"/>
      <c r="B5" s="810"/>
      <c r="C5" s="810"/>
      <c r="D5" s="810"/>
      <c r="E5" s="810"/>
      <c r="F5" s="810"/>
      <c r="G5" s="810"/>
      <c r="H5" s="810"/>
      <c r="I5" s="810"/>
      <c r="J5" s="810"/>
      <c r="K5" s="810"/>
      <c r="L5" s="810"/>
      <c r="M5" s="810"/>
      <c r="N5" s="810"/>
      <c r="O5" s="810"/>
      <c r="P5" s="811"/>
      <c r="Q5" s="763" t="s">
        <v>200</v>
      </c>
      <c r="R5" s="764"/>
      <c r="S5" s="820">
        <f>Facesheet!$J$12</f>
        <v>46173</v>
      </c>
      <c r="T5" s="821"/>
      <c r="U5" s="115"/>
      <c r="V5" s="115"/>
      <c r="W5" s="115"/>
      <c r="X5" s="115"/>
      <c r="Y5" s="115"/>
      <c r="Z5" s="115"/>
      <c r="AA5" s="115"/>
      <c r="AB5" s="115"/>
      <c r="AC5" s="115"/>
      <c r="AD5" s="115"/>
    </row>
    <row r="6" spans="1:30" ht="30" customHeight="1" x14ac:dyDescent="0.25">
      <c r="A6" s="810"/>
      <c r="B6" s="810"/>
      <c r="C6" s="810"/>
      <c r="D6" s="810"/>
      <c r="E6" s="810"/>
      <c r="F6" s="810"/>
      <c r="G6" s="810"/>
      <c r="H6" s="810"/>
      <c r="I6" s="810"/>
      <c r="J6" s="810"/>
      <c r="K6" s="810"/>
      <c r="L6" s="810"/>
      <c r="M6" s="810"/>
      <c r="N6" s="810"/>
      <c r="O6" s="810"/>
      <c r="P6" s="811"/>
      <c r="Q6" s="816" t="s">
        <v>433</v>
      </c>
      <c r="R6" s="817"/>
      <c r="S6" s="761"/>
      <c r="T6" s="762"/>
      <c r="U6" s="116"/>
      <c r="V6" s="116"/>
      <c r="W6" s="116"/>
      <c r="X6" s="116"/>
      <c r="Y6" s="116"/>
      <c r="Z6" s="116"/>
      <c r="AA6" s="116"/>
      <c r="AB6" s="116"/>
      <c r="AC6" s="116"/>
      <c r="AD6" s="116"/>
    </row>
    <row r="7" spans="1:30" ht="50.1" customHeight="1" x14ac:dyDescent="0.25">
      <c r="A7" s="313" t="s">
        <v>25</v>
      </c>
      <c r="B7" s="314" t="s">
        <v>298</v>
      </c>
      <c r="C7" s="314" t="s">
        <v>231</v>
      </c>
      <c r="D7" s="314" t="s">
        <v>26</v>
      </c>
      <c r="E7" s="314" t="s">
        <v>525</v>
      </c>
      <c r="F7" s="315" t="s">
        <v>193</v>
      </c>
      <c r="G7" s="315" t="s">
        <v>220</v>
      </c>
      <c r="H7" s="315" t="s">
        <v>239</v>
      </c>
      <c r="I7" s="315" t="s">
        <v>773</v>
      </c>
      <c r="J7" s="315" t="s">
        <v>240</v>
      </c>
      <c r="K7" s="315" t="s">
        <v>232</v>
      </c>
      <c r="L7" s="315" t="s">
        <v>774</v>
      </c>
      <c r="M7" s="315" t="s">
        <v>615</v>
      </c>
      <c r="N7" s="315" t="s">
        <v>616</v>
      </c>
      <c r="O7" s="316" t="s">
        <v>221</v>
      </c>
      <c r="P7" s="314" t="s">
        <v>235</v>
      </c>
      <c r="Q7" s="314" t="s">
        <v>218</v>
      </c>
      <c r="R7" s="314" t="s">
        <v>559</v>
      </c>
      <c r="S7" s="314" t="s">
        <v>219</v>
      </c>
      <c r="T7" s="314" t="s">
        <v>202</v>
      </c>
      <c r="U7" s="317" t="s">
        <v>403</v>
      </c>
      <c r="V7" s="317" t="s">
        <v>404</v>
      </c>
      <c r="W7" s="317" t="s">
        <v>405</v>
      </c>
      <c r="X7" s="317" t="s">
        <v>406</v>
      </c>
      <c r="Y7" s="317" t="s">
        <v>407</v>
      </c>
      <c r="Z7" s="317" t="s">
        <v>408</v>
      </c>
      <c r="AA7" s="317" t="s">
        <v>409</v>
      </c>
      <c r="AB7" s="317" t="s">
        <v>410</v>
      </c>
      <c r="AC7" s="317" t="s">
        <v>411</v>
      </c>
      <c r="AD7" s="317" t="s">
        <v>412</v>
      </c>
    </row>
    <row r="8" spans="1:30" ht="21" x14ac:dyDescent="0.35">
      <c r="A8" s="318">
        <v>0</v>
      </c>
      <c r="B8" s="319"/>
      <c r="C8" s="320"/>
      <c r="D8" s="320">
        <v>0</v>
      </c>
      <c r="E8" s="320"/>
      <c r="F8" s="321">
        <v>0</v>
      </c>
      <c r="G8" s="321">
        <v>0</v>
      </c>
      <c r="H8" s="322"/>
      <c r="I8" s="322"/>
      <c r="J8" s="322"/>
      <c r="K8" s="323"/>
      <c r="L8" s="321"/>
      <c r="M8" s="322"/>
      <c r="N8" s="322"/>
      <c r="O8" s="324">
        <f>SUM(RangeCost)</f>
        <v>0</v>
      </c>
      <c r="P8" s="324">
        <f>SUM(RangePrevious)</f>
        <v>0</v>
      </c>
      <c r="Q8" s="324">
        <f>SUM(RangeThisRequest)</f>
        <v>0</v>
      </c>
      <c r="R8" s="324"/>
      <c r="S8" s="324">
        <f>SUM(RangeApproved)</f>
        <v>0</v>
      </c>
      <c r="T8" s="324">
        <f>SUM(RangeBalance)</f>
        <v>0</v>
      </c>
      <c r="U8" s="325"/>
      <c r="V8" s="325"/>
      <c r="W8" s="325"/>
      <c r="X8" s="325"/>
      <c r="Y8" s="325"/>
      <c r="Z8" s="325"/>
      <c r="AA8" s="325"/>
      <c r="AB8" s="325"/>
      <c r="AC8" s="325"/>
      <c r="AD8" s="325"/>
    </row>
    <row r="9" spans="1:30" ht="0.15" customHeight="1" x14ac:dyDescent="0.25">
      <c r="A9" s="260">
        <v>0</v>
      </c>
      <c r="B9" s="261">
        <v>0</v>
      </c>
      <c r="C9" s="261">
        <v>0</v>
      </c>
      <c r="D9" s="261">
        <v>0</v>
      </c>
      <c r="E9" s="261">
        <v>0</v>
      </c>
      <c r="F9" s="261">
        <v>0</v>
      </c>
      <c r="G9" s="261">
        <v>0</v>
      </c>
      <c r="H9" s="262">
        <v>0</v>
      </c>
      <c r="I9" s="262">
        <v>0</v>
      </c>
      <c r="J9" s="262">
        <v>0</v>
      </c>
      <c r="K9" s="262">
        <v>0</v>
      </c>
      <c r="L9" s="261">
        <v>0</v>
      </c>
      <c r="M9" s="262">
        <v>0</v>
      </c>
      <c r="N9" s="262">
        <v>0</v>
      </c>
      <c r="O9" s="262">
        <v>0</v>
      </c>
      <c r="P9" s="262">
        <v>0</v>
      </c>
      <c r="Q9" s="262">
        <v>0</v>
      </c>
      <c r="R9" s="262">
        <v>0</v>
      </c>
      <c r="S9" s="263">
        <v>0</v>
      </c>
      <c r="T9" s="263">
        <v>0</v>
      </c>
      <c r="U9" s="264">
        <v>0</v>
      </c>
      <c r="V9" s="264">
        <v>0</v>
      </c>
      <c r="W9" s="264">
        <v>0</v>
      </c>
      <c r="X9" s="264">
        <v>0</v>
      </c>
      <c r="Y9" s="264">
        <v>0</v>
      </c>
      <c r="Z9" s="264">
        <v>0</v>
      </c>
      <c r="AA9" s="264">
        <v>0</v>
      </c>
      <c r="AB9" s="264">
        <v>0</v>
      </c>
      <c r="AC9" s="264">
        <v>0</v>
      </c>
      <c r="AD9" s="264">
        <v>0</v>
      </c>
    </row>
    <row r="10" spans="1:30" ht="21" x14ac:dyDescent="0.25">
      <c r="A10" s="392"/>
      <c r="B10" s="198"/>
      <c r="C10" s="198"/>
      <c r="D10" s="198"/>
      <c r="E10" s="198"/>
      <c r="F10" s="198"/>
      <c r="G10" s="198"/>
      <c r="H10" s="195"/>
      <c r="I10" s="195"/>
      <c r="J10" s="195"/>
      <c r="K10" s="195"/>
      <c r="L10" s="198"/>
      <c r="M10" s="195"/>
      <c r="N10" s="195"/>
      <c r="O10" s="228"/>
      <c r="P10" s="207"/>
      <c r="Q10" s="228"/>
      <c r="R10" s="228"/>
      <c r="S10" s="229">
        <f t="shared" ref="S10:S25" si="0">Q10+P10</f>
        <v>0</v>
      </c>
      <c r="T10" s="229">
        <f t="shared" ref="T10:T25" si="1">O10-S10</f>
        <v>0</v>
      </c>
      <c r="U10" s="198"/>
      <c r="V10" s="198"/>
      <c r="W10" s="198"/>
      <c r="X10" s="198"/>
      <c r="Y10" s="198"/>
      <c r="Z10" s="198"/>
      <c r="AA10" s="198"/>
      <c r="AB10" s="198"/>
      <c r="AC10" s="198"/>
      <c r="AD10" s="198"/>
    </row>
    <row r="11" spans="1:30" ht="21" x14ac:dyDescent="0.25">
      <c r="A11" s="392"/>
      <c r="B11" s="198"/>
      <c r="C11" s="198"/>
      <c r="D11" s="198"/>
      <c r="E11" s="198"/>
      <c r="F11" s="198"/>
      <c r="G11" s="198"/>
      <c r="H11" s="195"/>
      <c r="I11" s="195"/>
      <c r="J11" s="195"/>
      <c r="K11" s="195"/>
      <c r="L11" s="198"/>
      <c r="M11" s="195"/>
      <c r="N11" s="195"/>
      <c r="O11" s="228"/>
      <c r="P11" s="207"/>
      <c r="Q11" s="228"/>
      <c r="R11" s="228"/>
      <c r="S11" s="229">
        <f t="shared" si="0"/>
        <v>0</v>
      </c>
      <c r="T11" s="229">
        <f t="shared" si="1"/>
        <v>0</v>
      </c>
      <c r="U11" s="198"/>
      <c r="V11" s="198"/>
      <c r="W11" s="198"/>
      <c r="X11" s="198"/>
      <c r="Y11" s="198"/>
      <c r="Z11" s="198"/>
      <c r="AA11" s="198"/>
      <c r="AB11" s="198"/>
      <c r="AC11" s="198"/>
      <c r="AD11" s="198"/>
    </row>
    <row r="12" spans="1:30" ht="21" x14ac:dyDescent="0.25">
      <c r="A12" s="392"/>
      <c r="B12" s="198"/>
      <c r="C12" s="198"/>
      <c r="D12" s="198"/>
      <c r="E12" s="198"/>
      <c r="F12" s="198"/>
      <c r="G12" s="198"/>
      <c r="H12" s="195"/>
      <c r="I12" s="195"/>
      <c r="J12" s="195"/>
      <c r="K12" s="195"/>
      <c r="L12" s="198"/>
      <c r="M12" s="195"/>
      <c r="N12" s="195"/>
      <c r="O12" s="228"/>
      <c r="P12" s="207"/>
      <c r="Q12" s="228"/>
      <c r="R12" s="228"/>
      <c r="S12" s="229">
        <f t="shared" si="0"/>
        <v>0</v>
      </c>
      <c r="T12" s="229">
        <f t="shared" si="1"/>
        <v>0</v>
      </c>
      <c r="U12" s="198"/>
      <c r="V12" s="198"/>
      <c r="W12" s="198"/>
      <c r="X12" s="198"/>
      <c r="Y12" s="198"/>
      <c r="Z12" s="198"/>
      <c r="AA12" s="198"/>
      <c r="AB12" s="198"/>
      <c r="AC12" s="198"/>
      <c r="AD12" s="198"/>
    </row>
    <row r="13" spans="1:30" ht="21" x14ac:dyDescent="0.25">
      <c r="A13" s="392"/>
      <c r="B13" s="198"/>
      <c r="C13" s="198"/>
      <c r="D13" s="198"/>
      <c r="E13" s="198"/>
      <c r="F13" s="198"/>
      <c r="G13" s="198"/>
      <c r="H13" s="195"/>
      <c r="I13" s="195"/>
      <c r="J13" s="195"/>
      <c r="K13" s="195"/>
      <c r="L13" s="198"/>
      <c r="M13" s="195"/>
      <c r="N13" s="195"/>
      <c r="O13" s="228"/>
      <c r="P13" s="207"/>
      <c r="Q13" s="228"/>
      <c r="R13" s="228"/>
      <c r="S13" s="229">
        <f t="shared" si="0"/>
        <v>0</v>
      </c>
      <c r="T13" s="229">
        <f t="shared" si="1"/>
        <v>0</v>
      </c>
      <c r="U13" s="198"/>
      <c r="V13" s="198"/>
      <c r="W13" s="198"/>
      <c r="X13" s="198"/>
      <c r="Y13" s="198"/>
      <c r="Z13" s="198"/>
      <c r="AA13" s="198"/>
      <c r="AB13" s="198"/>
      <c r="AC13" s="198"/>
      <c r="AD13" s="198"/>
    </row>
    <row r="14" spans="1:30" ht="21" x14ac:dyDescent="0.25">
      <c r="A14" s="392"/>
      <c r="B14" s="198"/>
      <c r="C14" s="198"/>
      <c r="D14" s="198"/>
      <c r="E14" s="198"/>
      <c r="F14" s="198"/>
      <c r="G14" s="198"/>
      <c r="H14" s="195"/>
      <c r="I14" s="195"/>
      <c r="J14" s="195"/>
      <c r="K14" s="195"/>
      <c r="L14" s="198"/>
      <c r="M14" s="195"/>
      <c r="N14" s="195"/>
      <c r="O14" s="228"/>
      <c r="P14" s="207"/>
      <c r="Q14" s="228"/>
      <c r="R14" s="228"/>
      <c r="S14" s="229">
        <f t="shared" si="0"/>
        <v>0</v>
      </c>
      <c r="T14" s="229">
        <f t="shared" si="1"/>
        <v>0</v>
      </c>
      <c r="U14" s="198"/>
      <c r="V14" s="198"/>
      <c r="W14" s="198"/>
      <c r="X14" s="198"/>
      <c r="Y14" s="198"/>
      <c r="Z14" s="198"/>
      <c r="AA14" s="198"/>
      <c r="AB14" s="198"/>
      <c r="AC14" s="198"/>
      <c r="AD14" s="198"/>
    </row>
    <row r="15" spans="1:30" ht="21" x14ac:dyDescent="0.25">
      <c r="A15" s="392"/>
      <c r="B15" s="198"/>
      <c r="C15" s="198"/>
      <c r="D15" s="198"/>
      <c r="E15" s="198"/>
      <c r="F15" s="198"/>
      <c r="G15" s="198"/>
      <c r="H15" s="195"/>
      <c r="I15" s="195"/>
      <c r="J15" s="195"/>
      <c r="K15" s="195"/>
      <c r="L15" s="198"/>
      <c r="M15" s="195"/>
      <c r="N15" s="195"/>
      <c r="O15" s="228"/>
      <c r="P15" s="207"/>
      <c r="Q15" s="228"/>
      <c r="R15" s="228"/>
      <c r="S15" s="229">
        <f t="shared" si="0"/>
        <v>0</v>
      </c>
      <c r="T15" s="229">
        <f t="shared" si="1"/>
        <v>0</v>
      </c>
      <c r="U15" s="198"/>
      <c r="V15" s="198"/>
      <c r="W15" s="198"/>
      <c r="X15" s="198"/>
      <c r="Y15" s="198"/>
      <c r="Z15" s="198"/>
      <c r="AA15" s="198"/>
      <c r="AB15" s="198"/>
      <c r="AC15" s="198"/>
      <c r="AD15" s="198"/>
    </row>
    <row r="16" spans="1:30" ht="21" x14ac:dyDescent="0.25">
      <c r="A16" s="392"/>
      <c r="B16" s="198"/>
      <c r="C16" s="198"/>
      <c r="D16" s="198"/>
      <c r="E16" s="198"/>
      <c r="F16" s="198"/>
      <c r="G16" s="198"/>
      <c r="H16" s="195"/>
      <c r="I16" s="195"/>
      <c r="J16" s="195"/>
      <c r="K16" s="195"/>
      <c r="L16" s="198"/>
      <c r="M16" s="195"/>
      <c r="N16" s="195"/>
      <c r="O16" s="228"/>
      <c r="P16" s="207"/>
      <c r="Q16" s="228"/>
      <c r="R16" s="228"/>
      <c r="S16" s="229">
        <f t="shared" si="0"/>
        <v>0</v>
      </c>
      <c r="T16" s="229">
        <f t="shared" si="1"/>
        <v>0</v>
      </c>
      <c r="U16" s="198"/>
      <c r="V16" s="198"/>
      <c r="W16" s="198"/>
      <c r="X16" s="198"/>
      <c r="Y16" s="198"/>
      <c r="Z16" s="198"/>
      <c r="AA16" s="198"/>
      <c r="AB16" s="198"/>
      <c r="AC16" s="198"/>
      <c r="AD16" s="198"/>
    </row>
    <row r="17" spans="1:30" ht="21" x14ac:dyDescent="0.25">
      <c r="A17" s="392"/>
      <c r="B17" s="198"/>
      <c r="C17" s="198"/>
      <c r="D17" s="198"/>
      <c r="E17" s="198"/>
      <c r="F17" s="198"/>
      <c r="G17" s="198"/>
      <c r="H17" s="195"/>
      <c r="I17" s="195"/>
      <c r="J17" s="195"/>
      <c r="K17" s="195"/>
      <c r="L17" s="198"/>
      <c r="M17" s="195"/>
      <c r="N17" s="195"/>
      <c r="O17" s="228"/>
      <c r="P17" s="207"/>
      <c r="Q17" s="228"/>
      <c r="R17" s="228"/>
      <c r="S17" s="229">
        <f t="shared" si="0"/>
        <v>0</v>
      </c>
      <c r="T17" s="229">
        <f t="shared" si="1"/>
        <v>0</v>
      </c>
      <c r="U17" s="198"/>
      <c r="V17" s="198"/>
      <c r="W17" s="198"/>
      <c r="X17" s="198"/>
      <c r="Y17" s="198"/>
      <c r="Z17" s="198"/>
      <c r="AA17" s="198"/>
      <c r="AB17" s="198"/>
      <c r="AC17" s="198"/>
      <c r="AD17" s="198"/>
    </row>
    <row r="18" spans="1:30" ht="21" x14ac:dyDescent="0.25">
      <c r="A18" s="392"/>
      <c r="B18" s="198"/>
      <c r="C18" s="198"/>
      <c r="D18" s="198"/>
      <c r="E18" s="198"/>
      <c r="F18" s="198"/>
      <c r="G18" s="198"/>
      <c r="H18" s="195"/>
      <c r="I18" s="195"/>
      <c r="J18" s="195"/>
      <c r="K18" s="195"/>
      <c r="L18" s="198"/>
      <c r="M18" s="195"/>
      <c r="N18" s="195"/>
      <c r="O18" s="228"/>
      <c r="P18" s="207"/>
      <c r="Q18" s="228"/>
      <c r="R18" s="228"/>
      <c r="S18" s="229">
        <f t="shared" si="0"/>
        <v>0</v>
      </c>
      <c r="T18" s="229">
        <f t="shared" si="1"/>
        <v>0</v>
      </c>
      <c r="U18" s="198"/>
      <c r="V18" s="198"/>
      <c r="W18" s="198"/>
      <c r="X18" s="198"/>
      <c r="Y18" s="198"/>
      <c r="Z18" s="198"/>
      <c r="AA18" s="198"/>
      <c r="AB18" s="198"/>
      <c r="AC18" s="198"/>
      <c r="AD18" s="198"/>
    </row>
    <row r="19" spans="1:30" ht="21" x14ac:dyDescent="0.25">
      <c r="A19" s="392"/>
      <c r="B19" s="198"/>
      <c r="C19" s="198"/>
      <c r="D19" s="198"/>
      <c r="E19" s="198"/>
      <c r="F19" s="198"/>
      <c r="G19" s="198"/>
      <c r="H19" s="195"/>
      <c r="I19" s="195"/>
      <c r="J19" s="195"/>
      <c r="K19" s="195"/>
      <c r="L19" s="198"/>
      <c r="M19" s="195"/>
      <c r="N19" s="195"/>
      <c r="O19" s="228"/>
      <c r="P19" s="207"/>
      <c r="Q19" s="228"/>
      <c r="R19" s="228"/>
      <c r="S19" s="229">
        <f t="shared" si="0"/>
        <v>0</v>
      </c>
      <c r="T19" s="229">
        <f t="shared" si="1"/>
        <v>0</v>
      </c>
      <c r="U19" s="198"/>
      <c r="V19" s="198"/>
      <c r="W19" s="198"/>
      <c r="X19" s="198"/>
      <c r="Y19" s="198"/>
      <c r="Z19" s="198"/>
      <c r="AA19" s="198"/>
      <c r="AB19" s="198"/>
      <c r="AC19" s="198"/>
      <c r="AD19" s="198"/>
    </row>
    <row r="20" spans="1:30" ht="21" x14ac:dyDescent="0.25">
      <c r="A20" s="392"/>
      <c r="B20" s="198"/>
      <c r="C20" s="198"/>
      <c r="D20" s="198"/>
      <c r="E20" s="198"/>
      <c r="F20" s="198"/>
      <c r="G20" s="198"/>
      <c r="H20" s="195"/>
      <c r="I20" s="195"/>
      <c r="J20" s="195"/>
      <c r="K20" s="195"/>
      <c r="L20" s="198"/>
      <c r="M20" s="195"/>
      <c r="N20" s="195"/>
      <c r="O20" s="228"/>
      <c r="P20" s="207"/>
      <c r="Q20" s="228"/>
      <c r="R20" s="228"/>
      <c r="S20" s="229">
        <f t="shared" si="0"/>
        <v>0</v>
      </c>
      <c r="T20" s="229">
        <f t="shared" si="1"/>
        <v>0</v>
      </c>
      <c r="U20" s="198"/>
      <c r="V20" s="198"/>
      <c r="W20" s="198"/>
      <c r="X20" s="198"/>
      <c r="Y20" s="198"/>
      <c r="Z20" s="198"/>
      <c r="AA20" s="198"/>
      <c r="AB20" s="198"/>
      <c r="AC20" s="198"/>
      <c r="AD20" s="198"/>
    </row>
    <row r="21" spans="1:30" ht="21" x14ac:dyDescent="0.25">
      <c r="A21" s="392"/>
      <c r="B21" s="198"/>
      <c r="C21" s="198"/>
      <c r="D21" s="198"/>
      <c r="E21" s="198"/>
      <c r="F21" s="198"/>
      <c r="G21" s="198"/>
      <c r="H21" s="195"/>
      <c r="I21" s="195"/>
      <c r="J21" s="195"/>
      <c r="K21" s="195"/>
      <c r="L21" s="198"/>
      <c r="M21" s="195"/>
      <c r="N21" s="195"/>
      <c r="O21" s="228"/>
      <c r="P21" s="207"/>
      <c r="Q21" s="228"/>
      <c r="R21" s="228"/>
      <c r="S21" s="229">
        <f t="shared" si="0"/>
        <v>0</v>
      </c>
      <c r="T21" s="229">
        <f t="shared" si="1"/>
        <v>0</v>
      </c>
      <c r="U21" s="198"/>
      <c r="V21" s="198"/>
      <c r="W21" s="198"/>
      <c r="X21" s="198"/>
      <c r="Y21" s="198"/>
      <c r="Z21" s="198"/>
      <c r="AA21" s="198"/>
      <c r="AB21" s="198"/>
      <c r="AC21" s="198"/>
      <c r="AD21" s="198"/>
    </row>
    <row r="22" spans="1:30" ht="21" x14ac:dyDescent="0.25">
      <c r="A22" s="392"/>
      <c r="B22" s="198"/>
      <c r="C22" s="198"/>
      <c r="D22" s="198"/>
      <c r="E22" s="198"/>
      <c r="F22" s="198"/>
      <c r="G22" s="198"/>
      <c r="H22" s="195"/>
      <c r="I22" s="195"/>
      <c r="J22" s="195"/>
      <c r="K22" s="195"/>
      <c r="L22" s="198"/>
      <c r="M22" s="195"/>
      <c r="N22" s="195"/>
      <c r="O22" s="228"/>
      <c r="P22" s="207"/>
      <c r="Q22" s="228"/>
      <c r="R22" s="228"/>
      <c r="S22" s="229">
        <f t="shared" si="0"/>
        <v>0</v>
      </c>
      <c r="T22" s="229">
        <f t="shared" si="1"/>
        <v>0</v>
      </c>
      <c r="U22" s="198"/>
      <c r="V22" s="198"/>
      <c r="W22" s="198"/>
      <c r="X22" s="198"/>
      <c r="Y22" s="198"/>
      <c r="Z22" s="198"/>
      <c r="AA22" s="198"/>
      <c r="AB22" s="198"/>
      <c r="AC22" s="198"/>
      <c r="AD22" s="198"/>
    </row>
    <row r="23" spans="1:30" ht="21" x14ac:dyDescent="0.25">
      <c r="A23" s="392"/>
      <c r="B23" s="198"/>
      <c r="C23" s="198"/>
      <c r="D23" s="198"/>
      <c r="E23" s="198"/>
      <c r="F23" s="198"/>
      <c r="G23" s="198"/>
      <c r="H23" s="195"/>
      <c r="I23" s="195"/>
      <c r="J23" s="195"/>
      <c r="K23" s="195"/>
      <c r="L23" s="198"/>
      <c r="M23" s="195"/>
      <c r="N23" s="195"/>
      <c r="O23" s="228"/>
      <c r="P23" s="207"/>
      <c r="Q23" s="228"/>
      <c r="R23" s="228"/>
      <c r="S23" s="229">
        <f t="shared" si="0"/>
        <v>0</v>
      </c>
      <c r="T23" s="229">
        <f t="shared" si="1"/>
        <v>0</v>
      </c>
      <c r="U23" s="198"/>
      <c r="V23" s="198"/>
      <c r="W23" s="198"/>
      <c r="X23" s="198"/>
      <c r="Y23" s="198"/>
      <c r="Z23" s="198"/>
      <c r="AA23" s="198"/>
      <c r="AB23" s="198"/>
      <c r="AC23" s="198"/>
      <c r="AD23" s="198"/>
    </row>
    <row r="24" spans="1:30" ht="21" x14ac:dyDescent="0.25">
      <c r="A24" s="392"/>
      <c r="B24" s="198"/>
      <c r="C24" s="198"/>
      <c r="D24" s="198"/>
      <c r="E24" s="198"/>
      <c r="F24" s="198"/>
      <c r="G24" s="198"/>
      <c r="H24" s="195"/>
      <c r="I24" s="195"/>
      <c r="J24" s="195"/>
      <c r="K24" s="195"/>
      <c r="L24" s="198"/>
      <c r="M24" s="195"/>
      <c r="N24" s="195"/>
      <c r="O24" s="228"/>
      <c r="P24" s="207"/>
      <c r="Q24" s="228"/>
      <c r="R24" s="228"/>
      <c r="S24" s="229">
        <f t="shared" si="0"/>
        <v>0</v>
      </c>
      <c r="T24" s="229">
        <f t="shared" si="1"/>
        <v>0</v>
      </c>
      <c r="U24" s="198"/>
      <c r="V24" s="198"/>
      <c r="W24" s="198"/>
      <c r="X24" s="198"/>
      <c r="Y24" s="198"/>
      <c r="Z24" s="198"/>
      <c r="AA24" s="198"/>
      <c r="AB24" s="198"/>
      <c r="AC24" s="198"/>
      <c r="AD24" s="198"/>
    </row>
    <row r="25" spans="1:30" ht="21" x14ac:dyDescent="0.25">
      <c r="A25" s="392"/>
      <c r="B25" s="198"/>
      <c r="C25" s="198"/>
      <c r="D25" s="198"/>
      <c r="E25" s="198"/>
      <c r="F25" s="198"/>
      <c r="G25" s="198"/>
      <c r="H25" s="195"/>
      <c r="I25" s="195"/>
      <c r="J25" s="195"/>
      <c r="K25" s="195"/>
      <c r="L25" s="198"/>
      <c r="M25" s="195"/>
      <c r="N25" s="195"/>
      <c r="O25" s="228"/>
      <c r="P25" s="207"/>
      <c r="Q25" s="228"/>
      <c r="R25" s="228"/>
      <c r="S25" s="229">
        <f t="shared" si="0"/>
        <v>0</v>
      </c>
      <c r="T25" s="229">
        <f t="shared" si="1"/>
        <v>0</v>
      </c>
      <c r="U25" s="198"/>
      <c r="V25" s="198"/>
      <c r="W25" s="198"/>
      <c r="X25" s="198"/>
      <c r="Y25" s="198"/>
      <c r="Z25" s="198"/>
      <c r="AA25" s="198"/>
      <c r="AB25" s="198"/>
      <c r="AC25" s="198"/>
      <c r="AD25" s="198"/>
    </row>
  </sheetData>
  <sheetProtection formatColumns="0" formatRows="0" autoFilter="0"/>
  <mergeCells count="16">
    <mergeCell ref="A1:T1"/>
    <mergeCell ref="A2:P2"/>
    <mergeCell ref="A3:P3"/>
    <mergeCell ref="A4:P4"/>
    <mergeCell ref="A5:P5"/>
    <mergeCell ref="A6:P6"/>
    <mergeCell ref="Q2:R2"/>
    <mergeCell ref="Q3:R3"/>
    <mergeCell ref="S6:T6"/>
    <mergeCell ref="Q6:R6"/>
    <mergeCell ref="Q4:R4"/>
    <mergeCell ref="Q5:R5"/>
    <mergeCell ref="S2:T2"/>
    <mergeCell ref="S3:T3"/>
    <mergeCell ref="S4:T4"/>
    <mergeCell ref="S5:T5"/>
  </mergeCells>
  <phoneticPr fontId="3" type="noConversion"/>
  <conditionalFormatting sqref="Q8">
    <cfRule type="cellIs" dxfId="254" priority="38" stopIfTrue="1" operator="notEqual">
      <formula>0</formula>
    </cfRule>
  </conditionalFormatting>
  <conditionalFormatting sqref="Q10:Q25">
    <cfRule type="cellIs" dxfId="253" priority="39" stopIfTrue="1" operator="notEqual">
      <formula>0</formula>
    </cfRule>
  </conditionalFormatting>
  <dataValidations count="13">
    <dataValidation allowBlank="1" showErrorMessage="1" promptTitle="Cal OES ONLY" prompt="For Cal OES use only.  Do not enter." sqref="S6" xr:uid="{00000000-0002-0000-0800-000000000000}"/>
    <dataValidation allowBlank="1" sqref="A10:A25" xr:uid="{00000000-0002-0000-0800-000001000000}"/>
    <dataValidation type="whole" operator="greaterThanOrEqual" allowBlank="1" showErrorMessage="1" errorTitle="BUDGETED COST" error="Enter the Budged Cost for this project, rounded DOWN to the nearest dollar." sqref="O10:O25" xr:uid="{00000000-0002-0000-0800-000002000000}">
      <formula1>0</formula1>
    </dataValidation>
    <dataValidation operator="lessThanOrEqual" allowBlank="1" errorTitle="AMOUNT THIS REQUEST" error="Please enter a dollar amount less than or equal to the available balance for this project." sqref="R10:R25" xr:uid="{00000000-0002-0000-0800-000003000000}"/>
    <dataValidation type="whole" operator="lessThanOrEqual" showErrorMessage="1" errorTitle="AMOUNT THIS REQUEST" error="Please enter a dollar amount less than or equal to the available balance for this project. Decimals are not allowed." sqref="Q10:Q25" xr:uid="{00000000-0002-0000-0800-000004000000}">
      <formula1>O10-P10</formula1>
    </dataValidation>
    <dataValidation type="list" allowBlank="1" showInputMessage="1" sqref="B10:B25" xr:uid="{00000000-0002-0000-0800-000005000000}">
      <formula1>"Direct"</formula1>
    </dataValidation>
    <dataValidation type="list" allowBlank="1" showInputMessage="1" showErrorMessage="1" sqref="D10:D25" xr:uid="{00000000-0002-0000-0800-000006000000}">
      <formula1>DD_FundSource</formula1>
    </dataValidation>
    <dataValidation type="list" allowBlank="1" showInputMessage="1" showErrorMessage="1" sqref="E10:E25" xr:uid="{00000000-0002-0000-0800-000007000000}">
      <formula1>"PNP"</formula1>
    </dataValidation>
    <dataValidation type="list" allowBlank="1" showInputMessage="1" showErrorMessage="1" sqref="F10:F25" xr:uid="{00000000-0002-0000-0800-000008000000}">
      <formula1>DD_Training_SubCat</formula1>
    </dataValidation>
    <dataValidation type="list" allowBlank="1" showInputMessage="1" showErrorMessage="1" sqref="G10:G25" xr:uid="{00000000-0002-0000-0800-000009000000}">
      <formula1>INDIRECT(VLOOKUP($F10,DD_Training_Expenditure_Lookup, 2, FALSE))</formula1>
    </dataValidation>
    <dataValidation type="list" allowBlank="1" showInputMessage="1" showErrorMessage="1" sqref="I10:I25" xr:uid="{00000000-0002-0000-0800-00000A000000}">
      <formula1>DD_Training_Activity</formula1>
    </dataValidation>
    <dataValidation type="list" allowBlank="1" showInputMessage="1" sqref="L10:M25" xr:uid="{00000000-0002-0000-0800-00000B000000}">
      <formula1>"Yes, No"</formula1>
    </dataValidation>
    <dataValidation type="list" allowBlank="1" showErrorMessage="1" promptTitle="Request Type" prompt="Use the macro buttons above to select the request type." sqref="S2:U2" xr:uid="{00000000-0002-0000-0800-00000D000000}">
      <formula1>"Application, Modification, Advance, Reimbursement, Final Reimbursement"</formula1>
    </dataValidation>
  </dataValidations>
  <printOptions horizontalCentered="1"/>
  <pageMargins left="0.15" right="0.15" top="0.5" bottom="0.5" header="0.25" footer="0.25"/>
  <pageSetup scale="37" fitToHeight="0" orientation="landscape" r:id="rId1"/>
  <headerFooter scaleWithDoc="0">
    <oddHeader>&amp;C&amp;"Century Gothic,Regular"&amp;8CALIFORNIA GOVERNOR'S OFFICE OF EMERGENCY SERVICES (Cal OES)</oddHeader>
    <oddFooter>&amp;L&amp;"Century Gothic,Regular"&amp;8FY 2023 NSGP FMFW (Macro) v.23&amp;C&amp;"Century Gothic,Regular"&amp;8&amp;P of &amp;N&amp;R&amp;"Century Gothic,Regular"&amp;8&amp;A</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294</vt:i4>
      </vt:variant>
    </vt:vector>
  </HeadingPairs>
  <TitlesOfParts>
    <vt:vector size="309" baseType="lpstr">
      <vt:lpstr>Instructions</vt:lpstr>
      <vt:lpstr>Facesheet</vt:lpstr>
      <vt:lpstr>AA Info</vt:lpstr>
      <vt:lpstr>Project Ledger</vt:lpstr>
      <vt:lpstr>Planning</vt:lpstr>
      <vt:lpstr>Organization</vt:lpstr>
      <vt:lpstr>Equipment</vt:lpstr>
      <vt:lpstr>Training</vt:lpstr>
      <vt:lpstr>Exercise</vt:lpstr>
      <vt:lpstr>M&amp;A</vt:lpstr>
      <vt:lpstr>Indirect Costs</vt:lpstr>
      <vt:lpstr>Consultant-Contractor</vt:lpstr>
      <vt:lpstr>Personnel</vt:lpstr>
      <vt:lpstr>ICR</vt:lpstr>
      <vt:lpstr>AA Approval</vt:lpstr>
      <vt:lpstr>ICR!AllowableIC</vt:lpstr>
      <vt:lpstr>Criteria</vt:lpstr>
      <vt:lpstr>'AA Approval'!Date</vt:lpstr>
      <vt:lpstr>'Project Ledger'!Date</vt:lpstr>
      <vt:lpstr>EndDate</vt:lpstr>
      <vt:lpstr>'AA Approval'!EndPOP</vt:lpstr>
      <vt:lpstr>'Consultant-Contractor'!EndPOP</vt:lpstr>
      <vt:lpstr>Equipment!EndPOP</vt:lpstr>
      <vt:lpstr>Exercise!EndPOP</vt:lpstr>
      <vt:lpstr>'Indirect Costs'!EndPOP</vt:lpstr>
      <vt:lpstr>'M&amp;A'!EndPOP</vt:lpstr>
      <vt:lpstr>Organization!EndPOP</vt:lpstr>
      <vt:lpstr>Personnel!EndPOP</vt:lpstr>
      <vt:lpstr>Planning!EndPOP</vt:lpstr>
      <vt:lpstr>'Project Ledger'!EndPOP</vt:lpstr>
      <vt:lpstr>Training!EndPOP</vt:lpstr>
      <vt:lpstr>Extract</vt:lpstr>
      <vt:lpstr>'AA Approval'!FIPS</vt:lpstr>
      <vt:lpstr>'AA Info'!FIPS</vt:lpstr>
      <vt:lpstr>'Consultant-Contractor'!FIPS</vt:lpstr>
      <vt:lpstr>Equipment!FIPS</vt:lpstr>
      <vt:lpstr>Exercise!FIPS</vt:lpstr>
      <vt:lpstr>ICR!FIPS</vt:lpstr>
      <vt:lpstr>'Indirect Costs'!FIPS</vt:lpstr>
      <vt:lpstr>'M&amp;A'!FIPS</vt:lpstr>
      <vt:lpstr>Organization!FIPS</vt:lpstr>
      <vt:lpstr>Personnel!FIPS</vt:lpstr>
      <vt:lpstr>Planning!FIPS</vt:lpstr>
      <vt:lpstr>'Project Ledger'!FIPS</vt:lpstr>
      <vt:lpstr>Training!FIPS</vt:lpstr>
      <vt:lpstr>FIPSNumber</vt:lpstr>
      <vt:lpstr>'AA Info'!Initials</vt:lpstr>
      <vt:lpstr>'Consultant-Contractor'!Initials</vt:lpstr>
      <vt:lpstr>Equipment!Initials</vt:lpstr>
      <vt:lpstr>Exercise!Initials</vt:lpstr>
      <vt:lpstr>ICR!Initials</vt:lpstr>
      <vt:lpstr>'Indirect Costs'!Initials</vt:lpstr>
      <vt:lpstr>'M&amp;A'!Initials</vt:lpstr>
      <vt:lpstr>Organization!Initials</vt:lpstr>
      <vt:lpstr>Personnel!Initials</vt:lpstr>
      <vt:lpstr>Planning!Initials</vt:lpstr>
      <vt:lpstr>'Project Ledger'!Initials</vt:lpstr>
      <vt:lpstr>Training!Initials</vt:lpstr>
      <vt:lpstr>'AA Approval'!LabelDate</vt:lpstr>
      <vt:lpstr>'Project Ledger'!LabelDate</vt:lpstr>
      <vt:lpstr>'AA Info'!LabelRequest</vt:lpstr>
      <vt:lpstr>'Consultant-Contractor'!LabelRequest</vt:lpstr>
      <vt:lpstr>Equipment!LabelRequest</vt:lpstr>
      <vt:lpstr>Exercise!LabelRequest</vt:lpstr>
      <vt:lpstr>ICR!LabelRequest</vt:lpstr>
      <vt:lpstr>'Indirect Costs'!LabelRequest</vt:lpstr>
      <vt:lpstr>'M&amp;A'!LabelRequest</vt:lpstr>
      <vt:lpstr>Organization!LabelRequest</vt:lpstr>
      <vt:lpstr>Personnel!LabelRequest</vt:lpstr>
      <vt:lpstr>Planning!LabelRequest</vt:lpstr>
      <vt:lpstr>'Project Ledger'!LabelRequest</vt:lpstr>
      <vt:lpstr>Training!LabelRequest</vt:lpstr>
      <vt:lpstr>'AA Approval'!LedgerType</vt:lpstr>
      <vt:lpstr>'AA Info'!LedgerType</vt:lpstr>
      <vt:lpstr>'Consultant-Contractor'!LedgerType</vt:lpstr>
      <vt:lpstr>Equipment!LedgerType</vt:lpstr>
      <vt:lpstr>Exercise!LedgerType</vt:lpstr>
      <vt:lpstr>ICR!LedgerType</vt:lpstr>
      <vt:lpstr>'Indirect Costs'!LedgerType</vt:lpstr>
      <vt:lpstr>'M&amp;A'!LedgerType</vt:lpstr>
      <vt:lpstr>Organization!LedgerType</vt:lpstr>
      <vt:lpstr>Personnel!LedgerType</vt:lpstr>
      <vt:lpstr>Planning!LedgerType</vt:lpstr>
      <vt:lpstr>'Project Ledger'!LedgerType</vt:lpstr>
      <vt:lpstr>Training!LedgerType</vt:lpstr>
      <vt:lpstr>PayAddress</vt:lpstr>
      <vt:lpstr>PayCity</vt:lpstr>
      <vt:lpstr>PayZIP</vt:lpstr>
      <vt:lpstr>'AA Approval'!Print_Area</vt:lpstr>
      <vt:lpstr>'AA Info'!Print_Area</vt:lpstr>
      <vt:lpstr>'Consultant-Contractor'!Print_Area</vt:lpstr>
      <vt:lpstr>Equipment!Print_Area</vt:lpstr>
      <vt:lpstr>Exercise!Print_Area</vt:lpstr>
      <vt:lpstr>Facesheet!Print_Area</vt:lpstr>
      <vt:lpstr>ICR!Print_Area</vt:lpstr>
      <vt:lpstr>'Indirect Costs'!Print_Area</vt:lpstr>
      <vt:lpstr>Instructions!Print_Area</vt:lpstr>
      <vt:lpstr>'M&amp;A'!Print_Area</vt:lpstr>
      <vt:lpstr>Organization!Print_Area</vt:lpstr>
      <vt:lpstr>Personnel!Print_Area</vt:lpstr>
      <vt:lpstr>Planning!Print_Area</vt:lpstr>
      <vt:lpstr>'Project Ledger'!Print_Area</vt:lpstr>
      <vt:lpstr>Training!Print_Area</vt:lpstr>
      <vt:lpstr>'Consultant-Contractor'!Print_Titles</vt:lpstr>
      <vt:lpstr>Equipment!Print_Titles</vt:lpstr>
      <vt:lpstr>Exercise!Print_Titles</vt:lpstr>
      <vt:lpstr>'Indirect Costs'!Print_Titles</vt:lpstr>
      <vt:lpstr>'M&amp;A'!Print_Titles</vt:lpstr>
      <vt:lpstr>Organization!Print_Titles</vt:lpstr>
      <vt:lpstr>Personnel!Print_Titles</vt:lpstr>
      <vt:lpstr>Planning!Print_Titles</vt:lpstr>
      <vt:lpstr>'Project Ledger'!Print_Titles</vt:lpstr>
      <vt:lpstr>Training!Print_Titles</vt:lpstr>
      <vt:lpstr>Equipment!RangeApproved</vt:lpstr>
      <vt:lpstr>Exercise!RangeApproved</vt:lpstr>
      <vt:lpstr>'Indirect Costs'!RangeApproved</vt:lpstr>
      <vt:lpstr>'M&amp;A'!RangeApproved</vt:lpstr>
      <vt:lpstr>Organization!RangeApproved</vt:lpstr>
      <vt:lpstr>Planning!RangeApproved</vt:lpstr>
      <vt:lpstr>'Project Ledger'!RangeApproved</vt:lpstr>
      <vt:lpstr>Training!RangeApproved</vt:lpstr>
      <vt:lpstr>Equipment!RangeBalance</vt:lpstr>
      <vt:lpstr>Exercise!RangeBalance</vt:lpstr>
      <vt:lpstr>'Indirect Costs'!RangeBalance</vt:lpstr>
      <vt:lpstr>'M&amp;A'!RangeBalance</vt:lpstr>
      <vt:lpstr>Organization!RangeBalance</vt:lpstr>
      <vt:lpstr>Planning!RangeBalance</vt:lpstr>
      <vt:lpstr>'Project Ledger'!RangeBalance</vt:lpstr>
      <vt:lpstr>Training!RangeBalance</vt:lpstr>
      <vt:lpstr>'AA Info'!RangeBody</vt:lpstr>
      <vt:lpstr>'Consultant-Contractor'!RangeBody</vt:lpstr>
      <vt:lpstr>Equipment!RangeBody</vt:lpstr>
      <vt:lpstr>Exercise!RangeBody</vt:lpstr>
      <vt:lpstr>ICR!RangeBody</vt:lpstr>
      <vt:lpstr>'Indirect Costs'!RangeBody</vt:lpstr>
      <vt:lpstr>'M&amp;A'!RangeBody</vt:lpstr>
      <vt:lpstr>Organization!RangeBody</vt:lpstr>
      <vt:lpstr>Personnel!RangeBody</vt:lpstr>
      <vt:lpstr>Planning!RangeBody</vt:lpstr>
      <vt:lpstr>'Project Ledger'!RangeBody</vt:lpstr>
      <vt:lpstr>Training!RangeBody</vt:lpstr>
      <vt:lpstr>'Consultant-Contractor'!RangeCost</vt:lpstr>
      <vt:lpstr>Equipment!RangeCost</vt:lpstr>
      <vt:lpstr>Exercise!RangeCost</vt:lpstr>
      <vt:lpstr>'Indirect Costs'!RangeCost</vt:lpstr>
      <vt:lpstr>'M&amp;A'!RangeCost</vt:lpstr>
      <vt:lpstr>Organization!RangeCost</vt:lpstr>
      <vt:lpstr>Personnel!RangeCost</vt:lpstr>
      <vt:lpstr>Planning!RangeCost</vt:lpstr>
      <vt:lpstr>'Project Ledger'!RangeCost</vt:lpstr>
      <vt:lpstr>Training!RangeCost</vt:lpstr>
      <vt:lpstr>'Consultant-Contractor'!RangeCR</vt:lpstr>
      <vt:lpstr>Equipment!RangeCR</vt:lpstr>
      <vt:lpstr>Exercise!RangeCR</vt:lpstr>
      <vt:lpstr>'Indirect Costs'!RangeCR</vt:lpstr>
      <vt:lpstr>'M&amp;A'!RangeCR</vt:lpstr>
      <vt:lpstr>Organization!RangeCR</vt:lpstr>
      <vt:lpstr>Planning!RangeCR</vt:lpstr>
      <vt:lpstr>Training!RangeCR</vt:lpstr>
      <vt:lpstr>'Consultant-Contractor'!RangeDollars</vt:lpstr>
      <vt:lpstr>Equipment!RangeDollars</vt:lpstr>
      <vt:lpstr>Exercise!RangeDollars</vt:lpstr>
      <vt:lpstr>ICR!RangeDollars</vt:lpstr>
      <vt:lpstr>'Indirect Costs'!RangeDollars</vt:lpstr>
      <vt:lpstr>'M&amp;A'!RangeDollars</vt:lpstr>
      <vt:lpstr>Organization!RangeDollars</vt:lpstr>
      <vt:lpstr>Personnel!RangeDollars</vt:lpstr>
      <vt:lpstr>Planning!RangeDollars</vt:lpstr>
      <vt:lpstr>'Project Ledger'!RangeDollars</vt:lpstr>
      <vt:lpstr>Training!RangeDollars</vt:lpstr>
      <vt:lpstr>'Consultant-Contractor'!RangeFee</vt:lpstr>
      <vt:lpstr>'Consultant-Contractor'!RangeHours</vt:lpstr>
      <vt:lpstr>Personnel!RangeHours</vt:lpstr>
      <vt:lpstr>ICR!RangeIndirect</vt:lpstr>
      <vt:lpstr>'Project Ledger'!RangePercent</vt:lpstr>
      <vt:lpstr>Personnel!RangePeriod</vt:lpstr>
      <vt:lpstr>Equipment!RangePrevious</vt:lpstr>
      <vt:lpstr>Exercise!RangePrevious</vt:lpstr>
      <vt:lpstr>'Indirect Costs'!RangePrevious</vt:lpstr>
      <vt:lpstr>'M&amp;A'!RangePrevious</vt:lpstr>
      <vt:lpstr>Organization!RangePrevious</vt:lpstr>
      <vt:lpstr>Planning!RangePrevious</vt:lpstr>
      <vt:lpstr>'Project Ledger'!RangePrevious</vt:lpstr>
      <vt:lpstr>Training!RangePrevious</vt:lpstr>
      <vt:lpstr>'Consultant-Contractor'!RangeSalary</vt:lpstr>
      <vt:lpstr>Personnel!RangeSalary</vt:lpstr>
      <vt:lpstr>'Project Ledger'!RangeSolutionArea</vt:lpstr>
      <vt:lpstr>'Project Ledger'!RangeSource</vt:lpstr>
      <vt:lpstr>Equipment!RangeThisRequest</vt:lpstr>
      <vt:lpstr>Exercise!RangeThisRequest</vt:lpstr>
      <vt:lpstr>'Indirect Costs'!RangeThisRequest</vt:lpstr>
      <vt:lpstr>'M&amp;A'!RangeThisRequest</vt:lpstr>
      <vt:lpstr>Organization!RangeThisRequest</vt:lpstr>
      <vt:lpstr>Planning!RangeThisRequest</vt:lpstr>
      <vt:lpstr>'Project Ledger'!RangeThisRequest</vt:lpstr>
      <vt:lpstr>Training!RangeThisRequest</vt:lpstr>
      <vt:lpstr>'Consultant-Contractor'!RangeUnlocked</vt:lpstr>
      <vt:lpstr>Equipment!RangeUnlocked</vt:lpstr>
      <vt:lpstr>Exercise!RangeUnlocked</vt:lpstr>
      <vt:lpstr>ICR!RangeUnlocked</vt:lpstr>
      <vt:lpstr>'Indirect Costs'!RangeUnlocked</vt:lpstr>
      <vt:lpstr>'M&amp;A'!RangeUnlocked</vt:lpstr>
      <vt:lpstr>Organization!RangeUnlocked</vt:lpstr>
      <vt:lpstr>Personnel!RangeUnlocked</vt:lpstr>
      <vt:lpstr>Planning!RangeUnlocked</vt:lpstr>
      <vt:lpstr>'Project Ledger'!RangeUnlocked</vt:lpstr>
      <vt:lpstr>Training!RangeUnlocked</vt:lpstr>
      <vt:lpstr>'AA Approval'!RequestNumber</vt:lpstr>
      <vt:lpstr>'AA Info'!RequestNumber</vt:lpstr>
      <vt:lpstr>'Consultant-Contractor'!RequestNumber</vt:lpstr>
      <vt:lpstr>Equipment!RequestNumber</vt:lpstr>
      <vt:lpstr>Exercise!RequestNumber</vt:lpstr>
      <vt:lpstr>ICR!RequestNumber</vt:lpstr>
      <vt:lpstr>'Indirect Costs'!RequestNumber</vt:lpstr>
      <vt:lpstr>'M&amp;A'!RequestNumber</vt:lpstr>
      <vt:lpstr>Organization!RequestNumber</vt:lpstr>
      <vt:lpstr>Personnel!RequestNumber</vt:lpstr>
      <vt:lpstr>Planning!RequestNumber</vt:lpstr>
      <vt:lpstr>'Project Ledger'!RequestNumber</vt:lpstr>
      <vt:lpstr>Training!RequestNumber</vt:lpstr>
      <vt:lpstr>StartDate</vt:lpstr>
      <vt:lpstr>'AA Approval'!StartPOP</vt:lpstr>
      <vt:lpstr>'Consultant-Contractor'!StartPOP</vt:lpstr>
      <vt:lpstr>Equipment!StartPOP</vt:lpstr>
      <vt:lpstr>Exercise!StartPOP</vt:lpstr>
      <vt:lpstr>'Indirect Costs'!StartPOP</vt:lpstr>
      <vt:lpstr>'M&amp;A'!StartPOP</vt:lpstr>
      <vt:lpstr>Organization!StartPOP</vt:lpstr>
      <vt:lpstr>Personnel!StartPOP</vt:lpstr>
      <vt:lpstr>Planning!StartPOP</vt:lpstr>
      <vt:lpstr>'Project Ledger'!StartPOP</vt:lpstr>
      <vt:lpstr>Training!StartPOP</vt:lpstr>
      <vt:lpstr>'AA Approval'!Subaward</vt:lpstr>
      <vt:lpstr>'AA Info'!Subaward</vt:lpstr>
      <vt:lpstr>'Consultant-Contractor'!Subaward</vt:lpstr>
      <vt:lpstr>Equipment!Subaward</vt:lpstr>
      <vt:lpstr>Exercise!Subaward</vt:lpstr>
      <vt:lpstr>ICR!Subaward</vt:lpstr>
      <vt:lpstr>'Indirect Costs'!Subaward</vt:lpstr>
      <vt:lpstr>'M&amp;A'!Subaward</vt:lpstr>
      <vt:lpstr>Organization!Subaward</vt:lpstr>
      <vt:lpstr>Personnel!Subaward</vt:lpstr>
      <vt:lpstr>Planning!Subaward</vt:lpstr>
      <vt:lpstr>'Project Ledger'!Subaward</vt:lpstr>
      <vt:lpstr>Training!Subaward</vt:lpstr>
      <vt:lpstr>SubawardNumber</vt:lpstr>
      <vt:lpstr>'AA Approval'!Subrecipient</vt:lpstr>
      <vt:lpstr>'AA Info'!Subrecipient</vt:lpstr>
      <vt:lpstr>'Consultant-Contractor'!Subrecipient</vt:lpstr>
      <vt:lpstr>Equipment!Subrecipient</vt:lpstr>
      <vt:lpstr>Exercise!Subrecipient</vt:lpstr>
      <vt:lpstr>ICR!Subrecipient</vt:lpstr>
      <vt:lpstr>'Indirect Costs'!Subrecipient</vt:lpstr>
      <vt:lpstr>'M&amp;A'!Subrecipient</vt:lpstr>
      <vt:lpstr>Organization!Subrecipient</vt:lpstr>
      <vt:lpstr>Personnel!Subrecipient</vt:lpstr>
      <vt:lpstr>Planning!Subrecipient</vt:lpstr>
      <vt:lpstr>'Project Ledger'!Subrecipient</vt:lpstr>
      <vt:lpstr>Training!Subrecipient</vt:lpstr>
      <vt:lpstr>SubrecipientName</vt:lpstr>
      <vt:lpstr>Equipment!TotalApproved</vt:lpstr>
      <vt:lpstr>Exercise!TotalApproved</vt:lpstr>
      <vt:lpstr>'Indirect Costs'!TotalApproved</vt:lpstr>
      <vt:lpstr>'M&amp;A'!TotalApproved</vt:lpstr>
      <vt:lpstr>Organization!TotalApproved</vt:lpstr>
      <vt:lpstr>Planning!TotalApproved</vt:lpstr>
      <vt:lpstr>'Project Ledger'!TotalApproved</vt:lpstr>
      <vt:lpstr>Training!TotalApproved</vt:lpstr>
      <vt:lpstr>Equipment!TotalBalance</vt:lpstr>
      <vt:lpstr>Exercise!TotalBalance</vt:lpstr>
      <vt:lpstr>'Indirect Costs'!TotalBalance</vt:lpstr>
      <vt:lpstr>'M&amp;A'!TotalBalance</vt:lpstr>
      <vt:lpstr>Organization!TotalBalance</vt:lpstr>
      <vt:lpstr>Planning!TotalBalance</vt:lpstr>
      <vt:lpstr>'Project Ledger'!TotalBalance</vt:lpstr>
      <vt:lpstr>Training!TotalBalance</vt:lpstr>
      <vt:lpstr>'Consultant-Contractor'!TotalCost</vt:lpstr>
      <vt:lpstr>Equipment!TotalCost</vt:lpstr>
      <vt:lpstr>Exercise!TotalCost</vt:lpstr>
      <vt:lpstr>'Indirect Costs'!TotalCost</vt:lpstr>
      <vt:lpstr>'M&amp;A'!TotalCost</vt:lpstr>
      <vt:lpstr>Organization!TotalCost</vt:lpstr>
      <vt:lpstr>Personnel!TotalCost</vt:lpstr>
      <vt:lpstr>Planning!TotalCost</vt:lpstr>
      <vt:lpstr>'Project Ledger'!TotalCost</vt:lpstr>
      <vt:lpstr>Training!TotalCost</vt:lpstr>
      <vt:lpstr>ICR!TotalDirectCost</vt:lpstr>
      <vt:lpstr>'Consultant-Contractor'!TotalFee</vt:lpstr>
      <vt:lpstr>'Consultant-Contractor'!TotalHours</vt:lpstr>
      <vt:lpstr>Personnel!TotalHours</vt:lpstr>
      <vt:lpstr>'Project Ledger'!TotalPercentExpended</vt:lpstr>
      <vt:lpstr>Equipment!TotalPrevious</vt:lpstr>
      <vt:lpstr>Exercise!TotalPrevious</vt:lpstr>
      <vt:lpstr>'Indirect Costs'!TotalPrevious</vt:lpstr>
      <vt:lpstr>'M&amp;A'!TotalPrevious</vt:lpstr>
      <vt:lpstr>Organization!TotalPrevious</vt:lpstr>
      <vt:lpstr>Planning!TotalPrevious</vt:lpstr>
      <vt:lpstr>'Project Ledger'!TotalPrevious</vt:lpstr>
      <vt:lpstr>Training!TotalPrevious</vt:lpstr>
      <vt:lpstr>'Consultant-Contractor'!TotalSalary</vt:lpstr>
      <vt:lpstr>Personnel!TotalSalary</vt:lpstr>
      <vt:lpstr>Equipment!TotalThisRequest</vt:lpstr>
      <vt:lpstr>Exercise!TotalThisRequest</vt:lpstr>
      <vt:lpstr>'Indirect Costs'!TotalThisRequest</vt:lpstr>
      <vt:lpstr>'M&amp;A'!TotalThisRequest</vt:lpstr>
      <vt:lpstr>Organization!TotalThisRequest</vt:lpstr>
      <vt:lpstr>Planning!TotalThisRequest</vt:lpstr>
      <vt:lpstr>'Project Ledger'!TotalThisRequest</vt:lpstr>
      <vt:lpstr>Training!TotalThisRequest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2023 NSGP FMFW (Non-Macro) v.23</dc:title>
  <dc:creator>Yoon, Charlie@CalOES</dc:creator>
  <cp:keywords>FY 2023 NSGP FMFW (Non-Macro) v.23</cp:keywords>
  <cp:lastModifiedBy>Molina, Jim@CalOES</cp:lastModifiedBy>
  <cp:lastPrinted>2023-07-19T00:13:01Z</cp:lastPrinted>
  <dcterms:created xsi:type="dcterms:W3CDTF">2022-09-21T19:14:22Z</dcterms:created>
  <dcterms:modified xsi:type="dcterms:W3CDTF">2023-10-18T15:50:32Z</dcterms:modified>
  <cp:category>FY 2023 NSGP FMFW (Non-Macro) v.23</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-310543202</vt:i4>
  </property>
  <property fmtid="{D5CDD505-2E9C-101B-9397-08002B2CF9AE}" pid="3" name="_NewReviewCycle">
    <vt:lpwstr/>
  </property>
  <property fmtid="{D5CDD505-2E9C-101B-9397-08002B2CF9AE}" pid="4" name="_EmailSubject">
    <vt:lpwstr>FY23 NSGP FMFWs</vt:lpwstr>
  </property>
  <property fmtid="{D5CDD505-2E9C-101B-9397-08002B2CF9AE}" pid="5" name="_AuthorEmail">
    <vt:lpwstr>Charlie.Yoon@CalOES.ca.gov</vt:lpwstr>
  </property>
  <property fmtid="{D5CDD505-2E9C-101B-9397-08002B2CF9AE}" pid="6" name="_AuthorEmailDisplayName">
    <vt:lpwstr>Yoon, Charlie@CalOES</vt:lpwstr>
  </property>
  <property fmtid="{D5CDD505-2E9C-101B-9397-08002B2CF9AE}" pid="7" name="_ReviewingToolsShownOnce">
    <vt:lpwstr/>
  </property>
</Properties>
</file>