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1.xml" ContentType="application/vnd.openxmlformats-officedocument.spreadsheetml.comments+xml"/>
  <Override PartName="/xl/tables/table29.xml" ContentType="application/vnd.openxmlformats-officedocument.spreadsheetml.table+xml"/>
  <Override PartName="/xl/comments2.xml" ContentType="application/vnd.openxmlformats-officedocument.spreadsheetml.comments+xml"/>
  <Override PartName="/xl/tables/table30.xml" ContentType="application/vnd.openxmlformats-officedocument.spreadsheetml.table+xml"/>
  <Override PartName="/xl/comments3.xml" ContentType="application/vnd.openxmlformats-officedocument.spreadsheetml.comments+xml"/>
  <Override PartName="/xl/tables/table31.xml" ContentType="application/vnd.openxmlformats-officedocument.spreadsheetml.table+xml"/>
  <Override PartName="/xl/comments4.xml" ContentType="application/vnd.openxmlformats-officedocument.spreadsheetml.comments+xml"/>
  <Override PartName="/xl/tables/table32.xml" ContentType="application/vnd.openxmlformats-officedocument.spreadsheetml.table+xml"/>
  <Override PartName="/xl/comments5.xml" ContentType="application/vnd.openxmlformats-officedocument.spreadsheetml.comments+xml"/>
  <Override PartName="/xl/drawings/drawing2.xml" ContentType="application/vnd.openxmlformats-officedocument.drawing+xml"/>
  <Override PartName="/xl/tables/table33.xml" ContentType="application/vnd.openxmlformats-officedocument.spreadsheetml.table+xml"/>
  <Override PartName="/xl/comments6.xml" ContentType="application/vnd.openxmlformats-officedocument.spreadsheetml.comments+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3.xml" ContentType="application/vnd.openxmlformats-officedocument.drawing+xml"/>
  <Override PartName="/xl/tables/table40.xml" ContentType="application/vnd.openxmlformats-officedocument.spreadsheetml.table+xml"/>
  <Override PartName="/xl/drawings/drawing4.xml" ContentType="application/vnd.openxmlformats-officedocument.drawing+xml"/>
  <Override PartName="/xl/tables/table4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MolinaJ\Documents\MolinaJ\ADA_Needs\From OES\23_05_19\HSGP 2022\"/>
    </mc:Choice>
  </mc:AlternateContent>
  <xr:revisionPtr revIDLastSave="0" documentId="13_ncr:1_{C83AF4FF-1C10-4932-BD0E-CDFFAE96DE33}" xr6:coauthVersionLast="47" xr6:coauthVersionMax="47" xr10:uidLastSave="{00000000-0000-0000-0000-000000000000}"/>
  <bookViews>
    <workbookView xWindow="-4810" yWindow="-20960" windowWidth="28800" windowHeight="15500" tabRatio="930" firstSheet="1" activeTab="3" xr2:uid="{00000000-000D-0000-FFFF-FFFF00000000}"/>
  </bookViews>
  <sheets>
    <sheet name="Dropdown" sheetId="53" state="veryHidden" r:id="rId1"/>
    <sheet name="Instructions" sheetId="34" r:id="rId2"/>
    <sheet name="IJ &amp; State Goals" sheetId="129" r:id="rId3"/>
    <sheet name="Facesheet" sheetId="48" r:id="rId4"/>
    <sheet name="AA Info" sheetId="54" r:id="rId5"/>
    <sheet name="Project Ledger" sheetId="147" r:id="rId6"/>
    <sheet name="Planning" sheetId="128" r:id="rId7"/>
    <sheet name="Organization" sheetId="38" r:id="rId8"/>
    <sheet name="Equipment" sheetId="9" r:id="rId9"/>
    <sheet name="Training" sheetId="10" r:id="rId10"/>
    <sheet name="Exercise" sheetId="11" r:id="rId11"/>
    <sheet name="M&amp;A" sheetId="12" r:id="rId12"/>
    <sheet name="Indirect Costs" sheetId="13" r:id="rId13"/>
    <sheet name="ICR" sheetId="127" r:id="rId14"/>
    <sheet name="Consultant-Contractor" sheetId="14" r:id="rId15"/>
    <sheet name="Personnel" sheetId="15" state="veryHidden" r:id="rId16"/>
    <sheet name="Match" sheetId="16" state="veryHidden" r:id="rId17"/>
    <sheet name="AA Approval" sheetId="55" r:id="rId18"/>
  </sheets>
  <definedNames>
    <definedName name="_xlnm._FilterDatabase" localSheetId="5" hidden="1">'Project Ledger'!$G$8:$G$70</definedName>
    <definedName name="AllowableIC" localSheetId="13">ICR!$C$32</definedName>
    <definedName name="_xlnm.Criteria">Dropdown!$A$211:$A$212</definedName>
    <definedName name="Date" localSheetId="17">'AA Approval'!$I$26</definedName>
    <definedName name="Date" localSheetId="5">'Project Ledger'!$S$3</definedName>
    <definedName name="DD_CC_ECon" hidden="1">Dropdown!$D$171:$D$173</definedName>
    <definedName name="DD_CC_EDes" hidden="1">Dropdown!$E$171</definedName>
    <definedName name="DD_CC_ESup" hidden="1">Dropdown!$F$171:$F$174</definedName>
    <definedName name="DD_CC_Exercise_SubCat" hidden="1">Dropdown!$A$171:$A$173</definedName>
    <definedName name="DD_CC_MA_SubCat" hidden="1">Dropdown!$A$178</definedName>
    <definedName name="DD_CC_Maintenance_SubCat" hidden="1">Dropdown!$A$185:$A$188</definedName>
    <definedName name="DD_CC_MGra" hidden="1">Dropdown!$D$178</definedName>
    <definedName name="DD_CC_OInc" hidden="1">Dropdown!$E$151</definedName>
    <definedName name="DD_CC_OInf" hidden="1">Dropdown!$D$151</definedName>
    <definedName name="DD_CC_OPub" hidden="1">Dropdown!$F$151:$F$157</definedName>
    <definedName name="DD_CC_Organization_SubCat" hidden="1">Dropdown!$A$151:$A$153</definedName>
    <definedName name="DD_CC_PCon" hidden="1">Dropdown!$D$145:$D$148</definedName>
    <definedName name="DD_CC_PDev" hidden="1">Dropdown!$E$145</definedName>
    <definedName name="DD_CC_Planning_SubCat" hidden="1">Dropdown!$A$145:$A$148</definedName>
    <definedName name="DD_CC_PLaw" hidden="1">Dropdown!$F$145</definedName>
    <definedName name="DD_CC_POut" hidden="1">Dropdown!$G$145:$G$147</definedName>
    <definedName name="DD_CC_SolutionArea" hidden="1">Dropdown!$A$138:$A$142</definedName>
    <definedName name="DD_CC_SubCat_Lookup" hidden="1">Dropdown!$A$138:$B$142</definedName>
    <definedName name="DD_CC_TDel" hidden="1">Dropdown!$E$163:$E$168</definedName>
    <definedName name="DD_CC_TDev" hidden="1">Dropdown!$D$163</definedName>
    <definedName name="DD_CC_Training_SubCat" hidden="1">Dropdown!$A$163:$A$164</definedName>
    <definedName name="DD_Discipline" hidden="1">Dropdown!$I$4:$I$17</definedName>
    <definedName name="DD_Discipline_PNP" hidden="1">Dropdown!$I$14</definedName>
    <definedName name="DD_EOC_SubCat" hidden="1">Dropdown!$A$115:$A$116</definedName>
    <definedName name="DD_Equipment_Condition" hidden="1">Dropdown!$C$59:$C$60</definedName>
    <definedName name="DD_Equipment_HoldTrigger" hidden="1">Dropdown!$B$59:$B$65</definedName>
    <definedName name="DD_Equipment_SubCat" hidden="1">Dropdown!$A$59:$A$79</definedName>
    <definedName name="DD_Exercise_Expenditure_Lookup" hidden="1">Dropdown!$A$93:$B$95</definedName>
    <definedName name="DD_Exercise_Expenditure1" hidden="1">Dropdown!$D$93:$D$97</definedName>
    <definedName name="DD_Exercise_Expenditure2" hidden="1">Dropdown!$E$93:$E$95</definedName>
    <definedName name="DD_Exercise_Expenditure3" hidden="1">Dropdown!$F$93:$F$96</definedName>
    <definedName name="DD_Exercise_SubCat" hidden="1">Dropdown!$A$93:$A$95</definedName>
    <definedName name="DD_ExerciseType" hidden="1">Dropdown!$C$93:$C$100</definedName>
    <definedName name="DD_FS" hidden="1">Dropdown!$B$212:$B$214</definedName>
    <definedName name="DD_FundSource" hidden="1">Dropdown!$K$4:$K$10</definedName>
    <definedName name="DD_IJ" hidden="1">Dropdown!$J$4:$J$14</definedName>
    <definedName name="DD_IJ.01" hidden="1">Dropdown!$D$4</definedName>
    <definedName name="DD_IJ.02" hidden="1">Dropdown!$E$4</definedName>
    <definedName name="DD_IJ.03" hidden="1">Dropdown!$F$4</definedName>
    <definedName name="DD_IJ.04" hidden="1">Dropdown!$G$4</definedName>
    <definedName name="DD_IJ.05" hidden="1">Dropdown!$D$10:$D$13</definedName>
    <definedName name="DD_IJ.06" hidden="1">Dropdown!$E$10</definedName>
    <definedName name="DD_IJ.07" hidden="1">Dropdown!$F$10</definedName>
    <definedName name="DD_IJ.08" hidden="1">Dropdown!$G$10</definedName>
    <definedName name="DD_IJ.09" hidden="1">Dropdown!$D$19:$D$22</definedName>
    <definedName name="DD_IJ.10" hidden="1">Dropdown!$E$19:$E$20</definedName>
    <definedName name="DD_IJ.11" hidden="1">Dropdown!$F$19:$F$21</definedName>
    <definedName name="DD_Indirect_Base" hidden="1">Dropdown!$B$127:$B$132</definedName>
    <definedName name="DD_Indirect_SubCat" hidden="1">Dropdown!$A$127</definedName>
    <definedName name="DD_MA_Detail" hidden="1">Dropdown!$F$104:$F$107</definedName>
    <definedName name="DD_MA_Expenditure_Lookup" hidden="1">Dropdown!$A$104:$B$104</definedName>
    <definedName name="DD_MA_Expenditure1" hidden="1">Dropdown!$D$104:$D$111</definedName>
    <definedName name="DD_MA_SubCat" hidden="1">Dropdown!$A$104</definedName>
    <definedName name="DD_Maintenance_SubCat" hidden="1">Dropdown!$A$120:$A$123</definedName>
    <definedName name="DD_Organization_Detail" hidden="1">Dropdown!$H$48:$H$52</definedName>
    <definedName name="DD_Organization_Expenditure_Lookup" hidden="1">Dropdown!$A$48:$B$52</definedName>
    <definedName name="DD_Organization_Expenditure1" hidden="1">Dropdown!$C$48:$C$51</definedName>
    <definedName name="DD_Organization_Expenditure2" hidden="1">Dropdown!$D$48:$D$49</definedName>
    <definedName name="DD_Organization_Expenditure3" hidden="1">Dropdown!$E$48:$E$49</definedName>
    <definedName name="DD_Organization_Expenditure4" hidden="1">Dropdown!$F$48:$F$53</definedName>
    <definedName name="DD_Organization_Expenditure5" hidden="1">Dropdown!$G$48:$G$55</definedName>
    <definedName name="DD_Organization_SubCat" hidden="1">Dropdown!$A$48:$A$52</definedName>
    <definedName name="DD_Personnel_Exercise_SubCat" hidden="1">Dropdown!$E$199</definedName>
    <definedName name="DD_Personnel_MA_SubCat" hidden="1">Dropdown!$F$199</definedName>
    <definedName name="DD_Personnel_Organization_SubCat" hidden="1">Dropdown!$B$199</definedName>
    <definedName name="DD_Personnel_Planning_SubCat" hidden="1">Dropdown!$A$199:$A$200</definedName>
    <definedName name="DD_Personnel_SolutionArea" hidden="1">Dropdown!$A$192:$A$196</definedName>
    <definedName name="DD_Personnel_SubCat_Lookup" hidden="1">Dropdown!$A$192:$B$196</definedName>
    <definedName name="DD_Personnel_Training_SubCat" hidden="1">Dropdown!$D$199:$D$201</definedName>
    <definedName name="DD_PL_CoreCapabilities" hidden="1">Dropdown!$C$4:$C$35</definedName>
    <definedName name="DD_PL_PreviousIJ" hidden="1">Dropdown!$H$4:$H$44</definedName>
    <definedName name="DD_PL_SolutionArea" hidden="1">Dropdown!$A$4:$A$10</definedName>
    <definedName name="DD_PL_SubCat_Lookup" hidden="1">Dropdown!$A$4:$B$10</definedName>
    <definedName name="DD_Planning_Expenditure_Lookup" hidden="1">Dropdown!$A$39:$B$42</definedName>
    <definedName name="DD_Planning_Expenditure1" hidden="1">Dropdown!$C$39:$C$44</definedName>
    <definedName name="DD_Planning_Expenditure2" hidden="1">Dropdown!$D$39:$D$43</definedName>
    <definedName name="DD_Planning_Expenditure3" hidden="1">Dropdown!$E$39:$E$43</definedName>
    <definedName name="DD_Planning_Expenditure4" hidden="1">Dropdown!$F$39:$F$43</definedName>
    <definedName name="DD_Planning_SubCat" hidden="1">Dropdown!$A$39:$A$42</definedName>
    <definedName name="DD_Training_Activity" hidden="1">Dropdown!$C$83:$C$85</definedName>
    <definedName name="DD_Training_Expenditure_Lookup" hidden="1">Dropdown!$A$83:$B$85</definedName>
    <definedName name="DD_Training_Expenditure1" hidden="1">Dropdown!$D$83:$D$86</definedName>
    <definedName name="DD_Training_Expenditure2" hidden="1">Dropdown!$E$83:$E$84</definedName>
    <definedName name="DD_Training_Expenditure3" hidden="1">Dropdown!$F$83:$F$89</definedName>
    <definedName name="DD_Training_SubCat" hidden="1">Dropdown!$A$83:$A$85</definedName>
    <definedName name="EndDate">Facesheet!$J$12</definedName>
    <definedName name="EndPOP" localSheetId="17">'AA Approval'!$L$7</definedName>
    <definedName name="EndPOP" localSheetId="14">'Consultant-Contractor'!$M$5</definedName>
    <definedName name="EndPOP" localSheetId="8">Equipment!$V$5</definedName>
    <definedName name="EndPOP" localSheetId="10">Exercise!$S$5</definedName>
    <definedName name="EndPOP" localSheetId="12">'Indirect Costs'!$K$5</definedName>
    <definedName name="EndPOP" localSheetId="11">'M&amp;A'!$L$5</definedName>
    <definedName name="EndPOP" localSheetId="16">Match!$L$5</definedName>
    <definedName name="EndPOP" localSheetId="7">Organization!$N$5</definedName>
    <definedName name="EndPOP" localSheetId="15">Personnel!$H$5</definedName>
    <definedName name="EndPOP" localSheetId="6">Planning!$N$5</definedName>
    <definedName name="EndPOP" localSheetId="5">'Project Ledger'!$S$6</definedName>
    <definedName name="EndPOP" localSheetId="9">Training!$S$5</definedName>
    <definedName name="_xlnm.Extract">Dropdown!$B$211</definedName>
    <definedName name="FIPS" localSheetId="17">'AA Approval'!$A$4</definedName>
    <definedName name="FIPS" localSheetId="4">'AA Info'!$A$3</definedName>
    <definedName name="FIPS" localSheetId="14">'Consultant-Contractor'!$A$3</definedName>
    <definedName name="FIPS" localSheetId="8">Equipment!$A$3</definedName>
    <definedName name="FIPS" localSheetId="10">Exercise!$A$3</definedName>
    <definedName name="FIPS" localSheetId="13">ICR!$A$3</definedName>
    <definedName name="FIPS" localSheetId="12">'Indirect Costs'!$A$3</definedName>
    <definedName name="FIPS" localSheetId="11">'M&amp;A'!$A$3</definedName>
    <definedName name="FIPS" localSheetId="16">Match!$A$3</definedName>
    <definedName name="FIPS" localSheetId="7">Organization!$A$3</definedName>
    <definedName name="FIPS" localSheetId="15">Personnel!$A$3</definedName>
    <definedName name="FIPS" localSheetId="6">Planning!$A$3</definedName>
    <definedName name="FIPS" localSheetId="5">'Project Ledger'!$A$3</definedName>
    <definedName name="FIPS" localSheetId="9">Training!$A$3</definedName>
    <definedName name="FIPSNumber">Facesheet!$F$2</definedName>
    <definedName name="Initials" localSheetId="4">'AA Info'!$G$4</definedName>
    <definedName name="Initials" localSheetId="14">'Consultant-Contractor'!$M$6</definedName>
    <definedName name="Initials" localSheetId="8">Equipment!$V$6</definedName>
    <definedName name="Initials" localSheetId="10">Exercise!$S$6</definedName>
    <definedName name="Initials" localSheetId="13">ICR!$D$4</definedName>
    <definedName name="Initials" localSheetId="12">'Indirect Costs'!$K$6</definedName>
    <definedName name="Initials" localSheetId="11">'M&amp;A'!$L$6</definedName>
    <definedName name="Initials" localSheetId="16">Match!$L$6</definedName>
    <definedName name="Initials" localSheetId="7">Organization!$N$6</definedName>
    <definedName name="Initials" localSheetId="15">Personnel!$H$6</definedName>
    <definedName name="Initials" localSheetId="6">Planning!$N$6</definedName>
    <definedName name="Initials" localSheetId="5">'Project Ledger'!$S$7</definedName>
    <definedName name="Initials" localSheetId="9">Training!$S$6</definedName>
    <definedName name="LabelDate" localSheetId="17">'AA Approval'!$I$28:$N$28</definedName>
    <definedName name="LabelDate" localSheetId="5">'Project Ledger'!$Q$3</definedName>
    <definedName name="LabelRequest" localSheetId="4">'AA Info'!$F$3</definedName>
    <definedName name="LabelRequest" localSheetId="14">'Consultant-Contractor'!$K$3</definedName>
    <definedName name="LabelRequest" localSheetId="8">Equipment!$T$3</definedName>
    <definedName name="LabelRequest" localSheetId="10">Exercise!$Q$3</definedName>
    <definedName name="LabelRequest" localSheetId="13">ICR!$C$3</definedName>
    <definedName name="LabelRequest" localSheetId="12">'Indirect Costs'!$I$3</definedName>
    <definedName name="LabelRequest" localSheetId="11">'M&amp;A'!$J$3</definedName>
    <definedName name="LabelRequest" localSheetId="16">Match!$J$3</definedName>
    <definedName name="LabelRequest" localSheetId="7">Organization!$L$3</definedName>
    <definedName name="LabelRequest" localSheetId="15">Personnel!$F$3</definedName>
    <definedName name="LabelRequest" localSheetId="6">Planning!$L$3</definedName>
    <definedName name="LabelRequest" localSheetId="5">'Project Ledger'!$Q$4</definedName>
    <definedName name="LabelRequest" localSheetId="9">Training!$Q$3</definedName>
    <definedName name="LedgerType" localSheetId="17">'AA Approval'!$C$7</definedName>
    <definedName name="LedgerType" localSheetId="4">'AA Info'!$G$2</definedName>
    <definedName name="LedgerType" localSheetId="14">'Consultant-Contractor'!$M$2</definedName>
    <definedName name="LedgerType" localSheetId="8">Equipment!$V$2</definedName>
    <definedName name="LedgerType" localSheetId="10">Exercise!$S$2</definedName>
    <definedName name="LedgerType" localSheetId="13">ICR!$D$2</definedName>
    <definedName name="LedgerType" localSheetId="12">'Indirect Costs'!$K$2</definedName>
    <definedName name="LedgerType" localSheetId="11">'M&amp;A'!$L$2</definedName>
    <definedName name="LedgerType" localSheetId="16">Match!$L$2</definedName>
    <definedName name="LedgerType" localSheetId="7">Organization!$N$2</definedName>
    <definedName name="LedgerType" localSheetId="15">Personnel!$H$2</definedName>
    <definedName name="LedgerType" localSheetId="6">Planning!$N$2</definedName>
    <definedName name="LedgerType" localSheetId="5">'Project Ledger'!$S$2</definedName>
    <definedName name="LedgerType" localSheetId="9">Training!$S$2</definedName>
    <definedName name="_xlnm.Print_Area" localSheetId="17">'AA Approval'!$A$1:$O$31</definedName>
    <definedName name="_xlnm.Print_Area" localSheetId="4">'AA Info'!$A$1:$H$32</definedName>
    <definedName name="_xlnm.Print_Area" localSheetId="14">'Consultant-Contractor'!$A$1:$P$30</definedName>
    <definedName name="_xlnm.Print_Area" localSheetId="8">Equipment!$A$1:$W$75</definedName>
    <definedName name="_xlnm.Print_Area" localSheetId="10">Exercise!$A$1:$T$50</definedName>
    <definedName name="_xlnm.Print_Area" localSheetId="3">Facesheet!$A$1:$J$34</definedName>
    <definedName name="_xlnm.Print_Area" localSheetId="13">ICR!$A$1:$D$34</definedName>
    <definedName name="_xlnm.Print_Area" localSheetId="12">'Indirect Costs'!$A$1:$T$30</definedName>
    <definedName name="_xlnm.Print_Area" localSheetId="1">Instructions!$A$1:$B$272</definedName>
    <definedName name="_xlnm.Print_Area" localSheetId="11">'M&amp;A'!$A$1:$M$40</definedName>
    <definedName name="_xlnm.Print_Area" localSheetId="16">Match!$A$1:$O$45</definedName>
    <definedName name="_xlnm.Print_Area" localSheetId="7">Organization!$A$1:$Y$50</definedName>
    <definedName name="_xlnm.Print_Area" localSheetId="15">Personnel!$A$1:$L$35</definedName>
    <definedName name="_xlnm.Print_Area" localSheetId="6">Planning!$A$1:$R$50</definedName>
    <definedName name="_xlnm.Print_Area" localSheetId="5">'Project Ledger'!$A$1:$T$70</definedName>
    <definedName name="_xlnm.Print_Area" localSheetId="9">Training!$A$1:$T$50</definedName>
    <definedName name="_xlnm.Print_Titles" localSheetId="14">'Consultant-Contractor'!$1:$8</definedName>
    <definedName name="_xlnm.Print_Titles" localSheetId="8">Equipment!$1:$8</definedName>
    <definedName name="_xlnm.Print_Titles" localSheetId="10">Exercise!$1:$8</definedName>
    <definedName name="_xlnm.Print_Titles" localSheetId="12">'Indirect Costs'!$1:$8</definedName>
    <definedName name="_xlnm.Print_Titles" localSheetId="11">'M&amp;A'!$1:$8</definedName>
    <definedName name="_xlnm.Print_Titles" localSheetId="16">Match!$1:$8</definedName>
    <definedName name="_xlnm.Print_Titles" localSheetId="7">Organization!$1:$8</definedName>
    <definedName name="_xlnm.Print_Titles" localSheetId="15">Personnel!$1:$8</definedName>
    <definedName name="_xlnm.Print_Titles" localSheetId="6">Planning!$7:$8</definedName>
    <definedName name="_xlnm.Print_Titles" localSheetId="5">'Project Ledger'!$8:$9</definedName>
    <definedName name="_xlnm.Print_Titles" localSheetId="9">Training!$1:$8</definedName>
    <definedName name="RangeApproved" localSheetId="8">Equipment!$V$10:$V$75</definedName>
    <definedName name="RangeApproved" localSheetId="10">Exercise!$S$10:$S$50</definedName>
    <definedName name="RangeApproved" localSheetId="12">'Indirect Costs'!$K$10:$K$30</definedName>
    <definedName name="RangeApproved" localSheetId="11">'M&amp;A'!$L$10:$L$40</definedName>
    <definedName name="RangeApproved" localSheetId="16">Match!$K$10:$K$40</definedName>
    <definedName name="RangeApproved" localSheetId="7">Organization!$N$10:$N$50</definedName>
    <definedName name="RangeApproved" localSheetId="6">Planning!$N$10:$N$50</definedName>
    <definedName name="RangeApproved" localSheetId="5">'Project Ledger'!$Q$11:$Q$70</definedName>
    <definedName name="RangeApproved" localSheetId="9">Training!$S$10:$S$50</definedName>
    <definedName name="RangeBalance" localSheetId="8">Equipment!$W$10:$W$75</definedName>
    <definedName name="RangeBalance" localSheetId="10">Exercise!$T$10:$T$50</definedName>
    <definedName name="RangeBalance" localSheetId="12">'Indirect Costs'!$L$10:$L$30</definedName>
    <definedName name="RangeBalance" localSheetId="11">'M&amp;A'!$M$10:$M$40</definedName>
    <definedName name="RangeBalance" localSheetId="16">Match!$L$10:$L$40</definedName>
    <definedName name="RangeBalance" localSheetId="7">Organization!$O$10:$O$50</definedName>
    <definedName name="RangeBalance" localSheetId="6">Planning!$O$10:$O$50</definedName>
    <definedName name="RangeBalance" localSheetId="5">'Project Ledger'!$S$11:$S$70</definedName>
    <definedName name="RangeBalance" localSheetId="9">Training!$T$10:$T$50</definedName>
    <definedName name="RangeBody" localSheetId="4">'AA Info'!$A$8:$H$57</definedName>
    <definedName name="RangeBody" localSheetId="14">'Consultant-Contractor'!$A$10:$W$30</definedName>
    <definedName name="RangeBody" localSheetId="8">Equipment!$A$10:$AG$75</definedName>
    <definedName name="RangeBody" localSheetId="10">Exercise!$A$10:$AD$50</definedName>
    <definedName name="RangeBody" localSheetId="13">ICR!$A$6:$N$35</definedName>
    <definedName name="RangeBody" localSheetId="12">'Indirect Costs'!$A$10:$V$30</definedName>
    <definedName name="RangeBody" localSheetId="11">'M&amp;A'!$A$10:$W$40</definedName>
    <definedName name="RangeBody" localSheetId="16">Match!$A$10:$W$40</definedName>
    <definedName name="RangeBody" localSheetId="7">Organization!$A$10:$Y$50</definedName>
    <definedName name="RangeBody" localSheetId="15">Personnel!$A$10:$S$30</definedName>
    <definedName name="RangeBody" localSheetId="6">Planning!$A$10:$Y$50</definedName>
    <definedName name="RangeBody" localSheetId="5">'Project Ledger'!$A$11:$AD$70</definedName>
    <definedName name="RangeBody" localSheetId="9">Training!$A$10:$AD$50</definedName>
    <definedName name="RangeCost" localSheetId="14">'Consultant-Contractor'!$N$10:$N$30</definedName>
    <definedName name="RangeCost" localSheetId="8">Equipment!$R$10:$R$75</definedName>
    <definedName name="RangeCost" localSheetId="10">Exercise!$O$10:$O$50</definedName>
    <definedName name="RangeCost" localSheetId="12">'Indirect Costs'!$G$10:$G$30</definedName>
    <definedName name="RangeCost" localSheetId="11">'M&amp;A'!$H$10:$H$40</definedName>
    <definedName name="RangeCost" localSheetId="16">Match!$H$10:$H$40</definedName>
    <definedName name="RangeCost" localSheetId="7">Organization!$J$10:$J$50</definedName>
    <definedName name="RangeCost" localSheetId="15">Personnel!$I$10:$I$30</definedName>
    <definedName name="RangeCost" localSheetId="6">Planning!$J$10:$J$50</definedName>
    <definedName name="RangeCost" localSheetId="5">'Project Ledger'!$N$11:$N$70</definedName>
    <definedName name="RangeCost" localSheetId="9">Training!$O$10:$O$50</definedName>
    <definedName name="RangeCR" localSheetId="14">'Consultant-Contractor'!$M$10:$M$30</definedName>
    <definedName name="RangeCR" localSheetId="8">Equipment!$U$10:$U$75</definedName>
    <definedName name="RangeCR" localSheetId="10">Exercise!$R$10:$R$50</definedName>
    <definedName name="RangeCR" localSheetId="12">'Indirect Costs'!$J$10:$J$30</definedName>
    <definedName name="RangeCR" localSheetId="11">'M&amp;A'!$K$10:$K$40</definedName>
    <definedName name="RangeCR" localSheetId="7">Organization!$M$10:$M$50</definedName>
    <definedName name="RangeCR" localSheetId="6">Planning!$M$10:$M$50</definedName>
    <definedName name="RangeCR" localSheetId="9">Training!$R$10:$R$50</definedName>
    <definedName name="RangeDollars" localSheetId="14">'Consultant-Contractor'!$I$10:$N$30</definedName>
    <definedName name="RangeDollars" localSheetId="8">Equipment!$R$10:$W$75</definedName>
    <definedName name="RangeDollars" localSheetId="10">Exercise!$O$10:$T$50</definedName>
    <definedName name="RangeDollars" localSheetId="13">ICR!$B$9:$D$29</definedName>
    <definedName name="RangeDollars" localSheetId="12">'Indirect Costs'!$G$10:$L$30</definedName>
    <definedName name="RangeDollars" localSheetId="11">'M&amp;A'!$H$10:$M$40</definedName>
    <definedName name="RangeDollars" localSheetId="16">Match!$H$10:$L$40</definedName>
    <definedName name="RangeDollars" localSheetId="7">Organization!$J$10:$O$50</definedName>
    <definedName name="RangeDollars" localSheetId="15">Personnel!$G$10:$I$30</definedName>
    <definedName name="RangeDollars" localSheetId="6">Planning!$J$10:$O$50</definedName>
    <definedName name="RangeDollars" localSheetId="5">'Project Ledger'!$N$11:$S$70</definedName>
    <definedName name="RangeDollars" localSheetId="9">Training!$O$10:$T$50</definedName>
    <definedName name="RangeFee" localSheetId="14">'Consultant-Contractor'!$I$10:$I$30</definedName>
    <definedName name="RangeHours" localSheetId="14">'Consultant-Contractor'!$L$10:$L$30</definedName>
    <definedName name="RangeHours" localSheetId="15">Personnel!$H$10:$H$30</definedName>
    <definedName name="RangeIndirect" localSheetId="13">ICR!$B$33:$C$35</definedName>
    <definedName name="RangePercent" localSheetId="16">Match!$M$10:$M$40</definedName>
    <definedName name="RangePercent" localSheetId="5">'Project Ledger'!$T$11:$T$70</definedName>
    <definedName name="RangePeriod" localSheetId="15">Personnel!$F$10:$F$30</definedName>
    <definedName name="RangePrevious" localSheetId="8">Equipment!$S$10:$S$75</definedName>
    <definedName name="RangePrevious" localSheetId="10">Exercise!$P$10:$P$50</definedName>
    <definedName name="RangePrevious" localSheetId="12">'Indirect Costs'!$H$10:$H$30</definedName>
    <definedName name="RangePrevious" localSheetId="11">'M&amp;A'!$I$10:$I$40</definedName>
    <definedName name="RangePrevious" localSheetId="16">Match!$I$10:$I$40</definedName>
    <definedName name="RangePrevious" localSheetId="7">Organization!$K$10:$K$50</definedName>
    <definedName name="RangePrevious" localSheetId="6">Planning!$K$10:$K$50</definedName>
    <definedName name="RangePrevious" localSheetId="5">'Project Ledger'!$O$11:$O$70</definedName>
    <definedName name="RangePrevious" localSheetId="9">Training!$P$10:$P$50</definedName>
    <definedName name="RangeProjectTotal" localSheetId="5">'Project Ledger'!$R$11:$R$70</definedName>
    <definedName name="RangeSalary" localSheetId="14">'Consultant-Contractor'!$J$10:$J$30</definedName>
    <definedName name="RangeSalary" localSheetId="15">Personnel!$G$10:$G$30</definedName>
    <definedName name="RangeSolutionArea" localSheetId="5">'Project Ledger'!$I$11:$I$70</definedName>
    <definedName name="RangeSource" localSheetId="5">'Project Ledger'!$G$11:$G$70</definedName>
    <definedName name="RangeThisRequest" localSheetId="8">Equipment!$T$10:$T$75</definedName>
    <definedName name="RangeThisRequest" localSheetId="10">Exercise!$Q$10:$Q$50</definedName>
    <definedName name="RangeThisRequest" localSheetId="12">'Indirect Costs'!$I$10:$I$30</definedName>
    <definedName name="RangeThisRequest" localSheetId="11">'M&amp;A'!$J$10:$J$40</definedName>
    <definedName name="RangeThisRequest" localSheetId="16">Match!$J$10:$J$40</definedName>
    <definedName name="RangeThisRequest" localSheetId="7">Organization!$L$10:$L$50</definedName>
    <definedName name="RangeThisRequest" localSheetId="6">Planning!$L$10:$L$50</definedName>
    <definedName name="RangeThisRequest" localSheetId="5">'Project Ledger'!$P$11:$P$70</definedName>
    <definedName name="RangeThisRequest" localSheetId="9">Training!$Q$10:$Q$50</definedName>
    <definedName name="RangeUnlocked" localSheetId="14">'Consultant-Contractor'!$A$10:$N$30,Table_CC[[#All],[Column1]:[Column10]]</definedName>
    <definedName name="RangeUnlocked" localSheetId="8">Equipment!$A$10:$R$75,Equipment!$T$10:$U$75,Equipment!$X$7:$AG$75</definedName>
    <definedName name="RangeUnlocked" localSheetId="10">Exercise!$A$10:$O$50,Exercise!$Q$10:$R$50,Table_Exercise[[#All],[Column1]:[Column10]]</definedName>
    <definedName name="RangeUnlocked" localSheetId="13">ICR!$A$10:$A$14,ICR!$A$18:$A$28</definedName>
    <definedName name="RangeUnlocked" localSheetId="12">'Indirect Costs'!$A$10:$G$30,'Indirect Costs'!$I$10:$J$30,'Indirect Costs'!$M$7:$V$30</definedName>
    <definedName name="RangeUnlocked" localSheetId="11">'M&amp;A'!$A$10:$H$40,'M&amp;A'!$J$10:$K$40,Table_MA[[#All],[Column1]:[Column10]]</definedName>
    <definedName name="RangeUnlocked" localSheetId="16">Match!$A$10:$H$40,Match!$J$10:$J$40,Match!$N$7:$W$40</definedName>
    <definedName name="RangeUnlocked" localSheetId="7">Organization!$A$10:$J$50,Organization!$L$10:$M$50,Table_Organization[[#All],[Column1]:[Column10]]</definedName>
    <definedName name="RangeUnlocked" localSheetId="15">Personnel!$A$10:$I$30,Personnel!$J$7:$S$30</definedName>
    <definedName name="RangeUnlocked" localSheetId="6">Planning!$A$10:$J$50,Planning!$L$10:$M$50,Table_Planning[[#All],[Column1]:[Column10]]</definedName>
    <definedName name="RangeUnlocked" localSheetId="5">'Project Ledger'!$A$11:$N$70,'Project Ledger'!$P$11:$P$70,'Project Ledger'!$U$8:$AD$70</definedName>
    <definedName name="RangeUnlocked" localSheetId="9">Training!$A$10:$O$50,Training!$Q$10:$R$50,Training!$U$7:$AD$50</definedName>
    <definedName name="RequestNumber" localSheetId="17">'AA Approval'!$H$10</definedName>
    <definedName name="RequestNumber" localSheetId="4">'AA Info'!$G$3</definedName>
    <definedName name="RequestNumber" localSheetId="14">'Consultant-Contractor'!$M$3</definedName>
    <definedName name="RequestNumber" localSheetId="8">Equipment!$V$3</definedName>
    <definedName name="RequestNumber" localSheetId="10">Exercise!$S$3</definedName>
    <definedName name="RequestNumber" localSheetId="13">ICR!$D$3</definedName>
    <definedName name="RequestNumber" localSheetId="12">'Indirect Costs'!$K$3</definedName>
    <definedName name="RequestNumber" localSheetId="11">'M&amp;A'!$L$3</definedName>
    <definedName name="RequestNumber" localSheetId="16">Match!$L$3</definedName>
    <definedName name="RequestNumber" localSheetId="7">Organization!$N$3</definedName>
    <definedName name="RequestNumber" localSheetId="15">Personnel!$H$3</definedName>
    <definedName name="RequestNumber" localSheetId="6">Planning!$N$3</definedName>
    <definedName name="RequestNumber" localSheetId="5">'Project Ledger'!$S$4</definedName>
    <definedName name="RequestNumber" localSheetId="9">Training!$S$3</definedName>
    <definedName name="StartDate">Facesheet!$H$12</definedName>
    <definedName name="StartPOP" localSheetId="17">'AA Approval'!$H$7</definedName>
    <definedName name="StartPOP" localSheetId="14">'Consultant-Contractor'!$M$4</definedName>
    <definedName name="StartPOP" localSheetId="8">Equipment!$V$4</definedName>
    <definedName name="StartPOP" localSheetId="10">Exercise!$S$4</definedName>
    <definedName name="StartPOP" localSheetId="12">'Indirect Costs'!$K$4</definedName>
    <definedName name="StartPOP" localSheetId="11">'M&amp;A'!$L$4</definedName>
    <definedName name="StartPOP" localSheetId="16">Match!$L$4</definedName>
    <definedName name="StartPOP" localSheetId="7">Organization!$N$4</definedName>
    <definedName name="StartPOP" localSheetId="15">Personnel!$H$4</definedName>
    <definedName name="StartPOP" localSheetId="6">Planning!$N$4</definedName>
    <definedName name="StartPOP" localSheetId="5">'Project Ledger'!$S$5</definedName>
    <definedName name="StartPOP" localSheetId="9">Training!$S$4</definedName>
    <definedName name="Subaward" localSheetId="17">'AA Approval'!$A$5</definedName>
    <definedName name="Subaward" localSheetId="4">'AA Info'!$A$4</definedName>
    <definedName name="Subaward" localSheetId="14">'Consultant-Contractor'!$A$4</definedName>
    <definedName name="Subaward" localSheetId="8">Equipment!$A$4</definedName>
    <definedName name="Subaward" localSheetId="10">Exercise!$A$4</definedName>
    <definedName name="Subaward" localSheetId="13">ICR!$A$4</definedName>
    <definedName name="Subaward" localSheetId="12">'Indirect Costs'!$A$4</definedName>
    <definedName name="Subaward" localSheetId="11">'M&amp;A'!$A$4</definedName>
    <definedName name="Subaward" localSheetId="16">Match!$A$4</definedName>
    <definedName name="Subaward" localSheetId="7">Organization!$A$4</definedName>
    <definedName name="Subaward" localSheetId="15">Personnel!$A$4</definedName>
    <definedName name="Subaward" localSheetId="6">Planning!$A$4</definedName>
    <definedName name="Subaward" localSheetId="5">'Project Ledger'!$A$4</definedName>
    <definedName name="Subaward" localSheetId="9">Training!$A$4</definedName>
    <definedName name="SubawardNumber">Facesheet!$J$2</definedName>
    <definedName name="Subrecipient" localSheetId="17">'AA Approval'!$A$3</definedName>
    <definedName name="Subrecipient" localSheetId="4">'AA Info'!$A$2</definedName>
    <definedName name="Subrecipient" localSheetId="14">'Consultant-Contractor'!$A$2</definedName>
    <definedName name="Subrecipient" localSheetId="8">Equipment!$A$2</definedName>
    <definedName name="Subrecipient" localSheetId="10">Exercise!$A$2</definedName>
    <definedName name="Subrecipient" localSheetId="13">ICR!$A$2</definedName>
    <definedName name="Subrecipient" localSheetId="12">'Indirect Costs'!$A$2</definedName>
    <definedName name="Subrecipient" localSheetId="11">'M&amp;A'!$A$2</definedName>
    <definedName name="Subrecipient" localSheetId="16">Match!$A$2</definedName>
    <definedName name="Subrecipient" localSheetId="7">Organization!$A$2</definedName>
    <definedName name="Subrecipient" localSheetId="15">Personnel!$A$2</definedName>
    <definedName name="Subrecipient" localSheetId="6">Planning!$A$2</definedName>
    <definedName name="Subrecipient" localSheetId="5">'Project Ledger'!$A$2</definedName>
    <definedName name="Subrecipient" localSheetId="9">Training!$A$2</definedName>
    <definedName name="SubrecipientName">Facesheet!$C$6</definedName>
    <definedName name="TotalApproved" localSheetId="8">Equipment!$V$8</definedName>
    <definedName name="TotalApproved" localSheetId="10">Exercise!$S$8</definedName>
    <definedName name="TotalApproved" localSheetId="12">'Indirect Costs'!$K$8</definedName>
    <definedName name="TotalApproved" localSheetId="11">'M&amp;A'!$L$8</definedName>
    <definedName name="TotalApproved" localSheetId="16">Match!$K$8</definedName>
    <definedName name="TotalApproved" localSheetId="7">Organization!$N$8</definedName>
    <definedName name="TotalApproved" localSheetId="6">Planning!$N$8</definedName>
    <definedName name="TotalApproved" localSheetId="5">'Project Ledger'!$Q$9</definedName>
    <definedName name="TotalApproved" localSheetId="9">Training!$S$8</definedName>
    <definedName name="TotalBalance" localSheetId="8">Equipment!$W$8</definedName>
    <definedName name="TotalBalance" localSheetId="10">Exercise!$T$8</definedName>
    <definedName name="TotalBalance" localSheetId="12">'Indirect Costs'!$L$8</definedName>
    <definedName name="TotalBalance" localSheetId="11">'M&amp;A'!$M$8</definedName>
    <definedName name="TotalBalance" localSheetId="16">Match!$L$8</definedName>
    <definedName name="TotalBalance" localSheetId="7">Organization!$O$8</definedName>
    <definedName name="TotalBalance" localSheetId="6">Planning!$O$8</definedName>
    <definedName name="TotalBalance" localSheetId="5">'Project Ledger'!$S$9</definedName>
    <definedName name="TotalBalance" localSheetId="9">Training!$T$8</definedName>
    <definedName name="TotalCost" localSheetId="14">'Consultant-Contractor'!$N$8</definedName>
    <definedName name="TotalCost" localSheetId="8">Equipment!$R$8</definedName>
    <definedName name="TotalCost" localSheetId="10">Exercise!$O$8</definedName>
    <definedName name="TotalCost" localSheetId="12">'Indirect Costs'!$G$8</definedName>
    <definedName name="TotalCost" localSheetId="11">'M&amp;A'!$H$8</definedName>
    <definedName name="TotalCost" localSheetId="16">Match!$H$8</definedName>
    <definedName name="TotalCost" localSheetId="7">Organization!$J$8</definedName>
    <definedName name="TotalCost" localSheetId="15">Personnel!$I$8</definedName>
    <definedName name="TotalCost" localSheetId="6">Planning!$J$8</definedName>
    <definedName name="TotalCost" localSheetId="5">'Project Ledger'!$N$9</definedName>
    <definedName name="TotalCost" localSheetId="9">Training!$O$8</definedName>
    <definedName name="TotalDirectCost" localSheetId="13">ICR!$C$31</definedName>
    <definedName name="TotalFee" localSheetId="14">'Consultant-Contractor'!$I$8</definedName>
    <definedName name="TotalHours" localSheetId="14">'Consultant-Contractor'!$L$8</definedName>
    <definedName name="TotalHours" localSheetId="15">Personnel!$H$8</definedName>
    <definedName name="TotalPercentExpended" localSheetId="16">Match!$M$8</definedName>
    <definedName name="TotalPercentExpended" localSheetId="5">'Project Ledger'!$T$9</definedName>
    <definedName name="TotalPrevious" localSheetId="8">Equipment!$S$8</definedName>
    <definedName name="TotalPrevious" localSheetId="10">Exercise!$P$8</definedName>
    <definedName name="TotalPrevious" localSheetId="12">'Indirect Costs'!$H$8</definedName>
    <definedName name="TotalPrevious" localSheetId="11">'M&amp;A'!$I$8</definedName>
    <definedName name="TotalPrevious" localSheetId="16">Match!$I$8</definedName>
    <definedName name="TotalPrevious" localSheetId="7">Organization!$K$8</definedName>
    <definedName name="TotalPrevious" localSheetId="6">Planning!$K$8</definedName>
    <definedName name="TotalPrevious" localSheetId="5">'Project Ledger'!$O$9</definedName>
    <definedName name="TotalPrevious" localSheetId="9">Training!$P$8</definedName>
    <definedName name="TotalProject" localSheetId="5">'Project Ledger'!$R$9</definedName>
    <definedName name="TotalSalary" localSheetId="14">'Consultant-Contractor'!$J$8</definedName>
    <definedName name="TotalSalary" localSheetId="15">Personnel!$G$8</definedName>
    <definedName name="TotalThisRequest" localSheetId="8">Equipment!$T$8</definedName>
    <definedName name="TotalThisRequest" localSheetId="10">Exercise!$Q$8</definedName>
    <definedName name="TotalThisRequest" localSheetId="12">'Indirect Costs'!$I$8</definedName>
    <definedName name="TotalThisRequest" localSheetId="11">'M&amp;A'!$J$8</definedName>
    <definedName name="TotalThisRequest" localSheetId="16">Match!$J$8</definedName>
    <definedName name="TotalThisRequest" localSheetId="7">Organization!$L$8</definedName>
    <definedName name="TotalThisRequest" localSheetId="6">Planning!$L$8</definedName>
    <definedName name="TotalThisRequest" localSheetId="5">'Project Ledger'!$P$9</definedName>
    <definedName name="TotalThisRequest" localSheetId="9">Training!$Q$8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147" l="1"/>
  <c r="S5" i="147"/>
  <c r="A4" i="147"/>
  <c r="A3" i="147"/>
  <c r="A2" i="147"/>
  <c r="Q11" i="147"/>
  <c r="T11" i="147" s="1"/>
  <c r="Q12" i="147"/>
  <c r="T12" i="147" s="1"/>
  <c r="Q13" i="147"/>
  <c r="T13" i="147" s="1"/>
  <c r="Q14" i="147"/>
  <c r="T14" i="147" s="1"/>
  <c r="Q15" i="147"/>
  <c r="S15" i="147" s="1"/>
  <c r="Q16" i="147"/>
  <c r="S16" i="147" s="1"/>
  <c r="Q17" i="147"/>
  <c r="S17" i="147" s="1"/>
  <c r="Q18" i="147"/>
  <c r="S18" i="147" s="1"/>
  <c r="Q19" i="147"/>
  <c r="T19" i="147" s="1"/>
  <c r="Q20" i="147"/>
  <c r="T20" i="147" s="1"/>
  <c r="Q21" i="147"/>
  <c r="T21" i="147" s="1"/>
  <c r="Q22" i="147"/>
  <c r="T22" i="147" s="1"/>
  <c r="Q23" i="147"/>
  <c r="S23" i="147" s="1"/>
  <c r="Q24" i="147"/>
  <c r="S24" i="147" s="1"/>
  <c r="Q25" i="147"/>
  <c r="S25" i="147" s="1"/>
  <c r="Q26" i="147"/>
  <c r="S26" i="147" s="1"/>
  <c r="Q27" i="147"/>
  <c r="T27" i="147" s="1"/>
  <c r="Q28" i="147"/>
  <c r="T28" i="147" s="1"/>
  <c r="Q29" i="147"/>
  <c r="T29" i="147" s="1"/>
  <c r="Q30" i="147"/>
  <c r="T30" i="147" s="1"/>
  <c r="Q31" i="147"/>
  <c r="S31" i="147" s="1"/>
  <c r="Q32" i="147"/>
  <c r="S32" i="147" s="1"/>
  <c r="Q33" i="147"/>
  <c r="S33" i="147" s="1"/>
  <c r="Q34" i="147"/>
  <c r="T34" i="147" s="1"/>
  <c r="Q35" i="147"/>
  <c r="T35" i="147" s="1"/>
  <c r="Q36" i="147"/>
  <c r="T36" i="147" s="1"/>
  <c r="Q37" i="147"/>
  <c r="T37" i="147" s="1"/>
  <c r="Q38" i="147"/>
  <c r="T38" i="147" s="1"/>
  <c r="Q39" i="147"/>
  <c r="S39" i="147" s="1"/>
  <c r="Q40" i="147"/>
  <c r="S40" i="147" s="1"/>
  <c r="Q41" i="147"/>
  <c r="S41" i="147" s="1"/>
  <c r="Q42" i="147"/>
  <c r="S42" i="147" s="1"/>
  <c r="Q43" i="147"/>
  <c r="T43" i="147" s="1"/>
  <c r="Q44" i="147"/>
  <c r="T44" i="147" s="1"/>
  <c r="Q45" i="147"/>
  <c r="T45" i="147" s="1"/>
  <c r="Q46" i="147"/>
  <c r="T46" i="147" s="1"/>
  <c r="Q47" i="147"/>
  <c r="S47" i="147" s="1"/>
  <c r="Q48" i="147"/>
  <c r="S48" i="147" s="1"/>
  <c r="Q49" i="147"/>
  <c r="S49" i="147" s="1"/>
  <c r="Q50" i="147"/>
  <c r="S50" i="147" s="1"/>
  <c r="Q51" i="147"/>
  <c r="T51" i="147" s="1"/>
  <c r="Q52" i="147"/>
  <c r="T52" i="147" s="1"/>
  <c r="Q53" i="147"/>
  <c r="T53" i="147" s="1"/>
  <c r="Q54" i="147"/>
  <c r="T54" i="147" s="1"/>
  <c r="Q55" i="147"/>
  <c r="S55" i="147" s="1"/>
  <c r="Q56" i="147"/>
  <c r="S56" i="147" s="1"/>
  <c r="Q57" i="147"/>
  <c r="S57" i="147" s="1"/>
  <c r="Q58" i="147"/>
  <c r="S58" i="147" s="1"/>
  <c r="Q59" i="147"/>
  <c r="T59" i="147" s="1"/>
  <c r="Q60" i="147"/>
  <c r="T60" i="147" s="1"/>
  <c r="Q61" i="147"/>
  <c r="T61" i="147" s="1"/>
  <c r="Q62" i="147"/>
  <c r="T62" i="147" s="1"/>
  <c r="Q63" i="147"/>
  <c r="S63" i="147" s="1"/>
  <c r="Q64" i="147"/>
  <c r="S64" i="147" s="1"/>
  <c r="Q65" i="147"/>
  <c r="S65" i="147" s="1"/>
  <c r="Q66" i="147"/>
  <c r="T66" i="147" s="1"/>
  <c r="Q67" i="147"/>
  <c r="T67" i="147" s="1"/>
  <c r="Q68" i="147"/>
  <c r="T68" i="147" s="1"/>
  <c r="Q69" i="147"/>
  <c r="T69" i="147" s="1"/>
  <c r="Q70" i="147"/>
  <c r="T70" i="147" s="1"/>
  <c r="P9" i="147"/>
  <c r="O9" i="147"/>
  <c r="N9" i="147"/>
  <c r="N6" i="147"/>
  <c r="S15" i="11"/>
  <c r="T15" i="11" s="1"/>
  <c r="S16" i="11"/>
  <c r="T16" i="11" s="1"/>
  <c r="S17" i="11"/>
  <c r="T17" i="11" s="1"/>
  <c r="S18" i="11"/>
  <c r="T18" i="11" s="1"/>
  <c r="S19" i="11"/>
  <c r="T19" i="11" s="1"/>
  <c r="S20" i="11"/>
  <c r="T20" i="11" s="1"/>
  <c r="S21" i="11"/>
  <c r="T21" i="11" s="1"/>
  <c r="S22" i="11"/>
  <c r="T22" i="11" s="1"/>
  <c r="S23" i="11"/>
  <c r="T23" i="11" s="1"/>
  <c r="S24" i="11"/>
  <c r="T24" i="11" s="1"/>
  <c r="S25" i="11"/>
  <c r="T25" i="11" s="1"/>
  <c r="S26" i="11"/>
  <c r="T26" i="11" s="1"/>
  <c r="S27" i="11"/>
  <c r="T27" i="11" s="1"/>
  <c r="S28" i="11"/>
  <c r="T28" i="11" s="1"/>
  <c r="S29" i="11"/>
  <c r="T29" i="11" s="1"/>
  <c r="R67" i="147" l="1"/>
  <c r="R22" i="147"/>
  <c r="R14" i="147"/>
  <c r="R70" i="147"/>
  <c r="R54" i="147"/>
  <c r="R46" i="147"/>
  <c r="R38" i="147"/>
  <c r="R30" i="147"/>
  <c r="R52" i="147"/>
  <c r="R19" i="147"/>
  <c r="R51" i="147"/>
  <c r="R13" i="147"/>
  <c r="R20" i="147"/>
  <c r="R12" i="147"/>
  <c r="R36" i="147"/>
  <c r="R21" i="147"/>
  <c r="R69" i="147"/>
  <c r="R68" i="147"/>
  <c r="R37" i="147"/>
  <c r="R35" i="147"/>
  <c r="R53" i="147"/>
  <c r="S61" i="147"/>
  <c r="S45" i="147"/>
  <c r="S29" i="147"/>
  <c r="S13" i="147"/>
  <c r="S60" i="147"/>
  <c r="S44" i="147"/>
  <c r="S28" i="147"/>
  <c r="S12" i="147"/>
  <c r="R62" i="147"/>
  <c r="S70" i="147"/>
  <c r="S54" i="147"/>
  <c r="S38" i="147"/>
  <c r="S22" i="147"/>
  <c r="S59" i="147"/>
  <c r="S11" i="147"/>
  <c r="R61" i="147"/>
  <c r="R45" i="147"/>
  <c r="R29" i="147"/>
  <c r="S69" i="147"/>
  <c r="S53" i="147"/>
  <c r="S37" i="147"/>
  <c r="S21" i="147"/>
  <c r="S43" i="147"/>
  <c r="R60" i="147"/>
  <c r="R44" i="147"/>
  <c r="R28" i="147"/>
  <c r="S68" i="147"/>
  <c r="S52" i="147"/>
  <c r="S36" i="147"/>
  <c r="S20" i="147"/>
  <c r="S27" i="147"/>
  <c r="R59" i="147"/>
  <c r="R43" i="147"/>
  <c r="R27" i="147"/>
  <c r="R11" i="147"/>
  <c r="S67" i="147"/>
  <c r="S51" i="147"/>
  <c r="S35" i="147"/>
  <c r="S19" i="147"/>
  <c r="S62" i="147"/>
  <c r="S46" i="147"/>
  <c r="S30" i="147"/>
  <c r="S14" i="147"/>
  <c r="T58" i="147"/>
  <c r="T50" i="147"/>
  <c r="T42" i="147"/>
  <c r="T26" i="147"/>
  <c r="T18" i="147"/>
  <c r="T65" i="147"/>
  <c r="T57" i="147"/>
  <c r="T49" i="147"/>
  <c r="T41" i="147"/>
  <c r="T33" i="147"/>
  <c r="T25" i="147"/>
  <c r="T17" i="147"/>
  <c r="T64" i="147"/>
  <c r="T56" i="147"/>
  <c r="T48" i="147"/>
  <c r="T40" i="147"/>
  <c r="T32" i="147"/>
  <c r="T24" i="147"/>
  <c r="T16" i="147"/>
  <c r="T63" i="147"/>
  <c r="T55" i="147"/>
  <c r="T39" i="147"/>
  <c r="T31" i="147"/>
  <c r="T23" i="147"/>
  <c r="T15" i="147"/>
  <c r="R66" i="147"/>
  <c r="R58" i="147"/>
  <c r="R50" i="147"/>
  <c r="R42" i="147"/>
  <c r="R34" i="147"/>
  <c r="R26" i="147"/>
  <c r="R18" i="147"/>
  <c r="S66" i="147"/>
  <c r="S34" i="147"/>
  <c r="Q9" i="147"/>
  <c r="T9" i="147" s="1"/>
  <c r="R65" i="147"/>
  <c r="R57" i="147"/>
  <c r="R49" i="147"/>
  <c r="R41" i="147"/>
  <c r="R33" i="147"/>
  <c r="R25" i="147"/>
  <c r="R17" i="147"/>
  <c r="T47" i="147"/>
  <c r="R64" i="147"/>
  <c r="R56" i="147"/>
  <c r="R48" i="147"/>
  <c r="R40" i="147"/>
  <c r="R32" i="147"/>
  <c r="R24" i="147"/>
  <c r="R16" i="147"/>
  <c r="R63" i="147"/>
  <c r="R55" i="147"/>
  <c r="R47" i="147"/>
  <c r="R39" i="147"/>
  <c r="R31" i="147"/>
  <c r="R23" i="147"/>
  <c r="R15" i="147"/>
  <c r="C18" i="127"/>
  <c r="D18" i="127" s="1"/>
  <c r="C19" i="127"/>
  <c r="D19" i="127" s="1"/>
  <c r="C20" i="127"/>
  <c r="D20" i="127" s="1"/>
  <c r="C21" i="127"/>
  <c r="D21" i="127" s="1"/>
  <c r="C22" i="127"/>
  <c r="D22" i="127" s="1"/>
  <c r="C23" i="127"/>
  <c r="D23" i="127" s="1"/>
  <c r="C24" i="127"/>
  <c r="D24" i="127" s="1"/>
  <c r="C25" i="127"/>
  <c r="D25" i="127" s="1"/>
  <c r="C26" i="127"/>
  <c r="D26" i="127" s="1"/>
  <c r="C27" i="127"/>
  <c r="D27" i="127" s="1"/>
  <c r="C28" i="127"/>
  <c r="D28" i="127" s="1"/>
  <c r="D10" i="127"/>
  <c r="D11" i="127"/>
  <c r="D12" i="127"/>
  <c r="D13" i="127"/>
  <c r="D14" i="127"/>
  <c r="K30" i="13"/>
  <c r="L30" i="13" s="1"/>
  <c r="K29" i="13"/>
  <c r="L29" i="13" s="1"/>
  <c r="K28" i="13"/>
  <c r="L28" i="13" s="1"/>
  <c r="K27" i="13"/>
  <c r="L27" i="13" s="1"/>
  <c r="K26" i="13"/>
  <c r="L26" i="13" s="1"/>
  <c r="K25" i="13"/>
  <c r="L25" i="13" s="1"/>
  <c r="K24" i="13"/>
  <c r="L24" i="13" s="1"/>
  <c r="K23" i="13"/>
  <c r="L23" i="13" s="1"/>
  <c r="K22" i="13"/>
  <c r="L22" i="13" s="1"/>
  <c r="K21" i="13"/>
  <c r="L21" i="13" s="1"/>
  <c r="K20" i="13"/>
  <c r="L20" i="13" s="1"/>
  <c r="K19" i="13"/>
  <c r="L19" i="13" s="1"/>
  <c r="K18" i="13"/>
  <c r="L18" i="13" s="1"/>
  <c r="K17" i="13"/>
  <c r="L17" i="13" s="1"/>
  <c r="K16" i="13"/>
  <c r="L16" i="13" s="1"/>
  <c r="K15" i="13"/>
  <c r="L15" i="13" s="1"/>
  <c r="K14" i="13"/>
  <c r="L14" i="13" s="1"/>
  <c r="K13" i="13"/>
  <c r="L13" i="13" s="1"/>
  <c r="K12" i="13"/>
  <c r="L12" i="13" s="1"/>
  <c r="K11" i="13"/>
  <c r="L11" i="13" s="1"/>
  <c r="K10" i="13"/>
  <c r="L10" i="13" s="1"/>
  <c r="L40" i="12"/>
  <c r="M40" i="12" s="1"/>
  <c r="L39" i="12"/>
  <c r="M39" i="12" s="1"/>
  <c r="L38" i="12"/>
  <c r="M38" i="12" s="1"/>
  <c r="L37" i="12"/>
  <c r="M37" i="12" s="1"/>
  <c r="L36" i="12"/>
  <c r="M36" i="12" s="1"/>
  <c r="L35" i="12"/>
  <c r="M35" i="12" s="1"/>
  <c r="L34" i="12"/>
  <c r="M34" i="12" s="1"/>
  <c r="L33" i="12"/>
  <c r="M33" i="12" s="1"/>
  <c r="L32" i="12"/>
  <c r="M32" i="12" s="1"/>
  <c r="L31" i="12"/>
  <c r="M31" i="12" s="1"/>
  <c r="L30" i="12"/>
  <c r="M30" i="12" s="1"/>
  <c r="L29" i="12"/>
  <c r="M29" i="12" s="1"/>
  <c r="L28" i="12"/>
  <c r="M28" i="12" s="1"/>
  <c r="L27" i="12"/>
  <c r="M27" i="12" s="1"/>
  <c r="L26" i="12"/>
  <c r="M26" i="12" s="1"/>
  <c r="L25" i="12"/>
  <c r="M25" i="12" s="1"/>
  <c r="L24" i="12"/>
  <c r="M24" i="12" s="1"/>
  <c r="L23" i="12"/>
  <c r="M23" i="12" s="1"/>
  <c r="L22" i="12"/>
  <c r="M22" i="12" s="1"/>
  <c r="L21" i="12"/>
  <c r="M21" i="12" s="1"/>
  <c r="L20" i="12"/>
  <c r="M20" i="12" s="1"/>
  <c r="L19" i="12"/>
  <c r="M19" i="12" s="1"/>
  <c r="L18" i="12"/>
  <c r="M18" i="12" s="1"/>
  <c r="L17" i="12"/>
  <c r="M17" i="12" s="1"/>
  <c r="L16" i="12"/>
  <c r="M16" i="12" s="1"/>
  <c r="L15" i="12"/>
  <c r="M15" i="12" s="1"/>
  <c r="L14" i="12"/>
  <c r="M14" i="12" s="1"/>
  <c r="L13" i="12"/>
  <c r="M13" i="12" s="1"/>
  <c r="L12" i="12"/>
  <c r="M12" i="12" s="1"/>
  <c r="L11" i="12"/>
  <c r="M11" i="12" s="1"/>
  <c r="L10" i="12"/>
  <c r="M10" i="12" s="1"/>
  <c r="S50" i="11"/>
  <c r="T50" i="11" s="1"/>
  <c r="S49" i="11"/>
  <c r="T49" i="11" s="1"/>
  <c r="S48" i="11"/>
  <c r="T48" i="11" s="1"/>
  <c r="S47" i="11"/>
  <c r="T47" i="11" s="1"/>
  <c r="S46" i="11"/>
  <c r="T46" i="11" s="1"/>
  <c r="S45" i="11"/>
  <c r="T45" i="11" s="1"/>
  <c r="S44" i="11"/>
  <c r="T44" i="11" s="1"/>
  <c r="S43" i="11"/>
  <c r="T43" i="11" s="1"/>
  <c r="S42" i="11"/>
  <c r="T42" i="11" s="1"/>
  <c r="S41" i="11"/>
  <c r="T41" i="11" s="1"/>
  <c r="S40" i="11"/>
  <c r="T40" i="11" s="1"/>
  <c r="S39" i="11"/>
  <c r="T39" i="11" s="1"/>
  <c r="S38" i="11"/>
  <c r="T38" i="11" s="1"/>
  <c r="S37" i="11"/>
  <c r="T37" i="11" s="1"/>
  <c r="S36" i="11"/>
  <c r="T36" i="11" s="1"/>
  <c r="S35" i="11"/>
  <c r="T35" i="11" s="1"/>
  <c r="S34" i="11"/>
  <c r="T34" i="11" s="1"/>
  <c r="S33" i="11"/>
  <c r="T33" i="11" s="1"/>
  <c r="S32" i="11"/>
  <c r="T32" i="11" s="1"/>
  <c r="S31" i="11"/>
  <c r="T31" i="11" s="1"/>
  <c r="S30" i="11"/>
  <c r="T30" i="11" s="1"/>
  <c r="S14" i="11"/>
  <c r="T14" i="11" s="1"/>
  <c r="S13" i="11"/>
  <c r="T13" i="11" s="1"/>
  <c r="S12" i="11"/>
  <c r="T12" i="11" s="1"/>
  <c r="S11" i="11"/>
  <c r="T11" i="11" s="1"/>
  <c r="S10" i="11"/>
  <c r="T10" i="11" s="1"/>
  <c r="S50" i="10"/>
  <c r="T50" i="10" s="1"/>
  <c r="S49" i="10"/>
  <c r="T49" i="10" s="1"/>
  <c r="S48" i="10"/>
  <c r="T48" i="10" s="1"/>
  <c r="S47" i="10"/>
  <c r="T47" i="10" s="1"/>
  <c r="S46" i="10"/>
  <c r="T46" i="10" s="1"/>
  <c r="S45" i="10"/>
  <c r="T45" i="10" s="1"/>
  <c r="S44" i="10"/>
  <c r="T44" i="10" s="1"/>
  <c r="S43" i="10"/>
  <c r="T43" i="10" s="1"/>
  <c r="S42" i="10"/>
  <c r="T42" i="10" s="1"/>
  <c r="S41" i="10"/>
  <c r="T41" i="10" s="1"/>
  <c r="S40" i="10"/>
  <c r="T40" i="10" s="1"/>
  <c r="S39" i="10"/>
  <c r="T39" i="10" s="1"/>
  <c r="S38" i="10"/>
  <c r="T38" i="10" s="1"/>
  <c r="S37" i="10"/>
  <c r="T37" i="10" s="1"/>
  <c r="S36" i="10"/>
  <c r="T36" i="10" s="1"/>
  <c r="S35" i="10"/>
  <c r="T35" i="10" s="1"/>
  <c r="S34" i="10"/>
  <c r="T34" i="10" s="1"/>
  <c r="S33" i="10"/>
  <c r="T33" i="10" s="1"/>
  <c r="S32" i="10"/>
  <c r="T32" i="10" s="1"/>
  <c r="S31" i="10"/>
  <c r="T31" i="10" s="1"/>
  <c r="S30" i="10"/>
  <c r="T30" i="10" s="1"/>
  <c r="S29" i="10"/>
  <c r="T29" i="10" s="1"/>
  <c r="S28" i="10"/>
  <c r="T28" i="10" s="1"/>
  <c r="S27" i="10"/>
  <c r="T27" i="10" s="1"/>
  <c r="S26" i="10"/>
  <c r="T26" i="10" s="1"/>
  <c r="S25" i="10"/>
  <c r="T25" i="10" s="1"/>
  <c r="S24" i="10"/>
  <c r="T24" i="10" s="1"/>
  <c r="S23" i="10"/>
  <c r="T23" i="10" s="1"/>
  <c r="S22" i="10"/>
  <c r="T22" i="10" s="1"/>
  <c r="S21" i="10"/>
  <c r="T21" i="10" s="1"/>
  <c r="S20" i="10"/>
  <c r="T20" i="10" s="1"/>
  <c r="S19" i="10"/>
  <c r="T19" i="10" s="1"/>
  <c r="S18" i="10"/>
  <c r="T18" i="10" s="1"/>
  <c r="S17" i="10"/>
  <c r="T17" i="10" s="1"/>
  <c r="S16" i="10"/>
  <c r="T16" i="10" s="1"/>
  <c r="S15" i="10"/>
  <c r="T15" i="10" s="1"/>
  <c r="S14" i="10"/>
  <c r="T14" i="10" s="1"/>
  <c r="S13" i="10"/>
  <c r="T13" i="10" s="1"/>
  <c r="S12" i="10"/>
  <c r="T12" i="10" s="1"/>
  <c r="S11" i="10"/>
  <c r="T11" i="10" s="1"/>
  <c r="S10" i="10"/>
  <c r="T10" i="10" s="1"/>
  <c r="V75" i="9"/>
  <c r="W75" i="9" s="1"/>
  <c r="V74" i="9"/>
  <c r="W74" i="9" s="1"/>
  <c r="V73" i="9"/>
  <c r="W73" i="9" s="1"/>
  <c r="V72" i="9"/>
  <c r="W72" i="9" s="1"/>
  <c r="V71" i="9"/>
  <c r="W71" i="9" s="1"/>
  <c r="V70" i="9"/>
  <c r="W70" i="9" s="1"/>
  <c r="V69" i="9"/>
  <c r="W69" i="9" s="1"/>
  <c r="V68" i="9"/>
  <c r="W68" i="9" s="1"/>
  <c r="V67" i="9"/>
  <c r="W67" i="9" s="1"/>
  <c r="V66" i="9"/>
  <c r="W66" i="9" s="1"/>
  <c r="V65" i="9"/>
  <c r="W65" i="9" s="1"/>
  <c r="V64" i="9"/>
  <c r="W64" i="9" s="1"/>
  <c r="V63" i="9"/>
  <c r="W63" i="9" s="1"/>
  <c r="V62" i="9"/>
  <c r="W62" i="9" s="1"/>
  <c r="V61" i="9"/>
  <c r="W61" i="9" s="1"/>
  <c r="V60" i="9"/>
  <c r="W60" i="9" s="1"/>
  <c r="V59" i="9"/>
  <c r="W59" i="9" s="1"/>
  <c r="V58" i="9"/>
  <c r="W58" i="9" s="1"/>
  <c r="V57" i="9"/>
  <c r="W57" i="9" s="1"/>
  <c r="V56" i="9"/>
  <c r="W56" i="9" s="1"/>
  <c r="V55" i="9"/>
  <c r="W55" i="9" s="1"/>
  <c r="V54" i="9"/>
  <c r="W54" i="9" s="1"/>
  <c r="V53" i="9"/>
  <c r="W53" i="9" s="1"/>
  <c r="V52" i="9"/>
  <c r="W52" i="9" s="1"/>
  <c r="V51" i="9"/>
  <c r="W51" i="9" s="1"/>
  <c r="V50" i="9"/>
  <c r="W50" i="9" s="1"/>
  <c r="V49" i="9"/>
  <c r="W49" i="9" s="1"/>
  <c r="V48" i="9"/>
  <c r="W48" i="9" s="1"/>
  <c r="V47" i="9"/>
  <c r="W47" i="9" s="1"/>
  <c r="V46" i="9"/>
  <c r="W46" i="9" s="1"/>
  <c r="V45" i="9"/>
  <c r="W45" i="9" s="1"/>
  <c r="V44" i="9"/>
  <c r="W44" i="9" s="1"/>
  <c r="V43" i="9"/>
  <c r="W43" i="9" s="1"/>
  <c r="V42" i="9"/>
  <c r="W42" i="9" s="1"/>
  <c r="V41" i="9"/>
  <c r="W41" i="9" s="1"/>
  <c r="V40" i="9"/>
  <c r="W40" i="9" s="1"/>
  <c r="V39" i="9"/>
  <c r="W39" i="9" s="1"/>
  <c r="V38" i="9"/>
  <c r="W38" i="9" s="1"/>
  <c r="V37" i="9"/>
  <c r="W37" i="9" s="1"/>
  <c r="V36" i="9"/>
  <c r="W36" i="9" s="1"/>
  <c r="V35" i="9"/>
  <c r="W35" i="9" s="1"/>
  <c r="V34" i="9"/>
  <c r="W34" i="9" s="1"/>
  <c r="V33" i="9"/>
  <c r="W33" i="9" s="1"/>
  <c r="V32" i="9"/>
  <c r="W32" i="9" s="1"/>
  <c r="V31" i="9"/>
  <c r="W31" i="9" s="1"/>
  <c r="V30" i="9"/>
  <c r="W30" i="9" s="1"/>
  <c r="V29" i="9"/>
  <c r="W29" i="9" s="1"/>
  <c r="V28" i="9"/>
  <c r="W28" i="9" s="1"/>
  <c r="V27" i="9"/>
  <c r="W27" i="9" s="1"/>
  <c r="V26" i="9"/>
  <c r="W26" i="9" s="1"/>
  <c r="V25" i="9"/>
  <c r="W25" i="9" s="1"/>
  <c r="V24" i="9"/>
  <c r="W24" i="9" s="1"/>
  <c r="V23" i="9"/>
  <c r="W23" i="9" s="1"/>
  <c r="V22" i="9"/>
  <c r="W22" i="9" s="1"/>
  <c r="V21" i="9"/>
  <c r="W21" i="9" s="1"/>
  <c r="V20" i="9"/>
  <c r="W20" i="9" s="1"/>
  <c r="V19" i="9"/>
  <c r="W19" i="9" s="1"/>
  <c r="V18" i="9"/>
  <c r="W18" i="9" s="1"/>
  <c r="V17" i="9"/>
  <c r="W17" i="9" s="1"/>
  <c r="V16" i="9"/>
  <c r="W16" i="9" s="1"/>
  <c r="V15" i="9"/>
  <c r="W15" i="9" s="1"/>
  <c r="V14" i="9"/>
  <c r="W14" i="9" s="1"/>
  <c r="V13" i="9"/>
  <c r="W13" i="9" s="1"/>
  <c r="V12" i="9"/>
  <c r="W12" i="9" s="1"/>
  <c r="V11" i="9"/>
  <c r="W11" i="9" s="1"/>
  <c r="V10" i="9"/>
  <c r="W10" i="9" s="1"/>
  <c r="N50" i="38"/>
  <c r="O50" i="38" s="1"/>
  <c r="N49" i="38"/>
  <c r="O49" i="38" s="1"/>
  <c r="N48" i="38"/>
  <c r="O48" i="38" s="1"/>
  <c r="N47" i="38"/>
  <c r="O47" i="38" s="1"/>
  <c r="N46" i="38"/>
  <c r="O46" i="38" s="1"/>
  <c r="N45" i="38"/>
  <c r="O45" i="38" s="1"/>
  <c r="N44" i="38"/>
  <c r="O44" i="38" s="1"/>
  <c r="N43" i="38"/>
  <c r="O43" i="38" s="1"/>
  <c r="N42" i="38"/>
  <c r="O42" i="38" s="1"/>
  <c r="N41" i="38"/>
  <c r="O41" i="38" s="1"/>
  <c r="N40" i="38"/>
  <c r="O40" i="38" s="1"/>
  <c r="N39" i="38"/>
  <c r="O39" i="38" s="1"/>
  <c r="N38" i="38"/>
  <c r="O38" i="38" s="1"/>
  <c r="N37" i="38"/>
  <c r="O37" i="38" s="1"/>
  <c r="N36" i="38"/>
  <c r="O36" i="38" s="1"/>
  <c r="N35" i="38"/>
  <c r="O35" i="38" s="1"/>
  <c r="N34" i="38"/>
  <c r="O34" i="38" s="1"/>
  <c r="N33" i="38"/>
  <c r="O33" i="38" s="1"/>
  <c r="N32" i="38"/>
  <c r="O32" i="38" s="1"/>
  <c r="N31" i="38"/>
  <c r="O31" i="38" s="1"/>
  <c r="N30" i="38"/>
  <c r="O30" i="38" s="1"/>
  <c r="N29" i="38"/>
  <c r="O29" i="38" s="1"/>
  <c r="N28" i="38"/>
  <c r="O28" i="38" s="1"/>
  <c r="N27" i="38"/>
  <c r="O27" i="38" s="1"/>
  <c r="N26" i="38"/>
  <c r="O26" i="38" s="1"/>
  <c r="N25" i="38"/>
  <c r="O25" i="38" s="1"/>
  <c r="N24" i="38"/>
  <c r="O24" i="38" s="1"/>
  <c r="N23" i="38"/>
  <c r="O23" i="38" s="1"/>
  <c r="N22" i="38"/>
  <c r="O22" i="38" s="1"/>
  <c r="N21" i="38"/>
  <c r="O21" i="38" s="1"/>
  <c r="N20" i="38"/>
  <c r="O20" i="38" s="1"/>
  <c r="N19" i="38"/>
  <c r="O19" i="38" s="1"/>
  <c r="N18" i="38"/>
  <c r="O18" i="38" s="1"/>
  <c r="N17" i="38"/>
  <c r="O17" i="38" s="1"/>
  <c r="N16" i="38"/>
  <c r="O16" i="38" s="1"/>
  <c r="N15" i="38"/>
  <c r="O15" i="38" s="1"/>
  <c r="N14" i="38"/>
  <c r="O14" i="38" s="1"/>
  <c r="N13" i="38"/>
  <c r="O13" i="38" s="1"/>
  <c r="N12" i="38"/>
  <c r="O12" i="38" s="1"/>
  <c r="N11" i="38"/>
  <c r="O11" i="38" s="1"/>
  <c r="N10" i="38"/>
  <c r="O10" i="38" s="1"/>
  <c r="N5" i="128"/>
  <c r="N4" i="128"/>
  <c r="A4" i="128"/>
  <c r="A3" i="128"/>
  <c r="A2" i="128"/>
  <c r="N10" i="128"/>
  <c r="N11" i="128"/>
  <c r="O11" i="128" s="1"/>
  <c r="N12" i="128"/>
  <c r="O12" i="128" s="1"/>
  <c r="N13" i="128"/>
  <c r="O13" i="128" s="1"/>
  <c r="N14" i="128"/>
  <c r="O14" i="128" s="1"/>
  <c r="N15" i="128"/>
  <c r="O15" i="128" s="1"/>
  <c r="N16" i="128"/>
  <c r="O16" i="128" s="1"/>
  <c r="N17" i="128"/>
  <c r="O17" i="128" s="1"/>
  <c r="N18" i="128"/>
  <c r="O18" i="128" s="1"/>
  <c r="N19" i="128"/>
  <c r="O19" i="128" s="1"/>
  <c r="N20" i="128"/>
  <c r="O20" i="128" s="1"/>
  <c r="N21" i="128"/>
  <c r="O21" i="128" s="1"/>
  <c r="N22" i="128"/>
  <c r="O22" i="128" s="1"/>
  <c r="N23" i="128"/>
  <c r="O23" i="128" s="1"/>
  <c r="N24" i="128"/>
  <c r="O24" i="128" s="1"/>
  <c r="N25" i="128"/>
  <c r="O25" i="128" s="1"/>
  <c r="N26" i="128"/>
  <c r="O26" i="128" s="1"/>
  <c r="N27" i="128"/>
  <c r="O27" i="128" s="1"/>
  <c r="N28" i="128"/>
  <c r="O28" i="128" s="1"/>
  <c r="N29" i="128"/>
  <c r="O29" i="128" s="1"/>
  <c r="N30" i="128"/>
  <c r="O30" i="128" s="1"/>
  <c r="N31" i="128"/>
  <c r="O31" i="128" s="1"/>
  <c r="N32" i="128"/>
  <c r="O32" i="128" s="1"/>
  <c r="N33" i="128"/>
  <c r="O33" i="128" s="1"/>
  <c r="N34" i="128"/>
  <c r="O34" i="128" s="1"/>
  <c r="N35" i="128"/>
  <c r="O35" i="128" s="1"/>
  <c r="N36" i="128"/>
  <c r="O36" i="128" s="1"/>
  <c r="N37" i="128"/>
  <c r="O37" i="128" s="1"/>
  <c r="N38" i="128"/>
  <c r="O38" i="128" s="1"/>
  <c r="N39" i="128"/>
  <c r="O39" i="128" s="1"/>
  <c r="N40" i="128"/>
  <c r="O40" i="128" s="1"/>
  <c r="N41" i="128"/>
  <c r="O41" i="128" s="1"/>
  <c r="N42" i="128"/>
  <c r="O42" i="128" s="1"/>
  <c r="N43" i="128"/>
  <c r="O43" i="128" s="1"/>
  <c r="N44" i="128"/>
  <c r="O44" i="128" s="1"/>
  <c r="N45" i="128"/>
  <c r="O45" i="128" s="1"/>
  <c r="N46" i="128"/>
  <c r="O46" i="128" s="1"/>
  <c r="N47" i="128"/>
  <c r="O47" i="128" s="1"/>
  <c r="N48" i="128"/>
  <c r="O48" i="128" s="1"/>
  <c r="N49" i="128"/>
  <c r="O49" i="128" s="1"/>
  <c r="N50" i="128"/>
  <c r="O50" i="128" s="1"/>
  <c r="L8" i="128"/>
  <c r="K8" i="128"/>
  <c r="J8" i="128"/>
  <c r="N5" i="38"/>
  <c r="N4" i="38"/>
  <c r="A4" i="38"/>
  <c r="A3" i="38"/>
  <c r="A2" i="38"/>
  <c r="L8" i="38"/>
  <c r="K8" i="38"/>
  <c r="J8" i="38"/>
  <c r="S9" i="147" l="1"/>
  <c r="R9" i="147"/>
  <c r="O6" i="147"/>
  <c r="N8" i="128"/>
  <c r="N8" i="38"/>
  <c r="O10" i="128"/>
  <c r="O8" i="128" s="1"/>
  <c r="O8" i="38"/>
  <c r="C15" i="127"/>
  <c r="K5" i="13" l="1"/>
  <c r="K4" i="13"/>
  <c r="A4" i="13"/>
  <c r="A3" i="13"/>
  <c r="A2" i="13"/>
  <c r="I8" i="13"/>
  <c r="H8" i="13"/>
  <c r="G8" i="13"/>
  <c r="L8" i="13" l="1"/>
  <c r="K8" i="13"/>
  <c r="M5" i="14"/>
  <c r="M4" i="14"/>
  <c r="A4" i="14"/>
  <c r="A3" i="14"/>
  <c r="A2" i="14"/>
  <c r="L8" i="14"/>
  <c r="J8" i="14"/>
  <c r="I8" i="14"/>
  <c r="N8" i="14"/>
  <c r="L5" i="12"/>
  <c r="L4" i="12"/>
  <c r="A4" i="12"/>
  <c r="A3" i="12"/>
  <c r="A2" i="12"/>
  <c r="J8" i="12"/>
  <c r="I8" i="12"/>
  <c r="H8" i="12"/>
  <c r="S5" i="11"/>
  <c r="S4" i="11"/>
  <c r="A4" i="11"/>
  <c r="A3" i="11"/>
  <c r="A2" i="11"/>
  <c r="Q8" i="11"/>
  <c r="P8" i="11"/>
  <c r="O8" i="11"/>
  <c r="S5" i="10"/>
  <c r="S4" i="10"/>
  <c r="A4" i="10"/>
  <c r="A3" i="10"/>
  <c r="A2" i="10"/>
  <c r="Q8" i="10"/>
  <c r="P8" i="10"/>
  <c r="O8" i="10"/>
  <c r="V5" i="9"/>
  <c r="V4" i="9"/>
  <c r="A4" i="9"/>
  <c r="A3" i="9"/>
  <c r="A2" i="9"/>
  <c r="T8" i="9"/>
  <c r="S8" i="9"/>
  <c r="R8" i="9"/>
  <c r="L8" i="12" l="1"/>
  <c r="S8" i="10"/>
  <c r="V8" i="9"/>
  <c r="W8" i="9"/>
  <c r="M8" i="12"/>
  <c r="T8" i="11"/>
  <c r="S8" i="11"/>
  <c r="T8" i="10"/>
  <c r="E22" i="48" l="1"/>
  <c r="M6" i="147" s="1"/>
  <c r="L7" i="55" l="1"/>
  <c r="H7" i="55"/>
  <c r="A5" i="55"/>
  <c r="A4" i="55"/>
  <c r="A3" i="55"/>
  <c r="A4" i="127"/>
  <c r="A3" i="127"/>
  <c r="A2" i="127"/>
  <c r="L5" i="16"/>
  <c r="L4" i="16"/>
  <c r="A4" i="16"/>
  <c r="A3" i="16"/>
  <c r="A2" i="16"/>
  <c r="H5" i="15"/>
  <c r="H4" i="15"/>
  <c r="A4" i="15"/>
  <c r="A3" i="15"/>
  <c r="A2" i="15"/>
  <c r="A4" i="54"/>
  <c r="A3" i="54"/>
  <c r="A2" i="54"/>
  <c r="D22" i="48" l="1"/>
  <c r="G22" i="48"/>
  <c r="H22" i="48"/>
  <c r="I18" i="48"/>
  <c r="I19" i="48"/>
  <c r="I20" i="48"/>
  <c r="I21" i="48"/>
  <c r="I17" i="48"/>
  <c r="F18" i="48"/>
  <c r="F19" i="48"/>
  <c r="F20" i="48"/>
  <c r="F21" i="48"/>
  <c r="F17" i="48"/>
  <c r="J21" i="48" l="1"/>
  <c r="J20" i="48"/>
  <c r="J19" i="48"/>
  <c r="J18" i="48"/>
  <c r="I22" i="48"/>
  <c r="F22" i="48"/>
  <c r="J17" i="48"/>
  <c r="K10" i="16" l="1"/>
  <c r="M10" i="16" s="1"/>
  <c r="K11" i="16"/>
  <c r="L11" i="16" s="1"/>
  <c r="K12" i="16"/>
  <c r="L12" i="16" s="1"/>
  <c r="K13" i="16"/>
  <c r="L13" i="16" s="1"/>
  <c r="K14" i="16"/>
  <c r="M14" i="16" s="1"/>
  <c r="K15" i="16"/>
  <c r="L15" i="16" s="1"/>
  <c r="K16" i="16"/>
  <c r="L16" i="16" s="1"/>
  <c r="K17" i="16"/>
  <c r="L17" i="16" s="1"/>
  <c r="K18" i="16"/>
  <c r="M18" i="16" s="1"/>
  <c r="K19" i="16"/>
  <c r="L19" i="16" s="1"/>
  <c r="K20" i="16"/>
  <c r="L20" i="16" s="1"/>
  <c r="K21" i="16"/>
  <c r="L21" i="16" s="1"/>
  <c r="K22" i="16"/>
  <c r="M22" i="16" s="1"/>
  <c r="K23" i="16"/>
  <c r="L23" i="16" s="1"/>
  <c r="K24" i="16"/>
  <c r="L24" i="16" s="1"/>
  <c r="K25" i="16"/>
  <c r="L25" i="16" s="1"/>
  <c r="K26" i="16"/>
  <c r="M26" i="16" s="1"/>
  <c r="K27" i="16"/>
  <c r="L27" i="16" s="1"/>
  <c r="K28" i="16"/>
  <c r="L28" i="16" s="1"/>
  <c r="K29" i="16"/>
  <c r="L29" i="16" s="1"/>
  <c r="K30" i="16"/>
  <c r="M30" i="16" s="1"/>
  <c r="K31" i="16"/>
  <c r="L31" i="16" s="1"/>
  <c r="K32" i="16"/>
  <c r="L32" i="16" s="1"/>
  <c r="K33" i="16"/>
  <c r="L33" i="16" s="1"/>
  <c r="K34" i="16"/>
  <c r="M34" i="16" s="1"/>
  <c r="K35" i="16"/>
  <c r="L35" i="16" s="1"/>
  <c r="K36" i="16"/>
  <c r="L36" i="16" s="1"/>
  <c r="K37" i="16"/>
  <c r="L37" i="16" s="1"/>
  <c r="K38" i="16"/>
  <c r="M38" i="16" s="1"/>
  <c r="K39" i="16"/>
  <c r="L39" i="16" s="1"/>
  <c r="K40" i="16"/>
  <c r="L40" i="16" s="1"/>
  <c r="J8" i="16"/>
  <c r="I8" i="16"/>
  <c r="H8" i="16"/>
  <c r="H8" i="15"/>
  <c r="G8" i="15"/>
  <c r="I8" i="15"/>
  <c r="B29" i="127"/>
  <c r="B15" i="127"/>
  <c r="K8" i="16" l="1"/>
  <c r="M8" i="16" s="1"/>
  <c r="L38" i="16"/>
  <c r="L34" i="16"/>
  <c r="L30" i="16"/>
  <c r="L26" i="16"/>
  <c r="L22" i="16"/>
  <c r="L18" i="16"/>
  <c r="L14" i="16"/>
  <c r="L10" i="16"/>
  <c r="M37" i="16"/>
  <c r="M33" i="16"/>
  <c r="M29" i="16"/>
  <c r="M25" i="16"/>
  <c r="M21" i="16"/>
  <c r="M17" i="16"/>
  <c r="M13" i="16"/>
  <c r="M40" i="16"/>
  <c r="M36" i="16"/>
  <c r="M32" i="16"/>
  <c r="M28" i="16"/>
  <c r="M24" i="16"/>
  <c r="M20" i="16"/>
  <c r="M16" i="16"/>
  <c r="M12" i="16"/>
  <c r="M39" i="16"/>
  <c r="M35" i="16"/>
  <c r="M31" i="16"/>
  <c r="M27" i="16"/>
  <c r="M23" i="16"/>
  <c r="M19" i="16"/>
  <c r="M15" i="16"/>
  <c r="M11" i="16"/>
  <c r="D15" i="127"/>
  <c r="C29" i="127"/>
  <c r="D29" i="127"/>
  <c r="L8" i="16" l="1"/>
  <c r="C31" i="127"/>
  <c r="C32" i="127"/>
  <c r="J22"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H8" authorId="0" shapeId="0" xr:uid="{00000000-0006-0000-05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 ref="J8" authorId="1" shapeId="0" xr:uid="{00000000-0006-0000-0500-000002000000}">
      <text>
        <r>
          <rPr>
            <b/>
            <sz val="14"/>
            <color indexed="81"/>
            <rFont val="Century Gothic"/>
            <family val="2"/>
          </rPr>
          <t>Core Capabilities</t>
        </r>
        <r>
          <rPr>
            <sz val="14"/>
            <color indexed="81"/>
            <rFont val="Century Gothic"/>
            <family val="2"/>
          </rPr>
          <t xml:space="preserve">
Access Control and Identity Verification
Community Resilience
Critical Transportation
Cybersecurity
Economic Recovery
Environmental Response / Health and Safety
Fatality Management Services
Fire Management and Suppression
Forensics and Attribution
Health and Social Services
Housing
Infrastructure Systems
Intelligence and Information Sharing
Interdiction and Disruption
Logistics and Supply Chain Management
Long-term Vulnerability Reduction
Mass Care Services
Mass Search and Rescue Operations
Natural and Cultural Resources
On-scene Security, Protection, and Law Enforcement
Operational Communications
Operational Coordination
Physical Protective Measures
Planning
Public Health, Healthcare, and Emergency Medical Services
Public Information and Warning
Risk and Disaster Resilience Assessment
Risk Management for Protection Programs and Activities
Screening, Search, and Detection
Situational Assessment
Supply Chain Integrity and Security
Threats and Hazards Identification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6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7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F7" authorId="0" shapeId="0" xr:uid="{00000000-0006-0000-08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 ref="G7" authorId="1" shapeId="0" xr:uid="{00000000-0006-0000-0800-000002000000}">
      <text>
        <r>
          <rPr>
            <b/>
            <sz val="14"/>
            <color indexed="81"/>
            <rFont val="Century Gothic"/>
            <family val="2"/>
          </rPr>
          <t>Solution Area Sub-Category (AEL)</t>
        </r>
        <r>
          <rPr>
            <sz val="14"/>
            <color indexed="81"/>
            <rFont val="Century Gothic"/>
            <family val="2"/>
          </rPr>
          <t xml:space="preserve">
01 - Personal Protective Equipment
02 - Explosive Device Mitigation and Remediation Equipment
03 - CBRNE Operational and Search and Rescue Equipment
04 - Information Technology
05 - Cybersecurity Enhancement Equipment
06 - Interoperable Communications Equipment
07 - Detection
08 - Decontamination
09 - Medical
10 - Power
11 - CBRNE Reference Materials
12 - CBRNE Incident Response Vehicles
13 - Terrorism Incident Prevention Equipment
14 - Physical Security Enhancement Equipment
15 - Inspection and Screening Systems
16 - Animals and Plants
17 - CBRNE Prevention and Response Watercraft
18 - CBRNE Aviation Equipment
19 - CBRNE Logistical Support Equipment
20 - Intervention Equipment
21 - Other Authorized Equipment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9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Huy Tram</author>
  </authors>
  <commentList>
    <comment ref="E7" authorId="0" shapeId="0" xr:uid="{00000000-0006-0000-0A00-000001000000}">
      <text>
        <r>
          <rPr>
            <b/>
            <sz val="14"/>
            <color indexed="81"/>
            <rFont val="Century Gothic"/>
            <family val="2"/>
          </rPr>
          <t>Disciplines</t>
        </r>
        <r>
          <rPr>
            <b/>
            <sz val="14"/>
            <color indexed="37"/>
            <rFont val="Century Gothic"/>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4"/>
            <color indexed="81"/>
            <rFont val="Century Gothic"/>
            <family val="2"/>
          </rPr>
          <t xml:space="preserve">
</t>
        </r>
        <r>
          <rPr>
            <sz val="14"/>
            <color indexed="81"/>
            <rFont val="Century Gothic"/>
            <family val="2"/>
          </rPr>
          <t xml:space="preserve">
</t>
        </r>
      </text>
    </comment>
  </commentList>
</comments>
</file>

<file path=xl/sharedStrings.xml><?xml version="1.0" encoding="utf-8"?>
<sst xmlns="http://schemas.openxmlformats.org/spreadsheetml/2006/main" count="1612" uniqueCount="874">
  <si>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</si>
  <si>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</si>
  <si>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</si>
  <si>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</si>
  <si>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</si>
  <si>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</si>
  <si>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</si>
  <si>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</si>
  <si>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</si>
  <si>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Enter course name.</t>
  </si>
  <si>
    <t>Final Product</t>
  </si>
  <si>
    <t>Condition and Disposition</t>
  </si>
  <si>
    <t>Initial Application</t>
  </si>
  <si>
    <t>Modification</t>
  </si>
  <si>
    <t>Grant Year</t>
  </si>
  <si>
    <t>Other Authorized Equipment</t>
  </si>
  <si>
    <t>Invoice Number</t>
  </si>
  <si>
    <t>Title</t>
  </si>
  <si>
    <t>Grant Administration</t>
  </si>
  <si>
    <t>Training</t>
  </si>
  <si>
    <t>Exercise</t>
  </si>
  <si>
    <t>Date:</t>
  </si>
  <si>
    <t>Organization</t>
  </si>
  <si>
    <t>Amount This Request</t>
  </si>
  <si>
    <t>Total Approved</t>
  </si>
  <si>
    <t>Project</t>
  </si>
  <si>
    <t>Funding Source</t>
  </si>
  <si>
    <t>Remaining Balance</t>
  </si>
  <si>
    <t>Deployed Location</t>
  </si>
  <si>
    <t>Course Name</t>
  </si>
  <si>
    <t>Enter the equipment's current location.</t>
  </si>
  <si>
    <t>Travel</t>
  </si>
  <si>
    <t>ID Tag Number</t>
  </si>
  <si>
    <t>Enter the date that this equipment was acquired from vendor.</t>
  </si>
  <si>
    <t>Feedback Number</t>
  </si>
  <si>
    <t>Planning Activity</t>
  </si>
  <si>
    <t>Planning</t>
  </si>
  <si>
    <t>Solution Area</t>
  </si>
  <si>
    <t>Solution Area Sub-Category</t>
  </si>
  <si>
    <t>AEL#</t>
  </si>
  <si>
    <t>Hold Trigger</t>
  </si>
  <si>
    <t>Approval Date</t>
  </si>
  <si>
    <t>Identified Host</t>
  </si>
  <si>
    <t>If you are not the host, please identify who is the host. For further guidance, please refer to your Program Representative.</t>
  </si>
  <si>
    <t>Training Activity</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</si>
  <si>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</si>
  <si>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</si>
  <si>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</si>
  <si>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</si>
  <si>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</si>
  <si>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</si>
  <si>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</si>
  <si>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</si>
  <si>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</si>
  <si>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</si>
  <si>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</si>
  <si>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MATCH</t>
  </si>
  <si>
    <t>Detail</t>
  </si>
  <si>
    <t>Select YES or NO from the drop-down list.</t>
  </si>
  <si>
    <t>Select a Detail option from the drop-down list.</t>
  </si>
  <si>
    <t>Total # Trainee(s)</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</si>
  <si>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</si>
  <si>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</si>
  <si>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</si>
  <si>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</si>
  <si>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</si>
  <si>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</si>
  <si>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</si>
  <si>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</si>
  <si>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</si>
  <si>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</si>
  <si>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</si>
  <si>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</si>
  <si>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</si>
  <si>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</si>
  <si>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</si>
  <si>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</si>
  <si>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</si>
  <si>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</si>
  <si>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</si>
  <si>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</si>
  <si>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</si>
  <si>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</si>
  <si>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</si>
  <si>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Community Outreach</t>
  </si>
  <si>
    <t>Materials</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</si>
  <si>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</si>
  <si>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</si>
  <si>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</si>
  <si>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</si>
  <si>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</si>
  <si>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</si>
  <si>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</si>
  <si>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</si>
  <si>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</si>
  <si>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</si>
  <si>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</si>
  <si>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</si>
  <si>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</si>
  <si>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</si>
  <si>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</si>
  <si>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</si>
  <si>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</si>
  <si>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</si>
  <si>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</si>
  <si>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</si>
  <si>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</si>
  <si>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</si>
  <si>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</si>
  <si>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</si>
  <si>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</si>
  <si>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</si>
  <si>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</si>
  <si>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</si>
  <si>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</si>
  <si>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</si>
  <si>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</si>
  <si>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</si>
  <si>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</si>
  <si>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</si>
  <si>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</si>
  <si>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</si>
  <si>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</si>
  <si>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Reimbursement Request</t>
  </si>
  <si>
    <t>Staffing</t>
  </si>
  <si>
    <t>EOC Construction</t>
  </si>
  <si>
    <t>EOC Renovation</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</si>
  <si>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</si>
  <si>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</si>
  <si>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</si>
  <si>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</si>
  <si>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</si>
  <si>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</si>
  <si>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</si>
  <si>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</si>
  <si>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</si>
  <si>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</si>
  <si>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</si>
  <si>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</si>
  <si>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</si>
  <si>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</si>
  <si>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</si>
  <si>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</si>
  <si>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</si>
  <si>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</si>
  <si>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</si>
  <si>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</si>
  <si>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</si>
  <si>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</si>
  <si>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Budgeted Cost</t>
  </si>
  <si>
    <t>DIRECT COSTS</t>
  </si>
  <si>
    <t>Total Costs</t>
  </si>
  <si>
    <t>Costs Applicable to ICR</t>
  </si>
  <si>
    <t>SUBAWARDS</t>
  </si>
  <si>
    <t>TOTAL DIRECT COSTS</t>
  </si>
  <si>
    <t>Enter the Invoice Number for the equipment.</t>
  </si>
  <si>
    <t>Percentage Expended</t>
  </si>
  <si>
    <t>INDIRECT COSTS</t>
  </si>
  <si>
    <t>Use the drop-down list to identify if the Project is Direct or Subaward</t>
  </si>
  <si>
    <t>Threats and Hazards Identification</t>
  </si>
  <si>
    <t>On-scene Security, Protection, and Law Enforcement</t>
  </si>
  <si>
    <t>Logistics and Supply Chain Management</t>
  </si>
  <si>
    <t>Fire Management and Suppression</t>
  </si>
  <si>
    <t>Consultant / Contractor Fee</t>
  </si>
  <si>
    <t>Supplies / Materials / Production Costs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</si>
  <si>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</si>
  <si>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</si>
  <si>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</si>
  <si>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</si>
  <si>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</si>
  <si>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</si>
  <si>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</si>
  <si>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</si>
  <si>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</si>
  <si>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</si>
  <si>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</si>
  <si>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</si>
  <si>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</si>
  <si>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</si>
  <si>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</si>
  <si>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</si>
  <si>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</si>
  <si>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</si>
  <si>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</si>
  <si>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Project Number</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</si>
  <si>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</si>
  <si>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</si>
  <si>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</si>
  <si>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</si>
  <si>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</si>
  <si>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</si>
  <si>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</si>
  <si>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</si>
  <si>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</si>
  <si>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</si>
  <si>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</si>
  <si>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Core
Capabilities</t>
  </si>
  <si>
    <t>Access Control and Identity Verification</t>
  </si>
  <si>
    <t>Mass Search and Rescue Operations</t>
  </si>
  <si>
    <t>Less Distorting Costs</t>
  </si>
  <si>
    <t>POP Start Date</t>
  </si>
  <si>
    <t>POP End Date</t>
  </si>
  <si>
    <t>Total 
Approved</t>
  </si>
  <si>
    <t>Remaining
Balance</t>
  </si>
  <si>
    <t>TOTAL ALLOWABLE INDIRECT COSTS</t>
  </si>
  <si>
    <t>TOTAL BUDGETED INDIRECT COSTS</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</si>
  <si>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</si>
  <si>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</si>
  <si>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</si>
  <si>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</si>
  <si>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</si>
  <si>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</si>
  <si>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</si>
  <si>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</si>
  <si>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</si>
  <si>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</si>
  <si>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</si>
  <si>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</si>
  <si>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</si>
  <si>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Amount
This Request</t>
  </si>
  <si>
    <t>Total
Approved</t>
  </si>
  <si>
    <t>Expenditure
Category</t>
  </si>
  <si>
    <t>Budgeted
Cost</t>
  </si>
  <si>
    <t>Project
Description</t>
  </si>
  <si>
    <t>Solution
Area</t>
  </si>
  <si>
    <t>Amount 
This Request</t>
  </si>
  <si>
    <t>Planning
Activity</t>
  </si>
  <si>
    <t>Approval
Date</t>
  </si>
  <si>
    <t>Final
Product</t>
  </si>
  <si>
    <t>AEL
Title</t>
  </si>
  <si>
    <t>Invoice
Number</t>
  </si>
  <si>
    <t>Deployed
Location</t>
  </si>
  <si>
    <t>Course
Name</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</si>
  <si>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</si>
  <si>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</si>
  <si>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</si>
  <si>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</si>
  <si>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</si>
  <si>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</si>
  <si>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</si>
  <si>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</si>
  <si>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</si>
  <si>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</si>
  <si>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</si>
  <si>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</si>
  <si>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</si>
  <si>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</si>
  <si>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</si>
  <si>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</si>
  <si>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</si>
  <si>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</si>
  <si>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</si>
  <si>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</si>
  <si>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</si>
  <si>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</si>
  <si>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</si>
  <si>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</si>
  <si>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</si>
  <si>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</si>
  <si>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New Mod Item</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</si>
  <si>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</si>
  <si>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</si>
  <si>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</si>
  <si>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</si>
  <si>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</si>
  <si>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</si>
  <si>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</si>
  <si>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</si>
  <si>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</si>
  <si>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</si>
  <si>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</si>
  <si>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</si>
  <si>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</si>
  <si>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</si>
  <si>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</si>
  <si>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</si>
  <si>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</si>
  <si>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</si>
  <si>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</si>
  <si>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</si>
  <si>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</si>
  <si>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</si>
  <si>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</si>
  <si>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</si>
  <si>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</si>
  <si>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</si>
  <si>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</si>
  <si>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</si>
  <si>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</si>
  <si>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</si>
  <si>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</si>
  <si>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</si>
  <si>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</si>
  <si>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</si>
  <si>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</si>
  <si>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</si>
  <si>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</si>
  <si>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</si>
  <si>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</si>
  <si>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</si>
  <si>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</si>
  <si>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</si>
  <si>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</si>
  <si>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</si>
  <si>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</si>
  <si>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</si>
  <si>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Previously 
Approved
Amount</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</si>
  <si>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</si>
  <si>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</si>
  <si>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</si>
  <si>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</si>
  <si>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</si>
  <si>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</si>
  <si>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</si>
  <si>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</si>
  <si>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</si>
  <si>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</si>
  <si>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</si>
  <si>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</si>
  <si>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</si>
  <si>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</si>
  <si>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</si>
  <si>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</si>
  <si>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</si>
  <si>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</si>
  <si>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</si>
  <si>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</si>
  <si>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</si>
  <si>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</si>
  <si>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</si>
  <si>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</si>
  <si>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</si>
  <si>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</si>
  <si>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G. Total  Cost</t>
  </si>
  <si>
    <t>Total</t>
  </si>
  <si>
    <t>Cost</t>
  </si>
  <si>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</si>
  <si>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</si>
  <si>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</si>
  <si>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</si>
  <si>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</si>
  <si>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</si>
  <si>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</si>
  <si>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</si>
  <si>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</si>
  <si>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</si>
  <si>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</si>
  <si>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</si>
  <si>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</si>
  <si>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Exercise
Type</t>
  </si>
  <si>
    <t xml:space="preserve">Adds row below the selected cell.  </t>
  </si>
  <si>
    <t>Add Row</t>
  </si>
  <si>
    <t>Delete Row</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</si>
  <si>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</si>
  <si>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</si>
  <si>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</si>
  <si>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a Solution Area Sub-Category from the drop-down list that corresponds with the Project Ledger.</t>
  </si>
  <si>
    <t>Project Letter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</si>
  <si>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</si>
  <si>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</si>
  <si>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</si>
  <si>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</si>
  <si>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</si>
  <si>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</si>
  <si>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</si>
  <si>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</si>
  <si>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</si>
  <si>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</si>
  <si>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</si>
  <si>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</si>
  <si>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</si>
  <si>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</si>
  <si>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</si>
  <si>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</si>
  <si>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</si>
  <si>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</si>
  <si>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</si>
  <si>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</si>
  <si>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</si>
  <si>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Enter the nine digit Federal Employer Identification Number for the Implementing Agency.</t>
  </si>
  <si>
    <t>Spacing</t>
  </si>
  <si>
    <r>
      <rPr>
        <b/>
        <sz val="15"/>
        <color theme="0"/>
        <rFont val="Century Gothic"/>
        <family val="2"/>
      </rPr>
      <t xml:space="preserve">Section 6:  </t>
    </r>
    <r>
      <rPr>
        <b/>
        <u/>
        <sz val="15"/>
        <color theme="0"/>
        <rFont val="Century Gothic"/>
        <family val="2"/>
      </rPr>
      <t>ORGANIZATION</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</si>
  <si>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</si>
  <si>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</si>
  <si>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</si>
  <si>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</si>
  <si>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</si>
  <si>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</si>
  <si>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</si>
  <si>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</si>
  <si>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</si>
  <si>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r>
      <rPr>
        <b/>
        <sz val="15"/>
        <color theme="0"/>
        <rFont val="Century Gothic"/>
        <family val="2"/>
      </rPr>
      <t xml:space="preserve">Section 12:  </t>
    </r>
    <r>
      <rPr>
        <b/>
        <u/>
        <sz val="15"/>
        <color theme="0"/>
        <rFont val="Century Gothic"/>
        <family val="2"/>
      </rPr>
      <t>PERSONNEL</t>
    </r>
  </si>
  <si>
    <r>
      <rPr>
        <b/>
        <sz val="15"/>
        <color theme="0"/>
        <rFont val="Century Gothic"/>
        <family val="2"/>
      </rPr>
      <t xml:space="preserve">Section 13:  </t>
    </r>
    <r>
      <rPr>
        <b/>
        <u/>
        <sz val="15"/>
        <color theme="0"/>
        <rFont val="Century Gothic"/>
        <family val="2"/>
      </rPr>
      <t>MATCH</t>
    </r>
  </si>
  <si>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</si>
  <si>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</si>
  <si>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</si>
  <si>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</si>
  <si>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</si>
  <si>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</si>
  <si>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</si>
  <si>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</si>
  <si>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</si>
  <si>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</si>
  <si>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</si>
  <si>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</si>
  <si>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</si>
  <si>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</si>
  <si>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</si>
  <si>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</si>
  <si>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</si>
  <si>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</si>
  <si>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</si>
  <si>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</si>
  <si>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</si>
  <si>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</si>
  <si>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</si>
  <si>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</si>
  <si>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</si>
  <si>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</si>
  <si>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</si>
  <si>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</si>
  <si>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</si>
  <si>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</si>
  <si>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12 - CBRNE Incident Response Vehicles</t>
  </si>
  <si>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</si>
  <si>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</si>
  <si>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</si>
  <si>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</si>
  <si>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</si>
  <si>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</si>
  <si>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</si>
  <si>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</si>
  <si>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</si>
  <si>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</si>
  <si>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</si>
  <si>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</si>
  <si>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</si>
  <si>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</si>
  <si>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Expenditures
To Date
(w/Match)</t>
  </si>
  <si>
    <t>End of Instruction page</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</si>
  <si>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</si>
  <si>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</si>
  <si>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</si>
  <si>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</si>
  <si>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INDIRECT COSTS - SUMMARY RECAP OF COSTS CLAIMED</t>
  </si>
  <si>
    <t>Select "Facilities &amp; Administration " from the drop-down list.</t>
  </si>
  <si>
    <t>Select "Grant Administration" from the drop-down list.</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</si>
  <si>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</si>
  <si>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</si>
  <si>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</si>
  <si>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</si>
  <si>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</si>
  <si>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</si>
  <si>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</si>
  <si>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</si>
  <si>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</si>
  <si>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</si>
  <si>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</si>
  <si>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</si>
  <si>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</si>
  <si>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</si>
  <si>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</si>
  <si>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</si>
  <si>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</si>
  <si>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</si>
  <si>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Conference Fees</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</si>
  <si>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</si>
  <si>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</si>
  <si>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</si>
  <si>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</si>
  <si>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</si>
  <si>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</si>
  <si>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</si>
  <si>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</si>
  <si>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</si>
  <si>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</si>
  <si>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</si>
  <si>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</si>
  <si>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</si>
  <si>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</si>
  <si>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</si>
  <si>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</si>
  <si>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</si>
  <si>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DD_CC_Maintenance_Expenditure1</t>
  </si>
  <si>
    <t>DD_CC_Equipment_Expenditure1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</si>
  <si>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</si>
  <si>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</si>
  <si>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</si>
  <si>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</si>
  <si>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</si>
  <si>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</si>
  <si>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</si>
  <si>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</si>
  <si>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</si>
  <si>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</si>
  <si>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</si>
  <si>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</si>
  <si>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</si>
  <si>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</si>
  <si>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</si>
  <si>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</si>
  <si>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</si>
  <si>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</si>
  <si>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</si>
  <si>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t>ALN:</t>
  </si>
  <si>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</si>
  <si>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</si>
  <si>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</si>
  <si>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(Beginning Performance Period Date)</t>
  </si>
  <si>
    <t>(Ending Performance Period Date)</t>
  </si>
  <si>
    <t>(Request #)</t>
  </si>
  <si>
    <t>(Amount This Request)</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</si>
  <si>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</si>
  <si>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</si>
  <si>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</si>
  <si>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</si>
  <si>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</si>
  <si>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</si>
  <si>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</si>
  <si>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</si>
  <si>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</si>
  <si>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</si>
  <si>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</si>
  <si>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IJ</t>
  </si>
  <si>
    <t>Goal #1</t>
  </si>
  <si>
    <t>Goal #5</t>
  </si>
  <si>
    <t>Goal #6</t>
  </si>
  <si>
    <t>Goal #10</t>
  </si>
  <si>
    <t>Goal #4</t>
  </si>
  <si>
    <t>Goal #2</t>
  </si>
  <si>
    <t>Goal #3</t>
  </si>
  <si>
    <t>Goal #7</t>
  </si>
  <si>
    <t>Goal #9</t>
  </si>
  <si>
    <t>Goal #8</t>
  </si>
  <si>
    <t>Discipline</t>
  </si>
  <si>
    <t>Supports Previous Award Investment?</t>
  </si>
  <si>
    <t>No</t>
  </si>
  <si>
    <t>FY20; IJ #1</t>
  </si>
  <si>
    <t>FY20; IJ #2</t>
  </si>
  <si>
    <t>FY20; IJ #3</t>
  </si>
  <si>
    <t>FY20; IJ #4</t>
  </si>
  <si>
    <t>FY20; IJ #5</t>
  </si>
  <si>
    <t>FY20; IJ #6</t>
  </si>
  <si>
    <t>FY20; IJ #7</t>
  </si>
  <si>
    <t>FY20; IJ #8</t>
  </si>
  <si>
    <t>FY20; IJ #9</t>
  </si>
  <si>
    <t>FY20; IJ #10</t>
  </si>
  <si>
    <t>FY19; IJ#1</t>
  </si>
  <si>
    <t>FY19; IJ#2</t>
  </si>
  <si>
    <t>FY19; IJ#3</t>
  </si>
  <si>
    <t>FY19; IJ#4</t>
  </si>
  <si>
    <t>FY19; IJ#5</t>
  </si>
  <si>
    <t>FY19; IJ#6</t>
  </si>
  <si>
    <t>FY19; IJ#7</t>
  </si>
  <si>
    <t>FY19; IJ#8</t>
  </si>
  <si>
    <t>FY19; IJ#9</t>
  </si>
  <si>
    <t>FY19; IJ#10</t>
  </si>
  <si>
    <t>FY18; IJ#1</t>
  </si>
  <si>
    <t>FY18; IJ#2</t>
  </si>
  <si>
    <t>FY18; IJ#3</t>
  </si>
  <si>
    <t>FY18; IJ#4</t>
  </si>
  <si>
    <t>FY18; IJ#5</t>
  </si>
  <si>
    <t>FY18; IJ#6</t>
  </si>
  <si>
    <t>FY18; IJ#7</t>
  </si>
  <si>
    <t>FY18; IJ#8</t>
  </si>
  <si>
    <t>FY18; IJ#9</t>
  </si>
  <si>
    <t>FY18; IJ#10</t>
  </si>
  <si>
    <t>DD_PL_PreviousIJ</t>
  </si>
  <si>
    <t>N/A</t>
  </si>
  <si>
    <t>Cash Request #</t>
  </si>
  <si>
    <t>Law Enforcement / Anti-Terrorism Planning</t>
  </si>
  <si>
    <t>Develop and Enhance Plans, Protocols and Systems</t>
  </si>
  <si>
    <t>Contractors</t>
  </si>
  <si>
    <t>Facility Costs &gt; Meeting Space Rental</t>
  </si>
  <si>
    <t>Materials / Supplies</t>
  </si>
  <si>
    <t>Meals (w/ prior approval)</t>
  </si>
  <si>
    <t>Staff</t>
  </si>
  <si>
    <t>Consultants</t>
  </si>
  <si>
    <t>Certification on File</t>
  </si>
  <si>
    <t>DD_Organization_Expenditure3</t>
  </si>
  <si>
    <t>DD_Organization_Expenditure4</t>
  </si>
  <si>
    <t>DD_Organization_Expenditure5</t>
  </si>
  <si>
    <t>Info-Intel Analysis &amp; Sharing / Fusion Center Activities</t>
  </si>
  <si>
    <t>Border Security</t>
  </si>
  <si>
    <t>Equip / Resource / Project Mgt</t>
  </si>
  <si>
    <t xml:space="preserve">Increased Threat Level </t>
  </si>
  <si>
    <t>Public-Private Partnership</t>
  </si>
  <si>
    <t>Intelligence Analysts &gt; Contractor</t>
  </si>
  <si>
    <t>Intelligence Analysts &gt; Staff</t>
  </si>
  <si>
    <t>Project Mgt Staff Costs</t>
  </si>
  <si>
    <t>Backfill</t>
  </si>
  <si>
    <t>OT</t>
  </si>
  <si>
    <t>OT &gt; Border / Maritime Security</t>
  </si>
  <si>
    <t>OT &gt; National Guard</t>
  </si>
  <si>
    <t>OT &gt; Public Safety Staff</t>
  </si>
  <si>
    <t>Staff OT / Backfill</t>
  </si>
  <si>
    <t>Outreach</t>
  </si>
  <si>
    <t>02 - Explosive Device Mitigation and Remediation Equipment</t>
  </si>
  <si>
    <t>03 - CBRNE Operational and Search and Rescue  Equipment</t>
  </si>
  <si>
    <t>07 - Detection</t>
  </si>
  <si>
    <t>08 - Decontamination</t>
  </si>
  <si>
    <t>09 - Medical</t>
  </si>
  <si>
    <t>10 - Power</t>
  </si>
  <si>
    <t>13 - Terrorism Incident Prevention Equipment</t>
  </si>
  <si>
    <t>15 - Inspection and Screening Systems</t>
  </si>
  <si>
    <t>16 - Animals and Plants</t>
  </si>
  <si>
    <t>17 - CBRNE Prevention and Response Watercraft</t>
  </si>
  <si>
    <t>18 - CBRNE Aviation Equipment</t>
  </si>
  <si>
    <t>20 - Intervention Equipment</t>
  </si>
  <si>
    <t>Performance Bond / Aviation or Watercraft</t>
  </si>
  <si>
    <t>DD_Equipment_HoldTrigger</t>
  </si>
  <si>
    <t>ARL</t>
  </si>
  <si>
    <t>Aviation or Watercraft</t>
  </si>
  <si>
    <t>EHP</t>
  </si>
  <si>
    <t>EHP / Aviation or Watercraft</t>
  </si>
  <si>
    <t>Performance Bond</t>
  </si>
  <si>
    <t>Deployable/ Shareable</t>
  </si>
  <si>
    <t>Condition/ Disposition</t>
  </si>
  <si>
    <t>Course Development</t>
  </si>
  <si>
    <t>Certification / Re-certification</t>
  </si>
  <si>
    <t>Consultant &gt; Design / Conduct / Evaluate Training</t>
  </si>
  <si>
    <t>Staff &gt; Design / Conduct / Evaluate Training</t>
  </si>
  <si>
    <t>Consultant</t>
  </si>
  <si>
    <t>Facility &gt; Metting Space Rental</t>
  </si>
  <si>
    <t>Non-AEL Equipment (w/ prior approval)</t>
  </si>
  <si>
    <t>EHP Hold</t>
  </si>
  <si>
    <t>EHP Approval
Date</t>
  </si>
  <si>
    <t>DD_Discipline</t>
  </si>
  <si>
    <t>AG</t>
  </si>
  <si>
    <t>CS</t>
  </si>
  <si>
    <t>EMG</t>
  </si>
  <si>
    <t>EMS-F</t>
  </si>
  <si>
    <t xml:space="preserve">EMS </t>
  </si>
  <si>
    <t>FS</t>
  </si>
  <si>
    <t>GA</t>
  </si>
  <si>
    <t>HM</t>
  </si>
  <si>
    <t>HC</t>
  </si>
  <si>
    <t>LE</t>
  </si>
  <si>
    <t>PNP</t>
  </si>
  <si>
    <t>PH</t>
  </si>
  <si>
    <t>PSC</t>
  </si>
  <si>
    <t>PW</t>
  </si>
  <si>
    <t>EHP Approval Date</t>
  </si>
  <si>
    <t>DD_Exercise_Expenditure3</t>
  </si>
  <si>
    <t>DD_ExerciseType</t>
  </si>
  <si>
    <t>Drill Attendee</t>
  </si>
  <si>
    <t>Drill Host</t>
  </si>
  <si>
    <t>Full Scale Attendee</t>
  </si>
  <si>
    <t>Full Scale Host</t>
  </si>
  <si>
    <t>Functional Attendee</t>
  </si>
  <si>
    <t>Functional Host</t>
  </si>
  <si>
    <t>Tabletop / Games</t>
  </si>
  <si>
    <t>Workshop / Seminar</t>
  </si>
  <si>
    <t>Design / Develop</t>
  </si>
  <si>
    <t>Conduct / Evaluate</t>
  </si>
  <si>
    <t>Non AEL equipment (w/ prior approval)</t>
  </si>
  <si>
    <t>Contractor</t>
  </si>
  <si>
    <t>Non AEL Equipment (w/ prior approval)</t>
  </si>
  <si>
    <t>Total Salary &amp; Benefits Charged for this Reporting Period</t>
  </si>
  <si>
    <t>Conference</t>
  </si>
  <si>
    <t>Develop &amp; Enhance Plans</t>
  </si>
  <si>
    <t>Law Enforcement</t>
  </si>
  <si>
    <t>Hourly / Billing Rate</t>
  </si>
  <si>
    <t>Info-Intel Analysis &amp; Sharing / Fusion Center Activies</t>
  </si>
  <si>
    <t>Training Equipment</t>
  </si>
  <si>
    <t>DD_IJ.01</t>
  </si>
  <si>
    <t>DD_IJ.02</t>
  </si>
  <si>
    <t>DD_IJ.03</t>
  </si>
  <si>
    <t>DD_IJ.04</t>
  </si>
  <si>
    <t>DD_IJ.05</t>
  </si>
  <si>
    <t>DD_IJ.06</t>
  </si>
  <si>
    <t>DD_IJ.07</t>
  </si>
  <si>
    <t>DD_IJ.08</t>
  </si>
  <si>
    <t>DD_IJ.09</t>
  </si>
  <si>
    <t>DD_IJ.10</t>
  </si>
  <si>
    <t>Increased Threat Levels</t>
  </si>
  <si>
    <t>FUNDING SOURCE</t>
  </si>
  <si>
    <t>Enter a three (3) digit Project Number associated with each project. Project numbers must be assigned sequentially and must be unique for each Project.</t>
  </si>
  <si>
    <t>Enter the project number that corresponds with the Project Ledger</t>
  </si>
  <si>
    <t>Ctrl + Shift + J</t>
  </si>
  <si>
    <t>Sorts projects by IJ number in ascending order.</t>
  </si>
  <si>
    <t>Ctrl + Shift + G</t>
  </si>
  <si>
    <t>Creates a new worksheet with a pivot table that aggregates Budgeted Costs by Solution Area.  Only works on the Project Ledger tab.</t>
  </si>
  <si>
    <t>Ctrl + Shift + Y</t>
  </si>
  <si>
    <t>Duplicates the active sheet, then deletes the red lines and changes blue font to black font.</t>
  </si>
  <si>
    <t>Section 9:  EXERCISE</t>
  </si>
  <si>
    <t>Section 13:  AUTHORIZED AGENT</t>
  </si>
  <si>
    <t>Section 14:  ICR SUMMARY</t>
  </si>
  <si>
    <t>FY 2021 Investment Justications</t>
  </si>
  <si>
    <t>State Homeland Security Strategy Goal</t>
  </si>
  <si>
    <t>IJ #</t>
  </si>
  <si>
    <t>Description</t>
  </si>
  <si>
    <t>Goal #</t>
  </si>
  <si>
    <t>Enhance Information Collection, Analysis, and Sharing, in Support of Public Safety Operations across California</t>
  </si>
  <si>
    <t>Protect Critical Infrastructure and Key Resources from All Threats and Hazards</t>
  </si>
  <si>
    <t>Enhance Cybersecurity</t>
  </si>
  <si>
    <t>Strengthen Security and Preparedness across Cyberspace</t>
  </si>
  <si>
    <t>Strengthen Communications Capabilities through Planning, Governance, Technology, and Equipment</t>
  </si>
  <si>
    <t>Enhance Community Preparedness</t>
  </si>
  <si>
    <t>Enhance Multi-Jurisdictional/Inter-Jurisdictional All-Hazards Incident Catastrophic Planning, Response, and Recovery Capabilities</t>
  </si>
  <si>
    <t>Enhance Medical and Public Health Preparedness</t>
  </si>
  <si>
    <t>Improve Medical and Health Capabilities</t>
  </si>
  <si>
    <t>Strengthen Information Sharing and Collaboration</t>
  </si>
  <si>
    <t>Enhance Incident Recovery Capabilities</t>
  </si>
  <si>
    <t>Enhance Community Capabilities through Multi-Jurisdictional/Inter-Jurisdictional All-Hazards Incident Planning, Response &amp; Recovery Coordination, including Partnerships with Volunteers and Community Based Organizations and Programs</t>
  </si>
  <si>
    <t>Strengthen Food &amp; Agriculture Preparedness</t>
  </si>
  <si>
    <t>Protect Critical Infrastruction and Key Resources (including Food &amp; Agriculture)</t>
  </si>
  <si>
    <t>Enhance Homeland Security Exercise, Evaluation, and Training Programs</t>
  </si>
  <si>
    <t>FY 2020 Investment Justications</t>
  </si>
  <si>
    <t>Enhance Community Resilience, including Partnerships with Volunteers and Community-Based Orgnizations and Programs</t>
  </si>
  <si>
    <t>Enhance Multi-Jurisdictional/Inter-Jurisdictional All-Hazards Incident Planning, Response, and Recovery Capabilities</t>
  </si>
  <si>
    <t>FY 2019 Investment Justications</t>
  </si>
  <si>
    <t>Strengthen Capabilities of the State Threat Assessment System</t>
  </si>
  <si>
    <t>Protect Critical Infrastructure and Key Resources (includes Food and Ag)</t>
  </si>
  <si>
    <t>Strengthen Emergency Communications Capabilities Through Planning, Governance, Technology and Equipment</t>
  </si>
  <si>
    <t>Preventing Violent Extremism Through Multi-Jurisdictional/Inter-Jurisdictional Collaboration and Coordination</t>
  </si>
  <si>
    <t>Enhance Community Resilience, Including Partnerships With Volunteers and Community Based Organizations and Programs</t>
  </si>
  <si>
    <t>Enhance Multi-Jurisdictional/Inter-Jurisdictional All-Hazards Incident Planning, Response &amp; Recovery Capabilities</t>
  </si>
  <si>
    <t>Homeland Security Exercise, Evaluation, and Training Programs</t>
  </si>
  <si>
    <t>FY 2018 Investment Justications</t>
  </si>
  <si>
    <t>Strengthen Emergency Communications Capabilities Through Planning, Governance, Technology</t>
  </si>
  <si>
    <t>Preventing Violent Extremism Through Multi-Jurisdictional/Inter-Jurisdictional Collaborat</t>
  </si>
  <si>
    <t>Enhance Community Resilience, Including Partnerships With Volunteers and Community Based</t>
  </si>
  <si>
    <t>Enhance Multi-Jurisdictional/Inter-Jurisdictional All-Hazards Incident Planning, Response</t>
  </si>
  <si>
    <t>HSGP  97.067</t>
  </si>
  <si>
    <t>1a.  Federal UEI Number (Subrecipient)</t>
  </si>
  <si>
    <t>2a.  Federal UEI Number (Implementing Agency)</t>
  </si>
  <si>
    <t xml:space="preserve">Enter the full 12-character Federal System for Award Management (SAM) Unique Entity Identification (UEI) for the Implementing Agency. If the Implementing Agency does not yet have a UEI assigned, one may be obtained by requesting a UEI in SAM.gov. This requirement applies to federally funded grants only. Your UEI must be current and active in the SAM at the time of your Award. </t>
  </si>
  <si>
    <t>Position</t>
  </si>
  <si>
    <t>Signature</t>
  </si>
  <si>
    <t>Printed Name</t>
  </si>
  <si>
    <t>County Public Health Officer</t>
  </si>
  <si>
    <t>County Fire Chief</t>
  </si>
  <si>
    <t>Municipal Fire Chief</t>
  </si>
  <si>
    <t>County Sheriff</t>
  </si>
  <si>
    <t>Chief of Police</t>
  </si>
  <si>
    <t>Additional Position (Optional)</t>
  </si>
  <si>
    <t>Authorized Agent Information</t>
  </si>
  <si>
    <t>Point of Contact (POC) Information</t>
  </si>
  <si>
    <t>6.  Performance / Budget Period:</t>
  </si>
  <si>
    <t>1a. UEI:</t>
  </si>
  <si>
    <t>2a. UEI:</t>
  </si>
  <si>
    <t>WORKBOOK DROPDOWNS</t>
  </si>
  <si>
    <t>WORKBOOK IJ's</t>
  </si>
  <si>
    <t>Ctrl + Shift + L</t>
  </si>
  <si>
    <t xml:space="preserve">Breaks all links to external sources </t>
  </si>
  <si>
    <t>DD_IJ.11</t>
  </si>
  <si>
    <t>FY21; IJ #1</t>
  </si>
  <si>
    <t>FY21; IJ #2</t>
  </si>
  <si>
    <t>FY21; IJ #4</t>
  </si>
  <si>
    <t>FY21; IJ #3</t>
  </si>
  <si>
    <t>FY21; IJ #5</t>
  </si>
  <si>
    <t>FY21; IJ #6</t>
  </si>
  <si>
    <t>FY21; IJ #7</t>
  </si>
  <si>
    <t>FY21; IJ #8</t>
  </si>
  <si>
    <t>FY21; IJ #9</t>
  </si>
  <si>
    <t>FY21; IJ #10</t>
  </si>
  <si>
    <t>Strengthen Emergency Communications Capabilities through Planning, Governance, Technology, and Equipment</t>
  </si>
  <si>
    <t>Enhance Multi-Jurisdictional/Inter-Jurisdictional All-Hazards/Whole Community Incident Planning, Response &amp; Recovery Capabilities</t>
  </si>
  <si>
    <t>Yellow field denotes National Priority Area</t>
  </si>
  <si>
    <t>FY 2022 Investment Justications</t>
  </si>
  <si>
    <t>Enhance Information and Intelligence Sharing and Cooperation with Federal Agencies, including DHS (National Priority)</t>
  </si>
  <si>
    <t>Enhance the Protection of Soft Targets/Crowded Places (National Priority)</t>
  </si>
  <si>
    <t>Enhance Cybersecurity (National Priority)</t>
  </si>
  <si>
    <t>Enhancing Community Preparedness and Resilience (National Priority)</t>
  </si>
  <si>
    <t>Enhance Election Security (National Priority)</t>
  </si>
  <si>
    <t>Address Emergent Threats (National Priority)</t>
  </si>
  <si>
    <t>Combating Domestic Violent Extremism Through Enhanced Intelligence Collection &amp; Analysis, Training, And Community Resilience (National Priority)</t>
  </si>
  <si>
    <t>Validate Worksheet</t>
  </si>
  <si>
    <t>Restores formulas and formatting to default values in the appropriate cells.  Use this if formulas are missing or are not calculating correctly.  This macro also auto-sizes the table rows to automaticaly fit the contents within the cells.</t>
  </si>
  <si>
    <r>
      <t xml:space="preserve">This worksheet provides instructions on how to complete the </t>
    </r>
    <r>
      <rPr>
        <b/>
        <sz val="12"/>
        <rFont val="Century Gothic"/>
        <family val="2"/>
      </rPr>
      <t>FY2022</t>
    </r>
    <r>
      <rPr>
        <sz val="12"/>
        <rFont val="Century Gothic"/>
        <family val="2"/>
      </rPr>
      <t xml:space="preserve"> </t>
    </r>
    <r>
      <rPr>
        <b/>
        <sz val="12"/>
        <rFont val="Century Gothic"/>
        <family val="2"/>
      </rPr>
      <t>Financial Management Forms Workbook (FMFW), HSPG, v22</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</si>
  <si>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Excel 2010/2013/2016/2019/365</t>
  </si>
  <si>
    <t>Homeland Security Grant Program</t>
  </si>
  <si>
    <t>?</t>
  </si>
  <si>
    <t>Salutation</t>
  </si>
  <si>
    <r>
      <t xml:space="preserve">Authorized Body of 5 Signatures &amp; Contact Information
</t>
    </r>
    <r>
      <rPr>
        <b/>
        <sz val="14"/>
        <rFont val="Century Gothic"/>
        <family val="2"/>
      </rPr>
      <t>(HSGP ONLY)</t>
    </r>
  </si>
  <si>
    <t>City</t>
  </si>
  <si>
    <t>Address</t>
  </si>
  <si>
    <t>Zip</t>
  </si>
  <si>
    <t>Award</t>
  </si>
  <si>
    <t>Black Font</t>
  </si>
  <si>
    <t>Red Strikethrough</t>
  </si>
  <si>
    <t>Blue Font</t>
  </si>
  <si>
    <t>Spellcheck</t>
  </si>
  <si>
    <t>Spellchecks the worksheet.</t>
  </si>
  <si>
    <t>Clear Filters</t>
  </si>
  <si>
    <t>Clears all filters applied to any of the tables.</t>
  </si>
  <si>
    <t xml:space="preserve">Calculates maximum allowable M&amp;A (5%) based on total cost of all projects excluding M&amp;A.  </t>
  </si>
  <si>
    <t>Sort</t>
  </si>
  <si>
    <t xml:space="preserve">Sorts table by project number, in ascending order.  </t>
  </si>
  <si>
    <t>Advance</t>
  </si>
  <si>
    <t xml:space="preserve">Populates the Ledger Type field with "Advance" and the Date field with today's date.  A new "Request #" field will appear. </t>
  </si>
  <si>
    <t xml:space="preserve">Enter the full 12-character Federal System for Award Management (SAM) Unique Entity Identification (UEI) for the Subrecipient. If the Subrecipient does not yet have a UEI assigned, one may be obtained by requesting a UEI in SAM.gov. This requirement applies to federally funded grants only. Your UEI must be current and active in SAM at the time of your Award. </t>
  </si>
  <si>
    <t>Section 8:  TRAINING</t>
  </si>
  <si>
    <t>Section 7:  EQUIPMENT</t>
  </si>
  <si>
    <t>Section 5:  PLANNING</t>
  </si>
  <si>
    <t>Section 4:  PROJECT LEDGER</t>
  </si>
  <si>
    <t>Section 3:  AUTHORIZED AGENT CONTACT INFORMATION</t>
  </si>
  <si>
    <t>Section 2:   GRANT SUBAWARD FACE SHEET</t>
  </si>
  <si>
    <t>Section 1:  MACROS</t>
  </si>
  <si>
    <t>Section 10:  M&amp;A</t>
  </si>
  <si>
    <t>Section 11:  INDIRECT COST</t>
  </si>
  <si>
    <t>Section 12:  CONSULTANT / CONTRACTOR</t>
  </si>
  <si>
    <t>Calculate M&amp;A</t>
  </si>
  <si>
    <t>SHSP</t>
  </si>
  <si>
    <t>UASI-20</t>
  </si>
  <si>
    <t>SHSP-20</t>
  </si>
  <si>
    <t>IJ.08</t>
  </si>
  <si>
    <t>IJ.05</t>
  </si>
  <si>
    <t>IJ.09</t>
  </si>
  <si>
    <t>IJ.01</t>
  </si>
  <si>
    <t>IJ.02</t>
  </si>
  <si>
    <t>IJ.10</t>
  </si>
  <si>
    <t>IJ.03</t>
  </si>
  <si>
    <t>IJ.07</t>
  </si>
  <si>
    <t>IJ.06</t>
  </si>
  <si>
    <t>IJ.04</t>
  </si>
  <si>
    <t>DD_IJ</t>
  </si>
  <si>
    <t>IJ.11</t>
  </si>
  <si>
    <t>DD_FundSource</t>
  </si>
  <si>
    <t>UASI</t>
  </si>
  <si>
    <t>OPSG</t>
  </si>
  <si>
    <t>NSGP-S</t>
  </si>
  <si>
    <t>NSGP-U</t>
  </si>
  <si>
    <t>Overtime</t>
  </si>
  <si>
    <t>Operational Overtime</t>
  </si>
  <si>
    <t>DD_Organization_Detail</t>
  </si>
  <si>
    <t>DD_Equipment_Condition</t>
  </si>
  <si>
    <t>NEW - in use</t>
  </si>
  <si>
    <t>USED - in use</t>
  </si>
  <si>
    <t>DD_Training_Activity</t>
  </si>
  <si>
    <t>Classroom</t>
  </si>
  <si>
    <t>Field-Based Attendee</t>
  </si>
  <si>
    <t>Field-Based Host</t>
  </si>
  <si>
    <t>Training
Activity</t>
  </si>
  <si>
    <t>Noncompetitive Procurement</t>
  </si>
  <si>
    <t>Course Delivery &amp; Evaluation</t>
  </si>
  <si>
    <t>Conduct / Attend / Evaluate</t>
  </si>
  <si>
    <t>DD_Indirect_Base</t>
  </si>
  <si>
    <t>10% De Minimis</t>
  </si>
  <si>
    <t>S/W</t>
  </si>
  <si>
    <t>SW&amp;B</t>
  </si>
  <si>
    <t>TDC</t>
  </si>
  <si>
    <t>MTDC</t>
  </si>
  <si>
    <t>Other</t>
  </si>
  <si>
    <t>DD_MA_Detail</t>
  </si>
  <si>
    <t>Development</t>
  </si>
  <si>
    <t>Delivery &amp; Evaluation</t>
  </si>
  <si>
    <t>asd</t>
  </si>
  <si>
    <t>DD_CC_PCon</t>
  </si>
  <si>
    <t>DD_CC_PDev</t>
  </si>
  <si>
    <t>DD_CC_PLaw</t>
  </si>
  <si>
    <t>DD_CC_POut</t>
  </si>
  <si>
    <t>DD_CC_OInf</t>
  </si>
  <si>
    <t>DD_CC_OInc</t>
  </si>
  <si>
    <t>DD_CC_OPub</t>
  </si>
  <si>
    <t>DD_CC_TDev</t>
  </si>
  <si>
    <t>DD_CC_TDel</t>
  </si>
  <si>
    <t>DD_CC_ECon</t>
  </si>
  <si>
    <t>DD_CC_EDes</t>
  </si>
  <si>
    <t>DD_CC_ESup</t>
  </si>
  <si>
    <t>DD_CC_MGra</t>
  </si>
  <si>
    <t>Enter the Name and Title of Authorized Agent. Sign and date.</t>
  </si>
  <si>
    <r>
      <t xml:space="preserve">Use the Grant Subaward Face Sheet to apply for grant programs. Each grant program requires its own separate Grant Subaward Face Sheet.  Please convert the Grant Subaward Face Sheet to PDF in portrait format and provide a digital signature from the authorized official. </t>
    </r>
    <r>
      <rPr>
        <b/>
        <sz val="12"/>
        <color rgb="FFFF0000"/>
        <rFont val="Century Gothic"/>
        <family val="2"/>
      </rPr>
      <t>The use of white out, tape, or digital redaction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</si>
  <si>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2022-0043</t>
  </si>
  <si>
    <t>% Total M&amp;A Exp of Total Exp</t>
  </si>
  <si>
    <t>Total M&amp;A Expended</t>
  </si>
  <si>
    <r>
      <rPr>
        <b/>
        <u/>
        <sz val="18"/>
        <color theme="1"/>
        <rFont val="Century Gothic"/>
        <family val="2"/>
      </rPr>
      <t>NOTE</t>
    </r>
    <r>
      <rPr>
        <sz val="18"/>
        <color theme="1"/>
        <rFont val="Century Gothic"/>
        <family val="2"/>
      </rPr>
      <t xml:space="preserve">:  Authorized Agents must be designated, by name or title, in the Governing Body Resolution.  </t>
    </r>
    <r>
      <rPr>
        <u/>
        <sz val="18"/>
        <color theme="1"/>
        <rFont val="Century Gothic"/>
        <family val="2"/>
      </rPr>
      <t>Modifications will require additional documentation</t>
    </r>
    <r>
      <rPr>
        <sz val="18"/>
        <color theme="1"/>
        <rFont val="Century Gothic"/>
        <family val="2"/>
      </rPr>
      <t>.</t>
    </r>
  </si>
  <si>
    <t>FUNDING SOURCE ADVANCED FILTER (DO NOT CHANGE)</t>
  </si>
  <si>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a prompt.</t>
    </r>
  </si>
  <si>
    <t>Request Number</t>
  </si>
  <si>
    <t>Combatting Domestic Violence Extremism (National Priority)</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</si>
  <si>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</si>
  <si>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7920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</si>
</sst>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0.00_);_(&quot;$&quot;* \(#,##0.00\);_(&quot;$&quot;* &quot;-&quot;??_);_(@_)"/>
    <numFmt numFmtId="43" formatCode="_(* #,##0.00_);_(* \(#,##0.00\);_(* &quot;-&quot;??_);_(@_)"/>
    <numFmt numFmtId="164" formatCode="_(* #,##0_);_(* \(#,##0\);_(* &quot;-&quot;??_);_(@_)"/>
    <numFmt numFmtId="165" formatCode="m/d/yy;@"/>
    <numFmt numFmtId="166" formatCode="[&lt;=9999999]###\-####;\(###\)\ ###\-####"/>
    <numFmt numFmtId="167" formatCode="[$-409]mmmm\ d\,\ yyyy;@"/>
    <numFmt numFmtId="168" formatCode="mm/dd/yy;@"/>
    <numFmt numFmtId="169" formatCode="[$-F800]dddd\,\ mmmm\ dd\,\ yyyy"/>
    <numFmt numFmtId="170" formatCode="&quot;$&quot;#,##0"/>
    <numFmt numFmtId="171" formatCode="00000\-0000"/>
    <numFmt numFmtId="172" formatCode="0."/>
    <numFmt numFmtId="173" formatCode="0;\-0;;@"/>
    <numFmt numFmtId="174" formatCode="000\-00000"/>
    <numFmt numFmtId="175" formatCode="0.0%"/>
    <numFmt numFmtId="176" formatCode="0000\-0000"/>
    <numFmt numFmtId="177" formatCode="00\-0000000"/>
    <numFmt numFmtId="178" formatCode="&quot;$&quot;#,##0;[Red]\ \-&quot;$&quot;#,##0"/>
    <numFmt numFmtId="179" formatCode="#,##0;[Red]\ \-#,##0"/>
    <numFmt numFmtId="180" formatCode="&quot;$&quot;#,##0;[Red]\-&quot;$&quot;#,##0"/>
    <numFmt numFmtId="181" formatCode="000\-00000\-00"/>
    <numFmt numFmtId="182" formatCode="00"/>
    <numFmt numFmtId="183" formatCode="mmmm\ d\,\ yyyy"/>
    <numFmt numFmtId="184" formatCode="#;[Red]\-#"/>
    <numFmt numFmtId="185" formatCode="00000"/>
    <numFmt numFmtId="186" formatCode="000.###"/>
    <numFmt numFmtId="187" formatCode="&quot;$&quot;#,###"/>
    <numFmt numFmtId="188" formatCode="000"/>
  </numFmts>
  <fonts count="118" x14ac:knownFonts="1">
    <font>
      <sz val="10"/>
      <name val="Arial"/>
    </font>
    <font>
      <sz val="11"/>
      <color theme="1"/>
      <name val="Calibri"/>
      <family val="2"/>
      <scheme val="minor"/>
    </font>
    <font>
      <sz val="10"/>
      <name val="Arial"/>
      <family val="2"/>
    </font>
    <font>
      <sz val="8"/>
      <name val="Arial"/>
      <family val="2"/>
    </font>
    <font>
      <sz val="10"/>
      <name val="Tahoma"/>
      <family val="2"/>
    </font>
    <font>
      <sz val="11"/>
      <name val="Tahoma"/>
      <family val="2"/>
    </font>
    <font>
      <sz val="10"/>
      <name val="Arial"/>
      <family val="2"/>
    </font>
    <font>
      <sz val="11"/>
      <color indexed="12"/>
      <name val="Tahoma"/>
      <family val="2"/>
    </font>
    <font>
      <b/>
      <sz val="10"/>
      <name val="Arial"/>
      <family val="2"/>
    </font>
    <font>
      <sz val="14"/>
      <name val="Arial"/>
      <family val="2"/>
    </font>
    <font>
      <sz val="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0"/>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i/>
      <sz val="16"/>
      <name val="Century Gothic"/>
      <family val="2"/>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0"/>
      <color theme="0"/>
      <name val="Century Gothic"/>
      <family val="2"/>
    </font>
    <font>
      <u/>
      <sz val="12"/>
      <color rgb="FF0070C0"/>
      <name val="Century Gothic"/>
      <family val="2"/>
    </font>
    <font>
      <u/>
      <sz val="12"/>
      <color rgb="FF0000FF"/>
      <name val="Century Gothic"/>
      <family val="2"/>
    </font>
    <font>
      <b/>
      <sz val="13"/>
      <color theme="1"/>
      <name val="Century Gothic"/>
      <family val="2"/>
    </font>
    <font>
      <b/>
      <u/>
      <sz val="12"/>
      <color rgb="FF0125BF"/>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sz val="14"/>
      <color theme="1"/>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10"/>
      <color theme="1"/>
      <name val="Tahoma"/>
      <family val="2"/>
    </font>
    <font>
      <b/>
      <sz val="12"/>
      <color theme="1"/>
      <name val="Century Gothic"/>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b/>
      <sz val="18"/>
      <color theme="1"/>
      <name val="Century Gothic"/>
      <family val="2"/>
    </font>
    <font>
      <sz val="12"/>
      <color rgb="FF0000FF"/>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trike/>
      <sz val="12"/>
      <color rgb="FFFF0000"/>
      <name val="Century Gothic"/>
      <family val="2"/>
    </font>
    <font>
      <sz val="16"/>
      <color rgb="FF7AE872"/>
      <name val="Century Gothic"/>
      <family val="2"/>
    </font>
    <font>
      <b/>
      <sz val="16"/>
      <color rgb="FF7AE872"/>
      <name val="Century Gothic"/>
      <family val="2"/>
    </font>
    <font>
      <b/>
      <sz val="16"/>
      <color theme="9"/>
      <name val="Cambria"/>
      <family val="1"/>
    </font>
    <font>
      <sz val="13"/>
      <color theme="9" tint="0.39994506668294322"/>
      <name val="Cambria"/>
      <family val="1"/>
    </font>
    <font>
      <sz val="13"/>
      <color theme="9" tint="0.39994506668294322"/>
      <name val="Century Gothic"/>
      <family val="2"/>
    </font>
    <font>
      <sz val="8"/>
      <name val="Arial"/>
      <family val="2"/>
    </font>
    <font>
      <b/>
      <sz val="10"/>
      <name val="Century Gothic"/>
      <family val="2"/>
    </font>
    <font>
      <sz val="14"/>
      <color rgb="FF000000"/>
      <name val="Century Gothic"/>
      <family val="2"/>
    </font>
    <font>
      <sz val="14"/>
      <color theme="1"/>
      <name val="Century Gothic"/>
      <family val="2"/>
    </font>
    <font>
      <sz val="13"/>
      <color theme="1"/>
      <name val="Century Gothic"/>
      <family val="2"/>
    </font>
    <font>
      <b/>
      <sz val="13"/>
      <color rgb="FF000000"/>
      <name val="Century Gothic"/>
      <family val="2"/>
    </font>
    <font>
      <u/>
      <sz val="10"/>
      <color theme="11"/>
      <name val="Arial"/>
      <family val="2"/>
    </font>
    <font>
      <b/>
      <sz val="16"/>
      <color theme="1"/>
      <name val="Century Gothic"/>
      <family val="2"/>
    </font>
    <font>
      <b/>
      <u/>
      <sz val="18"/>
      <color theme="1"/>
      <name val="Century Gothic"/>
      <family val="2"/>
    </font>
    <font>
      <sz val="18"/>
      <color theme="1"/>
      <name val="Century Gothic"/>
      <family val="2"/>
    </font>
    <font>
      <u/>
      <sz val="14"/>
      <color theme="0"/>
      <name val="Century Gothic"/>
      <family val="2"/>
    </font>
    <font>
      <sz val="12"/>
      <color theme="1"/>
      <name val="Calibri"/>
      <family val="2"/>
      <scheme val="minor"/>
    </font>
    <font>
      <b/>
      <sz val="16"/>
      <color rgb="FF8FB3D1"/>
      <name val="Century Gothic"/>
      <family val="2"/>
    </font>
    <font>
      <sz val="16"/>
      <color rgb="FF8FB3D1"/>
      <name val="Century Gothic"/>
      <family val="2"/>
    </font>
    <font>
      <b/>
      <sz val="11"/>
      <name val="Century Gothic"/>
      <family val="2"/>
    </font>
    <font>
      <b/>
      <sz val="12"/>
      <color rgb="FFFF0000"/>
      <name val="Century Gothic"/>
      <family val="2"/>
    </font>
    <font>
      <u/>
      <sz val="18"/>
      <color theme="1"/>
      <name val="Century Gothic"/>
      <family val="2"/>
    </font>
    <font>
      <u/>
      <sz val="14"/>
      <color rgb="FF000000"/>
      <name val="Century Gothic"/>
      <family val="2"/>
    </font>
    <font>
      <sz val="10"/>
      <color rgb="FF000000"/>
      <name val="Arial"/>
      <family val="2"/>
    </font>
    <font>
      <b/>
      <sz val="14"/>
      <color indexed="81"/>
      <name val="Century Gothic"/>
      <family val="2"/>
    </font>
    <font>
      <b/>
      <sz val="14"/>
      <color indexed="37"/>
      <name val="Century Gothic"/>
      <family val="2"/>
    </font>
    <font>
      <sz val="14"/>
      <color indexed="81"/>
      <name val="Century Gothic"/>
      <family val="2"/>
    </font>
    <font>
      <sz val="9"/>
      <color indexed="81"/>
      <name val="Tahoma"/>
      <charset val="1"/>
    </font>
  </fonts>
  <fills count="4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8DAFFB"/>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rgb="FFF6ACB7"/>
        <bgColor indexed="64"/>
      </patternFill>
    </fill>
    <fill>
      <patternFill patternType="solid">
        <fgColor indexed="4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E1AE8F"/>
        <bgColor indexed="64"/>
      </patternFill>
    </fill>
    <fill>
      <patternFill patternType="solid">
        <fgColor rgb="FF6DC58A"/>
        <bgColor indexed="64"/>
      </patternFill>
    </fill>
    <fill>
      <patternFill patternType="solid">
        <fgColor rgb="FF92B4EA"/>
        <bgColor indexed="64"/>
      </patternFill>
    </fill>
    <fill>
      <patternFill patternType="solid">
        <fgColor rgb="FF81CCDB"/>
        <bgColor indexed="64"/>
      </patternFill>
    </fill>
    <fill>
      <patternFill patternType="solid">
        <fgColor rgb="FFCA9A7C"/>
        <bgColor indexed="64"/>
      </patternFill>
    </fill>
    <fill>
      <patternFill patternType="solid">
        <fgColor rgb="FF80B7D2"/>
        <bgColor indexed="64"/>
      </patternFill>
    </fill>
    <fill>
      <patternFill patternType="solid">
        <fgColor rgb="FF96C9F8"/>
        <bgColor indexed="64"/>
      </patternFill>
    </fill>
    <fill>
      <patternFill patternType="solid">
        <fgColor rgb="FFC5D1CA"/>
        <bgColor indexed="64"/>
      </patternFill>
    </fill>
    <fill>
      <patternFill patternType="solid">
        <fgColor rgb="FF8FB3D1"/>
        <bgColor indexed="64"/>
      </patternFill>
    </fill>
    <fill>
      <patternFill patternType="solid">
        <fgColor rgb="FF99CFB5"/>
        <bgColor indexed="64"/>
      </patternFill>
    </fill>
    <fill>
      <patternFill patternType="solid">
        <fgColor rgb="FFDE9ED0"/>
        <bgColor indexed="64"/>
      </patternFill>
    </fill>
    <fill>
      <patternFill patternType="solid">
        <fgColor rgb="FFC598F2"/>
        <bgColor indexed="64"/>
      </patternFill>
    </fill>
    <fill>
      <patternFill patternType="solid">
        <fgColor rgb="FF99D9A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7DBADF"/>
        <bgColor indexed="64"/>
      </patternFill>
    </fill>
    <fill>
      <patternFill patternType="solid">
        <fgColor rgb="FFFFF2CC"/>
        <bgColor indexed="64"/>
      </patternFill>
    </fill>
  </fills>
  <borders count="88">
    <border>
      <left/>
      <right/>
      <top/>
      <bottom/>
      <diagonal/>
    </border>
    <border>
      <left style="thin">
        <color indexed="64"/>
      </left>
      <right style="thin">
        <color indexed="64"/>
      </right>
      <top/>
      <bottom/>
      <diagonal/>
    </border>
    <border>
      <left/>
      <right/>
      <top style="medium">
        <color indexed="64"/>
      </top>
      <bottom/>
      <diagonal/>
    </border>
    <border>
      <left/>
      <right/>
      <top/>
      <bottom style="thin">
        <color rgb="FF17375D"/>
      </bottom>
      <diagonal/>
    </border>
    <border>
      <left style="thin">
        <color rgb="FF17375D"/>
      </left>
      <right/>
      <top/>
      <bottom style="thin">
        <color rgb="FF17375D"/>
      </bottom>
      <diagonal/>
    </border>
    <border>
      <left/>
      <right style="thin">
        <color rgb="FF17375D"/>
      </right>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rgb="FF17375D"/>
      </left>
      <right/>
      <top style="thin">
        <color rgb="FF17375D"/>
      </top>
      <bottom/>
      <diagonal/>
    </border>
    <border>
      <left/>
      <right style="thin">
        <color rgb="FF17375D"/>
      </right>
      <top style="thin">
        <color rgb="FF17375D"/>
      </top>
      <bottom/>
      <diagonal/>
    </border>
    <border>
      <left/>
      <right style="thin">
        <color rgb="FF17375D"/>
      </right>
      <top style="thin">
        <color auto="1"/>
      </top>
      <bottom style="thin">
        <color rgb="FF17375D"/>
      </bottom>
      <diagonal/>
    </border>
    <border>
      <left style="thin">
        <color rgb="FF17375D"/>
      </left>
      <right/>
      <top style="thin">
        <color auto="1"/>
      </top>
      <bottom style="thin">
        <color rgb="FF17375D"/>
      </bottom>
      <diagonal/>
    </border>
    <border>
      <left/>
      <right style="thin">
        <color auto="1"/>
      </right>
      <top style="thin">
        <color auto="1"/>
      </top>
      <bottom style="thin">
        <color rgb="FF17375D"/>
      </bottom>
      <diagonal/>
    </border>
    <border>
      <left style="thin">
        <color auto="1"/>
      </left>
      <right/>
      <top style="thin">
        <color auto="1"/>
      </top>
      <bottom style="thin">
        <color rgb="FF17375D"/>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right/>
      <top/>
      <bottom style="medium">
        <color rgb="FF0000FF"/>
      </bottom>
      <diagonal/>
    </border>
    <border>
      <left/>
      <right/>
      <top style="medium">
        <color rgb="FF0000FF"/>
      </top>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auto="1"/>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double">
        <color indexed="64"/>
      </bottom>
      <diagonal/>
    </border>
  </borders>
  <cellStyleXfs count="301">
    <xf numFmtId="0" fontId="0" fillId="0" borderId="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5" fillId="0" borderId="0" applyNumberFormat="0" applyFill="0" applyBorder="0" applyAlignment="0" applyProtection="0">
      <alignment vertical="top"/>
      <protection locked="0"/>
    </xf>
    <xf numFmtId="0" fontId="6" fillId="0" borderId="0"/>
    <xf numFmtId="0" fontId="6" fillId="0" borderId="0"/>
    <xf numFmtId="0" fontId="46" fillId="0" borderId="0" applyFill="0">
      <alignment horizontal="center" vertical="center" wrapText="1"/>
    </xf>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 fillId="0" borderId="0" applyNumberFormat="0" applyFill="0" applyProtection="0">
      <alignment vertical="top"/>
    </xf>
    <xf numFmtId="0" fontId="29" fillId="12" borderId="0">
      <alignment vertical="center" wrapText="1"/>
    </xf>
    <xf numFmtId="0" fontId="30" fillId="0" borderId="0" applyNumberFormat="0" applyFill="0" applyBorder="0" applyProtection="0">
      <alignment horizontal="center" vertical="center"/>
    </xf>
    <xf numFmtId="0" fontId="57" fillId="0" borderId="0" applyNumberFormat="0" applyFill="0" applyAlignment="0" applyProtection="0"/>
    <xf numFmtId="0" fontId="2" fillId="0" borderId="0"/>
    <xf numFmtId="0" fontId="101" fillId="0" borderId="0" applyNumberFormat="0" applyFont="0" applyFill="0" applyBorder="0" applyAlignment="0" applyProtection="0"/>
    <xf numFmtId="0"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01">
    <xf numFmtId="0" fontId="0" fillId="0" borderId="0" xfId="0"/>
    <xf numFmtId="0" fontId="4" fillId="0" borderId="0" xfId="0" applyFont="1" applyFill="1" applyBorder="1"/>
    <xf numFmtId="0" fontId="4" fillId="0" borderId="0" xfId="0" applyFont="1" applyFill="1" applyBorder="1" applyAlignment="1"/>
    <xf numFmtId="0" fontId="11" fillId="0" borderId="0" xfId="0" applyFont="1" applyBorder="1"/>
    <xf numFmtId="0" fontId="11" fillId="0" borderId="0" xfId="0" applyFont="1"/>
    <xf numFmtId="0" fontId="5" fillId="0" borderId="0" xfId="0" applyFont="1" applyProtection="1"/>
    <xf numFmtId="0" fontId="5" fillId="0" borderId="0" xfId="0" applyFont="1" applyFill="1" applyProtection="1"/>
    <xf numFmtId="0" fontId="13"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alignment horizontal="left" vertical="center"/>
    </xf>
    <xf numFmtId="0" fontId="4" fillId="0" borderId="0" xfId="0" applyFont="1" applyProtection="1"/>
    <xf numFmtId="0" fontId="4" fillId="0" borderId="0" xfId="0" applyFont="1" applyFill="1" applyProtection="1"/>
    <xf numFmtId="0" fontId="23" fillId="0" borderId="0" xfId="0" applyFont="1" applyAlignment="1" applyProtection="1">
      <alignment horizontal="left" vertical="top" wrapText="1"/>
    </xf>
    <xf numFmtId="14" fontId="4" fillId="0" borderId="0" xfId="0" applyNumberFormat="1" applyFont="1" applyProtection="1"/>
    <xf numFmtId="0" fontId="4" fillId="0" borderId="0" xfId="0" applyFont="1" applyFill="1" applyBorder="1" applyAlignment="1" applyProtection="1">
      <alignment wrapText="1"/>
    </xf>
    <xf numFmtId="0" fontId="2" fillId="0" borderId="0" xfId="83" applyFont="1" applyProtection="1">
      <alignment horizontal="center" vertical="center" wrapText="1"/>
    </xf>
    <xf numFmtId="0" fontId="2" fillId="0" borderId="0" xfId="83" applyFont="1" applyBorder="1" applyAlignment="1" applyProtection="1"/>
    <xf numFmtId="0" fontId="38" fillId="0" borderId="0" xfId="83" applyFont="1" applyProtection="1">
      <alignment horizontal="center" vertical="center" wrapText="1"/>
    </xf>
    <xf numFmtId="0" fontId="38" fillId="0" borderId="0" xfId="83" applyFont="1" applyAlignment="1" applyProtection="1">
      <alignment vertical="top"/>
    </xf>
    <xf numFmtId="0" fontId="20" fillId="0" borderId="0" xfId="83" applyFont="1" applyFill="1" applyBorder="1" applyAlignment="1" applyProtection="1">
      <alignment horizontal="right" wrapText="1"/>
    </xf>
    <xf numFmtId="0" fontId="39" fillId="0" borderId="0" xfId="83" applyFont="1" applyAlignment="1" applyProtection="1">
      <alignment vertical="center"/>
    </xf>
    <xf numFmtId="0" fontId="2" fillId="0" borderId="0" xfId="83" applyFont="1" applyAlignment="1" applyProtection="1">
      <alignment vertical="center"/>
    </xf>
    <xf numFmtId="167" fontId="13" fillId="4" borderId="13" xfId="83" applyNumberFormat="1" applyFont="1" applyFill="1" applyBorder="1" applyAlignment="1" applyProtection="1"/>
    <xf numFmtId="0" fontId="2" fillId="0" borderId="0" xfId="83" applyFont="1" applyFill="1" applyAlignment="1" applyProtection="1">
      <alignment vertical="center"/>
    </xf>
    <xf numFmtId="0" fontId="9" fillId="0" borderId="0" xfId="83" applyFont="1" applyAlignment="1" applyProtection="1">
      <alignment vertical="center"/>
    </xf>
    <xf numFmtId="0" fontId="13" fillId="0" borderId="0" xfId="83" applyFont="1" applyFill="1" applyBorder="1" applyAlignment="1" applyProtection="1"/>
    <xf numFmtId="0" fontId="16" fillId="0" borderId="0" xfId="83" applyFont="1" applyFill="1" applyBorder="1" applyAlignment="1" applyProtection="1"/>
    <xf numFmtId="0" fontId="9" fillId="0" borderId="0" xfId="83" applyFont="1" applyAlignment="1" applyProtection="1"/>
    <xf numFmtId="0" fontId="8" fillId="0" borderId="0" xfId="83" applyFont="1" applyFill="1" applyBorder="1" applyAlignment="1" applyProtection="1">
      <alignment vertical="center"/>
    </xf>
    <xf numFmtId="0" fontId="20" fillId="10" borderId="12" xfId="83" applyFont="1" applyFill="1" applyBorder="1" applyAlignment="1" applyProtection="1">
      <alignment horizontal="center" vertical="center" wrapText="1"/>
    </xf>
    <xf numFmtId="0" fontId="20" fillId="10" borderId="12" xfId="83" applyFont="1" applyFill="1" applyBorder="1" applyAlignment="1" applyProtection="1">
      <alignment horizontal="center" vertical="center" shrinkToFit="1"/>
    </xf>
    <xf numFmtId="0" fontId="20" fillId="10" borderId="12" xfId="83" applyFont="1" applyFill="1" applyBorder="1" applyAlignment="1" applyProtection="1">
      <alignment horizontal="center" vertical="center" wrapText="1" shrinkToFit="1"/>
    </xf>
    <xf numFmtId="0" fontId="8" fillId="0" borderId="0" xfId="83" applyFont="1" applyFill="1" applyBorder="1" applyProtection="1">
      <alignment horizontal="center" vertical="center" wrapText="1"/>
    </xf>
    <xf numFmtId="0" fontId="2" fillId="0" borderId="0" xfId="83" applyFont="1" applyAlignment="1" applyProtection="1"/>
    <xf numFmtId="0" fontId="2" fillId="0" borderId="0" xfId="83" applyFont="1" applyFill="1" applyBorder="1" applyProtection="1">
      <alignment horizontal="center" vertical="center" wrapText="1"/>
    </xf>
    <xf numFmtId="0" fontId="16" fillId="0" borderId="0" xfId="83" applyFont="1" applyFill="1" applyBorder="1" applyAlignment="1" applyProtection="1">
      <alignment horizontal="right"/>
    </xf>
    <xf numFmtId="171" fontId="16" fillId="0" borderId="0" xfId="83" applyNumberFormat="1" applyFont="1" applyFill="1" applyBorder="1" applyAlignment="1" applyProtection="1">
      <alignment horizontal="right"/>
    </xf>
    <xf numFmtId="0" fontId="2" fillId="0" borderId="0" xfId="83" applyFont="1" applyBorder="1" applyProtection="1">
      <alignment horizontal="center" vertical="center" wrapText="1"/>
    </xf>
    <xf numFmtId="0" fontId="16" fillId="4" borderId="0" xfId="83" applyFont="1" applyFill="1" applyBorder="1" applyAlignment="1" applyProtection="1">
      <alignment vertical="center"/>
    </xf>
    <xf numFmtId="0" fontId="15" fillId="4" borderId="0" xfId="83" applyFont="1" applyFill="1" applyBorder="1" applyAlignment="1" applyProtection="1">
      <alignment vertical="top"/>
    </xf>
    <xf numFmtId="0" fontId="15" fillId="4" borderId="13" xfId="83" applyFont="1" applyFill="1" applyBorder="1" applyAlignment="1" applyProtection="1">
      <alignment vertical="top"/>
    </xf>
    <xf numFmtId="0" fontId="15" fillId="0" borderId="13" xfId="83" applyFont="1" applyBorder="1" applyAlignment="1" applyProtection="1">
      <alignment horizontal="center" vertical="top"/>
    </xf>
    <xf numFmtId="172" fontId="19" fillId="7" borderId="15" xfId="83" applyNumberFormat="1" applyFont="1" applyFill="1" applyBorder="1" applyAlignment="1" applyProtection="1">
      <alignment horizontal="center" vertical="center"/>
    </xf>
    <xf numFmtId="0" fontId="19" fillId="7" borderId="14" xfId="83" applyFont="1" applyFill="1" applyBorder="1" applyAlignment="1">
      <alignment horizontal="center" vertical="center"/>
    </xf>
    <xf numFmtId="171" fontId="16" fillId="4" borderId="6" xfId="83" applyNumberFormat="1" applyFont="1" applyFill="1" applyBorder="1" applyAlignment="1" applyProtection="1">
      <alignment horizontal="left"/>
      <protection locked="0"/>
    </xf>
    <xf numFmtId="171" fontId="16" fillId="0" borderId="6" xfId="83" applyNumberFormat="1" applyFont="1" applyFill="1" applyBorder="1" applyAlignment="1" applyProtection="1">
      <alignment horizontal="left"/>
      <protection locked="0"/>
    </xf>
    <xf numFmtId="0" fontId="11" fillId="0" borderId="0" xfId="83" applyFont="1" applyProtection="1">
      <alignment horizontal="center" vertical="center" wrapText="1"/>
      <protection hidden="1"/>
    </xf>
    <xf numFmtId="0" fontId="44" fillId="0" borderId="0" xfId="83" applyFont="1" applyProtection="1">
      <alignment horizontal="center" vertical="center" wrapText="1"/>
      <protection hidden="1"/>
    </xf>
    <xf numFmtId="0" fontId="45" fillId="0" borderId="0" xfId="83" applyFont="1" applyProtection="1">
      <alignment horizontal="center" vertical="center" wrapText="1"/>
      <protection hidden="1"/>
    </xf>
    <xf numFmtId="0" fontId="11" fillId="0" borderId="0" xfId="83" applyFont="1" applyAlignment="1" applyProtection="1">
      <alignment wrapText="1"/>
      <protection hidden="1"/>
    </xf>
    <xf numFmtId="0" fontId="11" fillId="0" borderId="0" xfId="83" applyFont="1" applyFill="1" applyProtection="1">
      <alignment horizontal="center" vertical="center" wrapText="1"/>
      <protection hidden="1"/>
    </xf>
    <xf numFmtId="0" fontId="11" fillId="0" borderId="0" xfId="83" applyFont="1" applyFill="1" applyBorder="1" applyProtection="1">
      <alignment horizontal="center" vertical="center" wrapText="1"/>
      <protection hidden="1"/>
    </xf>
    <xf numFmtId="0" fontId="44" fillId="0" borderId="0" xfId="83" applyFont="1" applyBorder="1" applyAlignment="1" applyProtection="1">
      <alignment vertical="center"/>
      <protection hidden="1"/>
    </xf>
    <xf numFmtId="0" fontId="11" fillId="0" borderId="0" xfId="83" applyFont="1" applyBorder="1" applyProtection="1">
      <alignment horizontal="center" vertical="center" wrapText="1"/>
      <protection hidden="1"/>
    </xf>
    <xf numFmtId="0" fontId="45" fillId="0" borderId="0" xfId="83" applyFont="1" applyBorder="1" applyProtection="1">
      <alignment horizontal="center" vertical="center" wrapText="1"/>
      <protection hidden="1"/>
    </xf>
    <xf numFmtId="0" fontId="11" fillId="0" borderId="0" xfId="83" applyFont="1" applyAlignment="1" applyProtection="1">
      <alignment vertical="center"/>
      <protection hidden="1"/>
    </xf>
    <xf numFmtId="0" fontId="44" fillId="0" borderId="0" xfId="83" applyFont="1" applyAlignment="1" applyProtection="1">
      <alignment vertical="center"/>
      <protection hidden="1"/>
    </xf>
    <xf numFmtId="0" fontId="44" fillId="0" borderId="0" xfId="83" applyFont="1" applyFill="1" applyBorder="1" applyAlignment="1" applyProtection="1">
      <alignment vertical="center"/>
      <protection hidden="1"/>
    </xf>
    <xf numFmtId="0" fontId="44" fillId="0" borderId="0" xfId="83" applyFont="1" applyBorder="1" applyProtection="1">
      <alignment horizontal="center" vertical="center" wrapText="1"/>
      <protection hidden="1"/>
    </xf>
    <xf numFmtId="0" fontId="45" fillId="0" borderId="0" xfId="83" applyFont="1" applyFill="1" applyBorder="1" applyProtection="1">
      <alignment horizontal="center" vertical="center" wrapText="1"/>
      <protection hidden="1"/>
    </xf>
    <xf numFmtId="0" fontId="44" fillId="0" borderId="0" xfId="83" applyFont="1" applyFill="1" applyProtection="1">
      <alignment horizontal="center" vertical="center" wrapText="1"/>
      <protection hidden="1"/>
    </xf>
    <xf numFmtId="0" fontId="45" fillId="0" borderId="0" xfId="83" applyFont="1" applyFill="1" applyProtection="1">
      <alignment horizontal="center" vertical="center" wrapText="1"/>
      <protection hidden="1"/>
    </xf>
    <xf numFmtId="0" fontId="26" fillId="0" borderId="0" xfId="83" applyFont="1" applyFill="1" applyProtection="1">
      <alignment horizontal="center" vertical="center" wrapText="1"/>
      <protection hidden="1"/>
    </xf>
    <xf numFmtId="0" fontId="44" fillId="0" borderId="0" xfId="83" applyFont="1" applyFill="1" applyAlignment="1" applyProtection="1">
      <alignment vertical="center"/>
      <protection hidden="1"/>
    </xf>
    <xf numFmtId="0" fontId="20" fillId="10" borderId="12" xfId="83" applyFont="1" applyFill="1" applyBorder="1" applyAlignment="1" applyProtection="1">
      <alignment horizontal="center" vertical="center"/>
    </xf>
    <xf numFmtId="0" fontId="13" fillId="0" borderId="13" xfId="83" applyFont="1" applyBorder="1" applyAlignment="1" applyProtection="1">
      <alignment horizontal="left"/>
    </xf>
    <xf numFmtId="2" fontId="16" fillId="0" borderId="6" xfId="83" applyNumberFormat="1" applyFont="1" applyFill="1" applyBorder="1" applyAlignment="1" applyProtection="1">
      <alignment horizontal="center" shrinkToFit="1"/>
      <protection locked="0"/>
    </xf>
    <xf numFmtId="172" fontId="48" fillId="4" borderId="12" xfId="83" applyNumberFormat="1" applyFont="1" applyFill="1" applyBorder="1" applyAlignment="1" applyProtection="1">
      <alignment horizontal="center" vertical="center"/>
    </xf>
    <xf numFmtId="0" fontId="17" fillId="0" borderId="12" xfId="83" applyFont="1" applyBorder="1" applyAlignment="1" applyProtection="1">
      <alignment horizontal="center" vertical="center"/>
      <protection locked="0"/>
    </xf>
    <xf numFmtId="170" fontId="17" fillId="0" borderId="15" xfId="83" applyNumberFormat="1" applyFont="1" applyFill="1" applyBorder="1" applyAlignment="1" applyProtection="1">
      <alignment horizontal="center" vertical="center" shrinkToFit="1"/>
      <protection locked="0"/>
    </xf>
    <xf numFmtId="170" fontId="17" fillId="0" borderId="12" xfId="83" applyNumberFormat="1" applyFont="1" applyFill="1" applyBorder="1" applyAlignment="1" applyProtection="1">
      <alignment horizontal="center" vertical="center" shrinkToFit="1"/>
      <protection locked="0"/>
    </xf>
    <xf numFmtId="170" fontId="17" fillId="4" borderId="21" xfId="83" applyNumberFormat="1" applyFont="1" applyFill="1" applyBorder="1" applyAlignment="1" applyProtection="1">
      <alignment horizontal="center" vertical="center" shrinkToFit="1"/>
      <protection locked="0"/>
    </xf>
    <xf numFmtId="171" fontId="16" fillId="0" borderId="6" xfId="83" applyNumberFormat="1" applyFont="1" applyFill="1" applyBorder="1" applyAlignment="1" applyProtection="1">
      <alignment horizontal="center"/>
      <protection locked="0"/>
    </xf>
    <xf numFmtId="170" fontId="17" fillId="7" borderId="12" xfId="83" applyNumberFormat="1" applyFont="1" applyFill="1" applyBorder="1" applyAlignment="1">
      <alignment horizontal="center" vertical="center"/>
    </xf>
    <xf numFmtId="0" fontId="19" fillId="7" borderId="21" xfId="83" applyFont="1" applyFill="1" applyBorder="1" applyAlignment="1">
      <alignment horizontal="center" vertical="center"/>
    </xf>
    <xf numFmtId="0" fontId="13" fillId="0" borderId="0" xfId="0" applyFont="1" applyProtection="1"/>
    <xf numFmtId="0" fontId="16" fillId="7" borderId="12" xfId="83" applyFont="1" applyFill="1" applyBorder="1" applyAlignment="1" applyProtection="1">
      <alignment horizontal="center" vertical="center"/>
    </xf>
    <xf numFmtId="174" fontId="20" fillId="0" borderId="12" xfId="83" applyNumberFormat="1" applyFont="1" applyFill="1" applyBorder="1" applyAlignment="1" applyProtection="1">
      <alignment horizontal="center" vertical="center"/>
      <protection locked="0"/>
    </xf>
    <xf numFmtId="0" fontId="0" fillId="0" borderId="0" xfId="0" applyProtection="1"/>
    <xf numFmtId="0" fontId="13" fillId="0" borderId="0" xfId="0" applyFont="1" applyAlignment="1" applyProtection="1"/>
    <xf numFmtId="170" fontId="17" fillId="4" borderId="21" xfId="83" applyNumberFormat="1" applyFont="1" applyFill="1" applyBorder="1" applyAlignment="1" applyProtection="1">
      <alignment horizontal="center" vertical="top" shrinkToFit="1"/>
      <protection locked="0"/>
    </xf>
    <xf numFmtId="176" fontId="20" fillId="0" borderId="12" xfId="83" applyNumberFormat="1" applyFont="1" applyBorder="1" applyAlignment="1" applyProtection="1">
      <alignment horizontal="center" vertical="center"/>
      <protection locked="0"/>
    </xf>
    <xf numFmtId="182" fontId="20" fillId="0" borderId="12" xfId="83" applyNumberFormat="1" applyFont="1" applyFill="1" applyBorder="1" applyAlignment="1" applyProtection="1">
      <alignment horizontal="center" vertical="center"/>
      <protection locked="0"/>
    </xf>
    <xf numFmtId="0" fontId="13" fillId="0" borderId="0" xfId="83" applyFont="1" applyFill="1" applyBorder="1" applyAlignment="1" applyProtection="1">
      <alignment horizontal="center" vertical="center"/>
    </xf>
    <xf numFmtId="0" fontId="13" fillId="0" borderId="13" xfId="83" applyFont="1" applyBorder="1" applyAlignment="1" applyProtection="1">
      <alignment vertical="center"/>
    </xf>
    <xf numFmtId="0" fontId="4" fillId="0" borderId="0" xfId="0" applyFont="1" applyAlignment="1" applyProtection="1">
      <alignment vertical="center" wrapText="1"/>
    </xf>
    <xf numFmtId="0" fontId="13" fillId="0" borderId="0" xfId="83" applyFont="1" applyFill="1" applyBorder="1" applyAlignment="1" applyProtection="1">
      <alignment horizontal="center" vertical="center"/>
    </xf>
    <xf numFmtId="0" fontId="15" fillId="0" borderId="14" xfId="83" applyFont="1" applyBorder="1" applyAlignment="1" applyProtection="1">
      <alignment horizontal="center" vertical="center" wrapText="1"/>
    </xf>
    <xf numFmtId="0" fontId="13" fillId="0" borderId="15" xfId="83" applyFont="1" applyBorder="1" applyAlignment="1" applyProtection="1">
      <alignment horizontal="left" vertical="center" wrapText="1" indent="1"/>
    </xf>
    <xf numFmtId="0" fontId="15" fillId="0" borderId="18" xfId="83" applyFont="1" applyBorder="1" applyAlignment="1" applyProtection="1">
      <alignment horizontal="center" vertical="center" wrapText="1"/>
    </xf>
    <xf numFmtId="0" fontId="13" fillId="0" borderId="17" xfId="83" applyFont="1" applyBorder="1" applyAlignment="1" applyProtection="1">
      <alignment horizontal="left" vertical="center" wrapText="1" indent="1"/>
    </xf>
    <xf numFmtId="0" fontId="13" fillId="0" borderId="14" xfId="83" applyFont="1" applyFill="1" applyBorder="1" applyAlignment="1" applyProtection="1">
      <alignment horizontal="left" vertical="center" indent="2"/>
    </xf>
    <xf numFmtId="0" fontId="13" fillId="0" borderId="15" xfId="83" applyFont="1" applyFill="1" applyBorder="1" applyAlignment="1" applyProtection="1">
      <alignment horizontal="left" vertical="center" indent="1"/>
    </xf>
    <xf numFmtId="0" fontId="13" fillId="0" borderId="15" xfId="83" applyFont="1" applyFill="1" applyBorder="1" applyAlignment="1" applyProtection="1">
      <alignment horizontal="left" vertical="center" wrapText="1" indent="1"/>
    </xf>
    <xf numFmtId="0" fontId="13" fillId="0" borderId="18" xfId="83" applyFont="1" applyFill="1" applyBorder="1" applyAlignment="1" applyProtection="1">
      <alignment horizontal="left" vertical="center" indent="2"/>
    </xf>
    <xf numFmtId="0" fontId="13" fillId="0" borderId="17" xfId="83" applyFont="1" applyFill="1" applyBorder="1" applyAlignment="1" applyProtection="1">
      <alignment horizontal="left" vertical="center" indent="1"/>
    </xf>
    <xf numFmtId="0" fontId="13" fillId="0" borderId="32" xfId="83" applyFont="1" applyFill="1" applyBorder="1" applyAlignment="1" applyProtection="1">
      <alignment horizontal="left" vertical="center" indent="1"/>
    </xf>
    <xf numFmtId="0" fontId="13" fillId="0" borderId="33" xfId="83" applyFont="1" applyFill="1" applyBorder="1" applyAlignment="1" applyProtection="1">
      <alignment horizontal="left" vertical="center" indent="1"/>
    </xf>
    <xf numFmtId="0" fontId="13" fillId="0" borderId="14" xfId="83" applyFont="1" applyBorder="1" applyAlignment="1" applyProtection="1">
      <alignment vertical="center" wrapText="1"/>
    </xf>
    <xf numFmtId="0" fontId="13" fillId="0" borderId="14" xfId="83" applyFont="1" applyFill="1" applyBorder="1" applyAlignment="1" applyProtection="1">
      <alignment vertical="center" wrapText="1"/>
    </xf>
    <xf numFmtId="0" fontId="13" fillId="0" borderId="18" xfId="83" applyFont="1" applyBorder="1" applyAlignment="1" applyProtection="1">
      <alignment vertical="center" wrapText="1"/>
    </xf>
    <xf numFmtId="0" fontId="13" fillId="0" borderId="14" xfId="83" applyFont="1" applyFill="1" applyBorder="1" applyAlignment="1" applyProtection="1">
      <alignment horizontal="left" vertical="center" wrapText="1" indent="2"/>
    </xf>
    <xf numFmtId="0" fontId="13" fillId="0" borderId="18" xfId="83" applyFont="1" applyFill="1" applyBorder="1" applyAlignment="1" applyProtection="1">
      <alignment horizontal="left" vertical="center" wrapText="1" indent="2"/>
    </xf>
    <xf numFmtId="0" fontId="13" fillId="0" borderId="15" xfId="83" applyFont="1" applyBorder="1" applyAlignment="1" applyProtection="1">
      <alignment horizontal="left" vertical="center" indent="1"/>
    </xf>
    <xf numFmtId="0" fontId="13" fillId="0" borderId="31" xfId="83" applyFont="1" applyFill="1" applyBorder="1" applyAlignment="1" applyProtection="1">
      <alignment horizontal="left" vertical="center" indent="2"/>
    </xf>
    <xf numFmtId="0" fontId="13" fillId="0" borderId="32" xfId="83" applyFont="1" applyBorder="1" applyAlignment="1" applyProtection="1">
      <alignment horizontal="left" vertical="center" indent="1"/>
    </xf>
    <xf numFmtId="0" fontId="13" fillId="0" borderId="32" xfId="83" applyFont="1" applyBorder="1" applyAlignment="1" applyProtection="1">
      <alignment horizontal="left" vertical="top" wrapText="1" indent="1"/>
    </xf>
    <xf numFmtId="0" fontId="13" fillId="0" borderId="32" xfId="83" applyFont="1" applyBorder="1" applyAlignment="1" applyProtection="1">
      <alignment horizontal="left" vertical="center" wrapText="1" indent="1"/>
    </xf>
    <xf numFmtId="0" fontId="13" fillId="0" borderId="30" xfId="83" applyFont="1" applyFill="1" applyBorder="1" applyAlignment="1" applyProtection="1">
      <alignment horizontal="left" vertical="center" indent="2"/>
    </xf>
    <xf numFmtId="0" fontId="13" fillId="0" borderId="29" xfId="83" applyFont="1" applyBorder="1" applyAlignment="1" applyProtection="1">
      <alignment horizontal="left" vertical="center" wrapText="1" indent="1"/>
    </xf>
    <xf numFmtId="0" fontId="13" fillId="0" borderId="16" xfId="83" applyFont="1" applyBorder="1" applyAlignment="1" applyProtection="1">
      <alignment horizontal="left" vertical="center" wrapText="1" indent="1"/>
    </xf>
    <xf numFmtId="0" fontId="13" fillId="0" borderId="15" xfId="80" applyFont="1" applyBorder="1" applyAlignment="1" applyProtection="1">
      <alignment horizontal="left" vertical="center" wrapText="1" indent="1"/>
    </xf>
    <xf numFmtId="0" fontId="13" fillId="0" borderId="17" xfId="83" applyFont="1" applyBorder="1" applyAlignment="1" applyProtection="1">
      <alignment horizontal="left" vertical="center" indent="1"/>
    </xf>
    <xf numFmtId="0" fontId="13" fillId="0" borderId="15" xfId="83" applyFont="1" applyFill="1" applyBorder="1" applyAlignment="1" applyProtection="1">
      <alignment horizontal="left" vertical="top" indent="1"/>
    </xf>
    <xf numFmtId="0" fontId="13" fillId="0" borderId="17" xfId="83" applyFont="1" applyBorder="1" applyAlignment="1" applyProtection="1">
      <alignment horizontal="left" vertical="top" indent="1"/>
    </xf>
    <xf numFmtId="0" fontId="13" fillId="0" borderId="23" xfId="83" applyFont="1" applyFill="1" applyBorder="1" applyAlignment="1" applyProtection="1">
      <alignment horizontal="left" vertical="center" indent="2"/>
    </xf>
    <xf numFmtId="0" fontId="13" fillId="0" borderId="24" xfId="83" applyFont="1" applyBorder="1" applyAlignment="1" applyProtection="1">
      <alignment horizontal="left" vertical="center" indent="1"/>
    </xf>
    <xf numFmtId="0" fontId="13" fillId="0" borderId="0" xfId="0" applyFont="1" applyProtection="1">
      <protection locked="0"/>
    </xf>
    <xf numFmtId="0" fontId="16"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0" fontId="4" fillId="0" borderId="0" xfId="0" applyFont="1" applyProtection="1">
      <protection locked="0"/>
    </xf>
    <xf numFmtId="0" fontId="23" fillId="0" borderId="0" xfId="0" applyFont="1" applyProtection="1">
      <protection locked="0"/>
    </xf>
    <xf numFmtId="0" fontId="4" fillId="0" borderId="0" xfId="0" applyFont="1" applyBorder="1" applyProtection="1">
      <protection locked="0"/>
    </xf>
    <xf numFmtId="0" fontId="7" fillId="0" borderId="0" xfId="0" applyFont="1" applyProtection="1">
      <protection locked="0"/>
    </xf>
    <xf numFmtId="0" fontId="11" fillId="0" borderId="0" xfId="0" applyFont="1" applyFill="1" applyBorder="1" applyProtection="1">
      <protection locked="0"/>
    </xf>
    <xf numFmtId="0" fontId="11" fillId="0" borderId="0" xfId="0" applyFont="1" applyProtection="1">
      <protection locked="0"/>
    </xf>
    <xf numFmtId="0" fontId="14" fillId="0" borderId="0" xfId="0" applyFont="1" applyFill="1" applyBorder="1" applyProtection="1">
      <protection locked="0"/>
    </xf>
    <xf numFmtId="0" fontId="12" fillId="0" borderId="0" xfId="0" applyFont="1" applyFill="1" applyBorder="1" applyProtection="1">
      <protection locked="0"/>
    </xf>
    <xf numFmtId="0" fontId="12" fillId="0" borderId="0" xfId="0" applyFont="1" applyProtection="1">
      <protection locked="0"/>
    </xf>
    <xf numFmtId="0" fontId="27" fillId="0" borderId="0" xfId="0" applyFont="1" applyProtection="1">
      <protection locked="0"/>
    </xf>
    <xf numFmtId="0" fontId="4" fillId="0" borderId="0" xfId="0" applyFont="1" applyAlignment="1" applyProtection="1">
      <alignment horizontal="left" vertical="top" wrapText="1"/>
      <protection locked="0"/>
    </xf>
    <xf numFmtId="38" fontId="4" fillId="0" borderId="0" xfId="0" applyNumberFormat="1" applyFont="1" applyAlignment="1" applyProtection="1">
      <alignment horizontal="left" vertical="top" wrapText="1"/>
      <protection locked="0"/>
    </xf>
    <xf numFmtId="164" fontId="4" fillId="0" borderId="0" xfId="0" applyNumberFormat="1" applyFont="1" applyAlignment="1" applyProtection="1">
      <alignment horizontal="left" vertical="top" wrapText="1"/>
      <protection locked="0"/>
    </xf>
    <xf numFmtId="0" fontId="13" fillId="0" borderId="0" xfId="83" applyFont="1" applyFill="1" applyBorder="1" applyAlignment="1" applyProtection="1">
      <alignment horizontal="left" vertical="center" indent="2"/>
    </xf>
    <xf numFmtId="0" fontId="13" fillId="0" borderId="0" xfId="83" applyFont="1" applyBorder="1" applyAlignment="1" applyProtection="1">
      <alignment horizontal="left" vertical="center" wrapText="1" indent="1"/>
    </xf>
    <xf numFmtId="0" fontId="13" fillId="0" borderId="31" xfId="83" applyFont="1" applyFill="1" applyBorder="1" applyAlignment="1" applyProtection="1">
      <alignment horizontal="left" vertical="center" indent="2"/>
      <protection hidden="1"/>
    </xf>
    <xf numFmtId="0" fontId="13" fillId="0" borderId="32" xfId="83" applyFont="1" applyBorder="1" applyAlignment="1" applyProtection="1">
      <alignment horizontal="left" vertical="center" indent="1"/>
      <protection hidden="1"/>
    </xf>
    <xf numFmtId="0" fontId="13" fillId="0" borderId="32" xfId="83" applyFont="1" applyBorder="1" applyAlignment="1" applyProtection="1">
      <alignment horizontal="left" vertical="center" wrapText="1" indent="1"/>
      <protection hidden="1"/>
    </xf>
    <xf numFmtId="0" fontId="13" fillId="0" borderId="32" xfId="83" applyFont="1" applyBorder="1" applyAlignment="1" applyProtection="1">
      <alignment horizontal="left" vertical="top" wrapText="1" indent="1"/>
      <protection hidden="1"/>
    </xf>
    <xf numFmtId="0" fontId="13" fillId="0" borderId="32" xfId="80" applyFont="1" applyBorder="1" applyAlignment="1" applyProtection="1">
      <alignment horizontal="left" vertical="center" indent="1"/>
      <protection hidden="1"/>
    </xf>
    <xf numFmtId="0" fontId="13" fillId="0" borderId="34" xfId="83" applyFont="1" applyFill="1" applyBorder="1" applyAlignment="1" applyProtection="1">
      <alignment horizontal="left" vertical="center" indent="2"/>
      <protection hidden="1"/>
    </xf>
    <xf numFmtId="0" fontId="13" fillId="0" borderId="33" xfId="83" applyFont="1" applyBorder="1" applyAlignment="1" applyProtection="1">
      <alignment horizontal="left" vertical="center" wrapText="1" indent="1"/>
      <protection hidden="1"/>
    </xf>
    <xf numFmtId="0" fontId="34" fillId="0" borderId="15" xfId="80" applyFont="1" applyBorder="1" applyAlignment="1" applyProtection="1">
      <alignment horizontal="left" vertical="center" wrapText="1" indent="1"/>
    </xf>
    <xf numFmtId="170" fontId="17" fillId="16" borderId="35" xfId="83" applyNumberFormat="1" applyFont="1" applyFill="1" applyBorder="1" applyAlignment="1" applyProtection="1">
      <alignment horizontal="center" vertical="center" shrinkToFit="1"/>
    </xf>
    <xf numFmtId="170" fontId="17" fillId="16" borderId="1" xfId="83" applyNumberFormat="1" applyFont="1" applyFill="1" applyBorder="1" applyAlignment="1" applyProtection="1">
      <alignment horizontal="center" vertical="center" shrinkToFit="1"/>
    </xf>
    <xf numFmtId="170" fontId="17" fillId="16" borderId="11" xfId="83" applyNumberFormat="1" applyFont="1" applyFill="1" applyBorder="1" applyAlignment="1" applyProtection="1">
      <alignment horizontal="center" vertical="center" shrinkToFit="1"/>
    </xf>
    <xf numFmtId="167" fontId="16" fillId="0" borderId="6" xfId="83" applyNumberFormat="1" applyFont="1" applyFill="1" applyBorder="1" applyAlignment="1" applyProtection="1">
      <alignment horizontal="center"/>
      <protection locked="0"/>
    </xf>
    <xf numFmtId="167" fontId="16" fillId="4" borderId="6" xfId="83" applyNumberFormat="1" applyFont="1" applyFill="1" applyBorder="1" applyAlignment="1" applyProtection="1">
      <alignment horizontal="center"/>
      <protection locked="0"/>
    </xf>
    <xf numFmtId="0" fontId="57" fillId="0" borderId="0" xfId="228" applyFill="1" applyBorder="1" applyAlignment="1" applyProtection="1">
      <alignment vertical="center"/>
    </xf>
    <xf numFmtId="0" fontId="4" fillId="0" borderId="0" xfId="0" applyFont="1" applyFill="1" applyBorder="1" applyProtection="1">
      <protection locked="0"/>
    </xf>
    <xf numFmtId="0" fontId="5" fillId="0" borderId="0" xfId="0" applyFont="1" applyAlignment="1" applyProtection="1">
      <alignment vertical="center"/>
      <protection locked="0"/>
    </xf>
    <xf numFmtId="0" fontId="5" fillId="0" borderId="0" xfId="0" applyFont="1" applyAlignment="1" applyProtection="1">
      <alignment vertical="center"/>
    </xf>
    <xf numFmtId="0" fontId="22"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4" fillId="0" borderId="0" xfId="0" applyFont="1" applyAlignment="1" applyProtection="1">
      <protection locked="0"/>
    </xf>
    <xf numFmtId="0" fontId="4" fillId="0" borderId="0" xfId="0" applyFont="1" applyAlignment="1" applyProtection="1"/>
    <xf numFmtId="0" fontId="4" fillId="0" borderId="0" xfId="0" applyFont="1" applyAlignment="1" applyProtection="1">
      <alignment vertical="center"/>
      <protection locked="0"/>
    </xf>
    <xf numFmtId="0" fontId="68" fillId="0" borderId="33" xfId="0" applyFont="1" applyBorder="1" applyAlignment="1">
      <alignment horizontal="center" vertical="center" wrapText="1"/>
    </xf>
    <xf numFmtId="0" fontId="68" fillId="0" borderId="33" xfId="1" applyNumberFormat="1" applyFont="1" applyBorder="1" applyAlignment="1">
      <alignment horizontal="center" vertical="center" wrapText="1"/>
    </xf>
    <xf numFmtId="0" fontId="68" fillId="0" borderId="27" xfId="0" applyFont="1" applyBorder="1" applyAlignment="1">
      <alignment horizontal="center" vertical="center" wrapText="1"/>
    </xf>
    <xf numFmtId="170" fontId="69" fillId="13" borderId="33" xfId="1" applyNumberFormat="1" applyFont="1" applyFill="1" applyBorder="1" applyAlignment="1" applyProtection="1">
      <alignment horizontal="center" vertical="center" wrapText="1"/>
      <protection locked="0"/>
    </xf>
    <xf numFmtId="0" fontId="68" fillId="0" borderId="33" xfId="0" applyFont="1" applyBorder="1" applyAlignment="1" applyProtection="1">
      <alignment horizontal="center" vertical="center" wrapText="1"/>
      <protection locked="0"/>
    </xf>
    <xf numFmtId="179" fontId="67" fillId="0" borderId="33" xfId="1" applyNumberFormat="1" applyFont="1" applyBorder="1" applyAlignment="1">
      <alignment horizontal="center" vertical="center" wrapText="1"/>
    </xf>
    <xf numFmtId="0" fontId="62" fillId="3" borderId="33" xfId="0" applyNumberFormat="1" applyFont="1" applyFill="1" applyBorder="1" applyAlignment="1" applyProtection="1">
      <alignment vertical="center" wrapText="1"/>
      <protection locked="0"/>
    </xf>
    <xf numFmtId="38" fontId="67" fillId="0" borderId="33" xfId="0" applyNumberFormat="1" applyFont="1" applyBorder="1" applyAlignment="1">
      <alignment horizontal="center" vertical="center" wrapText="1"/>
    </xf>
    <xf numFmtId="0" fontId="68" fillId="13" borderId="33" xfId="0" applyFont="1" applyFill="1" applyBorder="1" applyAlignment="1">
      <alignment horizontal="center" vertical="center" wrapText="1"/>
    </xf>
    <xf numFmtId="165" fontId="68" fillId="13" borderId="33" xfId="1" applyNumberFormat="1" applyFont="1" applyFill="1" applyBorder="1" applyAlignment="1">
      <alignment horizontal="center" vertical="center" wrapText="1"/>
    </xf>
    <xf numFmtId="165" fontId="68" fillId="13" borderId="33" xfId="0" applyNumberFormat="1" applyFont="1" applyFill="1" applyBorder="1" applyAlignment="1">
      <alignment horizontal="center" vertical="center" wrapText="1"/>
    </xf>
    <xf numFmtId="38" fontId="67" fillId="13" borderId="33" xfId="0" applyNumberFormat="1" applyFont="1" applyFill="1" applyBorder="1" applyAlignment="1">
      <alignment horizontal="center" vertical="center" wrapText="1"/>
    </xf>
    <xf numFmtId="179" fontId="67" fillId="13" borderId="33" xfId="0" applyNumberFormat="1" applyFont="1" applyFill="1" applyBorder="1" applyAlignment="1">
      <alignment horizontal="center" vertical="center" wrapText="1"/>
    </xf>
    <xf numFmtId="179" fontId="67" fillId="13" borderId="33" xfId="1" applyNumberFormat="1" applyFont="1" applyFill="1" applyBorder="1" applyAlignment="1">
      <alignment horizontal="center" vertical="center" wrapText="1"/>
    </xf>
    <xf numFmtId="38" fontId="67" fillId="0" borderId="33" xfId="1" applyNumberFormat="1" applyFont="1" applyBorder="1" applyAlignment="1">
      <alignment horizontal="center" vertical="center" wrapText="1"/>
    </xf>
    <xf numFmtId="37" fontId="67" fillId="0" borderId="33" xfId="1" applyNumberFormat="1" applyFont="1" applyBorder="1" applyAlignment="1">
      <alignment horizontal="center" vertical="center" wrapText="1"/>
    </xf>
    <xf numFmtId="0" fontId="68" fillId="13" borderId="27" xfId="0" applyFont="1" applyFill="1" applyBorder="1" applyAlignment="1">
      <alignment horizontal="center" vertical="center" wrapText="1"/>
    </xf>
    <xf numFmtId="0" fontId="68" fillId="0" borderId="33" xfId="1" applyNumberFormat="1" applyFont="1" applyBorder="1" applyAlignment="1" applyProtection="1">
      <alignment horizontal="center" vertical="center" wrapText="1"/>
      <protection locked="0"/>
    </xf>
    <xf numFmtId="10" fontId="68" fillId="0" borderId="33" xfId="1" applyNumberFormat="1" applyFont="1" applyBorder="1" applyAlignment="1">
      <alignment horizontal="center" vertical="center" wrapText="1"/>
    </xf>
    <xf numFmtId="0" fontId="64" fillId="24" borderId="33" xfId="0" applyNumberFormat="1" applyFont="1" applyFill="1" applyBorder="1" applyAlignment="1">
      <alignment horizontal="center" vertical="center" wrapText="1"/>
    </xf>
    <xf numFmtId="0" fontId="64" fillId="24" borderId="33" xfId="0" applyNumberFormat="1" applyFont="1" applyFill="1" applyBorder="1" applyAlignment="1">
      <alignment horizontal="center" vertical="center" wrapText="1" shrinkToFit="1"/>
    </xf>
    <xf numFmtId="0" fontId="65" fillId="24" borderId="33" xfId="1" applyNumberFormat="1" applyFont="1" applyFill="1" applyBorder="1" applyAlignment="1">
      <alignment horizontal="left" vertical="center" wrapText="1" shrinkToFit="1"/>
    </xf>
    <xf numFmtId="164" fontId="63" fillId="24" borderId="33" xfId="1" applyNumberFormat="1" applyFont="1" applyFill="1" applyBorder="1" applyAlignment="1">
      <alignment horizontal="left" vertical="center" wrapText="1" shrinkToFit="1"/>
    </xf>
    <xf numFmtId="180" fontId="56" fillId="24" borderId="33" xfId="1" applyNumberFormat="1" applyFont="1" applyFill="1" applyBorder="1" applyAlignment="1">
      <alignment horizontal="center" vertical="center" wrapText="1" shrinkToFit="1"/>
    </xf>
    <xf numFmtId="184" fontId="56" fillId="24" borderId="33" xfId="1" applyNumberFormat="1" applyFont="1" applyFill="1" applyBorder="1" applyAlignment="1">
      <alignment horizontal="center" vertical="center" wrapText="1" shrinkToFit="1"/>
    </xf>
    <xf numFmtId="0" fontId="56" fillId="24" borderId="33" xfId="1" applyNumberFormat="1" applyFont="1" applyFill="1" applyBorder="1" applyAlignment="1" applyProtection="1">
      <alignment horizontal="center" vertical="center" wrapText="1" shrinkToFit="1"/>
      <protection locked="0"/>
    </xf>
    <xf numFmtId="0" fontId="64" fillId="24" borderId="27" xfId="0" applyNumberFormat="1" applyFont="1" applyFill="1" applyBorder="1" applyAlignment="1">
      <alignment horizontal="center" vertical="center" textRotation="90" wrapText="1"/>
    </xf>
    <xf numFmtId="0" fontId="54" fillId="24" borderId="0" xfId="0" applyFont="1" applyFill="1" applyBorder="1" applyAlignment="1">
      <alignment horizontal="center" vertical="center"/>
    </xf>
    <xf numFmtId="0" fontId="54" fillId="24" borderId="42" xfId="0" applyFont="1" applyFill="1" applyBorder="1" applyAlignment="1">
      <alignment horizontal="center" vertical="center"/>
    </xf>
    <xf numFmtId="0" fontId="54" fillId="24" borderId="42" xfId="0" applyFont="1" applyFill="1" applyBorder="1" applyAlignment="1">
      <alignment horizontal="center" vertical="center" wrapText="1" shrinkToFit="1"/>
    </xf>
    <xf numFmtId="0" fontId="54" fillId="24" borderId="42" xfId="0" applyFont="1" applyFill="1" applyBorder="1" applyAlignment="1">
      <alignment horizontal="center" vertical="center" wrapText="1"/>
    </xf>
    <xf numFmtId="0" fontId="54" fillId="24" borderId="42" xfId="0" applyNumberFormat="1" applyFont="1" applyFill="1" applyBorder="1" applyAlignment="1" applyProtection="1">
      <alignment horizontal="center" vertical="center" wrapText="1"/>
      <protection locked="0"/>
    </xf>
    <xf numFmtId="0" fontId="67" fillId="14" borderId="33" xfId="0" applyFont="1" applyFill="1" applyBorder="1" applyAlignment="1">
      <alignment horizontal="center" vertical="center" wrapText="1"/>
    </xf>
    <xf numFmtId="0" fontId="67" fillId="14" borderId="33" xfId="0" applyFont="1" applyFill="1" applyBorder="1" applyAlignment="1">
      <alignment horizontal="center" vertical="center" wrapText="1" shrinkToFit="1"/>
    </xf>
    <xf numFmtId="0" fontId="56" fillId="14" borderId="33" xfId="0" applyFont="1" applyFill="1" applyBorder="1" applyAlignment="1">
      <alignment horizontal="center" vertical="center" wrapText="1" shrinkToFit="1"/>
    </xf>
    <xf numFmtId="180" fontId="56" fillId="14" borderId="33" xfId="1" applyNumberFormat="1" applyFont="1" applyFill="1" applyBorder="1" applyAlignment="1">
      <alignment horizontal="center" vertical="center" wrapText="1" shrinkToFit="1"/>
    </xf>
    <xf numFmtId="175" fontId="56" fillId="14" borderId="33" xfId="209" applyNumberFormat="1" applyFont="1" applyFill="1" applyBorder="1" applyAlignment="1">
      <alignment horizontal="center" vertical="center" wrapText="1" shrinkToFit="1"/>
    </xf>
    <xf numFmtId="0" fontId="68" fillId="11" borderId="33" xfId="0" applyFont="1" applyFill="1" applyBorder="1" applyAlignment="1">
      <alignment horizontal="center" vertical="center" wrapText="1"/>
    </xf>
    <xf numFmtId="0" fontId="68" fillId="11" borderId="33" xfId="0" applyFont="1" applyFill="1" applyBorder="1" applyAlignment="1">
      <alignment horizontal="center" vertical="center" wrapText="1" shrinkToFit="1"/>
    </xf>
    <xf numFmtId="170" fontId="68" fillId="11" borderId="33" xfId="1" applyNumberFormat="1" applyFont="1" applyFill="1" applyBorder="1" applyAlignment="1">
      <alignment horizontal="center" vertical="center" wrapText="1" shrinkToFit="1"/>
    </xf>
    <xf numFmtId="170" fontId="68" fillId="11" borderId="33" xfId="1" applyNumberFormat="1" applyFont="1" applyFill="1" applyBorder="1" applyAlignment="1">
      <alignment horizontal="center" vertical="center" wrapText="1"/>
    </xf>
    <xf numFmtId="38" fontId="68" fillId="11" borderId="33" xfId="1" applyNumberFormat="1" applyFont="1" applyFill="1" applyBorder="1" applyAlignment="1">
      <alignment horizontal="center" vertical="center" wrapText="1" shrinkToFit="1"/>
    </xf>
    <xf numFmtId="10" fontId="68" fillId="11" borderId="33" xfId="209" applyNumberFormat="1" applyFont="1" applyFill="1" applyBorder="1" applyAlignment="1">
      <alignment horizontal="center" vertical="center" wrapText="1" shrinkToFit="1"/>
    </xf>
    <xf numFmtId="164" fontId="56" fillId="15" borderId="33" xfId="61" applyNumberFormat="1" applyFont="1" applyFill="1" applyBorder="1" applyAlignment="1" applyProtection="1">
      <alignment horizontal="center" vertical="center" wrapText="1" shrinkToFit="1"/>
      <protection locked="0"/>
    </xf>
    <xf numFmtId="0" fontId="67" fillId="15" borderId="33" xfId="0" applyFont="1" applyFill="1" applyBorder="1" applyAlignment="1" applyProtection="1">
      <alignment horizontal="center" vertical="center" wrapText="1"/>
      <protection locked="0"/>
    </xf>
    <xf numFmtId="10" fontId="68" fillId="11" borderId="33" xfId="209" applyNumberFormat="1" applyFont="1" applyFill="1" applyBorder="1" applyAlignment="1" applyProtection="1">
      <alignment horizontal="center" vertical="center" wrapText="1" shrinkToFit="1"/>
      <protection locked="0"/>
    </xf>
    <xf numFmtId="0" fontId="67" fillId="14" borderId="27" xfId="0" applyFont="1" applyFill="1" applyBorder="1" applyAlignment="1">
      <alignment horizontal="center" vertical="center" wrapText="1"/>
    </xf>
    <xf numFmtId="0" fontId="68" fillId="11" borderId="27" xfId="0" applyFont="1" applyFill="1" applyBorder="1" applyAlignment="1">
      <alignment horizontal="center" vertical="center" wrapText="1"/>
    </xf>
    <xf numFmtId="0" fontId="54" fillId="14" borderId="0" xfId="0" applyFont="1" applyFill="1" applyBorder="1" applyAlignment="1">
      <alignment horizontal="center" vertical="center" wrapText="1"/>
    </xf>
    <xf numFmtId="0" fontId="54" fillId="14" borderId="42" xfId="0" applyFont="1" applyFill="1" applyBorder="1" applyAlignment="1">
      <alignment horizontal="center" vertical="center" wrapText="1"/>
    </xf>
    <xf numFmtId="14" fontId="54" fillId="14" borderId="42" xfId="0" applyNumberFormat="1" applyFont="1" applyFill="1" applyBorder="1" applyAlignment="1">
      <alignment horizontal="center" vertical="center" wrapText="1"/>
    </xf>
    <xf numFmtId="0" fontId="54" fillId="15" borderId="42" xfId="0" applyFont="1" applyFill="1" applyBorder="1" applyAlignment="1" applyProtection="1">
      <alignment horizontal="center" vertical="center" wrapText="1"/>
      <protection locked="0"/>
    </xf>
    <xf numFmtId="14" fontId="54" fillId="15" borderId="42" xfId="0" applyNumberFormat="1" applyFont="1" applyFill="1" applyBorder="1" applyAlignment="1" applyProtection="1">
      <alignment horizontal="center" vertical="center" wrapText="1"/>
      <protection locked="0"/>
    </xf>
    <xf numFmtId="0" fontId="73" fillId="0" borderId="0" xfId="0" applyFont="1" applyBorder="1" applyAlignment="1" applyProtection="1">
      <alignment wrapText="1"/>
      <protection locked="0"/>
    </xf>
    <xf numFmtId="0" fontId="75" fillId="0" borderId="0" xfId="0" applyFont="1" applyProtection="1"/>
    <xf numFmtId="0" fontId="76" fillId="0" borderId="34" xfId="0" applyFont="1" applyFill="1" applyBorder="1" applyAlignment="1" applyProtection="1">
      <alignment horizontal="center" vertical="center"/>
      <protection locked="0"/>
    </xf>
    <xf numFmtId="0" fontId="74" fillId="0" borderId="22" xfId="0" applyFont="1" applyFill="1" applyBorder="1" applyAlignment="1" applyProtection="1">
      <alignment horizontal="center" vertical="center" wrapText="1"/>
      <protection locked="0"/>
    </xf>
    <xf numFmtId="0" fontId="74" fillId="0" borderId="22" xfId="1" applyNumberFormat="1" applyFont="1" applyFill="1" applyBorder="1" applyAlignment="1" applyProtection="1">
      <alignment horizontal="center" vertical="center" wrapText="1"/>
      <protection locked="0"/>
    </xf>
    <xf numFmtId="179" fontId="78" fillId="0" borderId="22" xfId="0"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75" fillId="0" borderId="0" xfId="0" applyFont="1" applyAlignment="1" applyProtection="1">
      <alignment horizontal="left" vertical="top" wrapText="1"/>
    </xf>
    <xf numFmtId="175" fontId="78" fillId="0" borderId="22" xfId="209" applyNumberFormat="1" applyFont="1" applyFill="1" applyBorder="1" applyAlignment="1">
      <alignment horizontal="center" vertical="center" wrapText="1"/>
    </xf>
    <xf numFmtId="0" fontId="74" fillId="0" borderId="22" xfId="209"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pplyProtection="1">
      <alignment horizontal="center" vertical="center" wrapText="1"/>
      <protection locked="0"/>
    </xf>
    <xf numFmtId="179" fontId="78" fillId="0" borderId="22" xfId="1" applyNumberFormat="1" applyFont="1" applyFill="1" applyBorder="1" applyAlignment="1" applyProtection="1">
      <alignment horizontal="center" vertical="center" wrapText="1"/>
    </xf>
    <xf numFmtId="164" fontId="74" fillId="0" borderId="22" xfId="0" applyNumberFormat="1" applyFont="1" applyFill="1" applyBorder="1" applyAlignment="1" applyProtection="1">
      <alignment horizontal="center" vertical="center" wrapText="1"/>
      <protection locked="0"/>
    </xf>
    <xf numFmtId="180" fontId="76" fillId="0" borderId="22" xfId="0" quotePrefix="1" applyNumberFormat="1" applyFont="1" applyBorder="1" applyAlignment="1" applyProtection="1">
      <alignment horizontal="center" vertical="center"/>
      <protection locked="0"/>
    </xf>
    <xf numFmtId="180" fontId="76" fillId="0" borderId="22" xfId="0" quotePrefix="1" applyNumberFormat="1" applyFont="1" applyBorder="1" applyAlignment="1" applyProtection="1">
      <alignment horizontal="center" vertical="center" wrapText="1" shrinkToFit="1"/>
      <protection locked="0"/>
    </xf>
    <xf numFmtId="0" fontId="76" fillId="0" borderId="0" xfId="0" applyFont="1" applyProtection="1">
      <protection locked="0"/>
    </xf>
    <xf numFmtId="0" fontId="76" fillId="0" borderId="0" xfId="0" applyFont="1" applyAlignment="1">
      <alignment wrapText="1"/>
    </xf>
    <xf numFmtId="179" fontId="78" fillId="0" borderId="22" xfId="0" applyNumberFormat="1" applyFont="1" applyFill="1" applyBorder="1" applyAlignment="1">
      <alignment horizontal="center" vertical="center" wrapText="1"/>
    </xf>
    <xf numFmtId="0" fontId="80" fillId="0" borderId="0" xfId="0" applyFont="1" applyProtection="1"/>
    <xf numFmtId="0" fontId="11" fillId="0" borderId="0" xfId="0" applyFont="1" applyAlignment="1" applyProtection="1">
      <alignment vertical="center"/>
      <protection hidden="1"/>
    </xf>
    <xf numFmtId="0" fontId="11" fillId="0" borderId="0" xfId="0" applyFont="1" applyProtection="1">
      <protection hidden="1"/>
    </xf>
    <xf numFmtId="0" fontId="4" fillId="0" borderId="0" xfId="0" applyFont="1" applyProtection="1">
      <protection hidden="1"/>
    </xf>
    <xf numFmtId="0" fontId="14" fillId="7" borderId="11"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11" fillId="0" borderId="0" xfId="0" applyFont="1" applyAlignment="1" applyProtection="1">
      <alignment readingOrder="1"/>
      <protection hidden="1"/>
    </xf>
    <xf numFmtId="0" fontId="4" fillId="0" borderId="0" xfId="0" applyFont="1" applyAlignment="1" applyProtection="1">
      <alignment readingOrder="1"/>
      <protection hidden="1"/>
    </xf>
    <xf numFmtId="0" fontId="83" fillId="0" borderId="0" xfId="0" applyFont="1" applyAlignment="1" applyProtection="1">
      <alignment vertical="center" readingOrder="1"/>
      <protection hidden="1"/>
    </xf>
    <xf numFmtId="0" fontId="84" fillId="0" borderId="0" xfId="0" applyFont="1" applyAlignment="1" applyProtection="1">
      <alignment horizontal="center" readingOrder="1"/>
      <protection hidden="1"/>
    </xf>
    <xf numFmtId="0" fontId="13" fillId="0" borderId="0" xfId="0" applyFont="1" applyAlignment="1" applyProtection="1">
      <alignment readingOrder="1"/>
      <protection hidden="1"/>
    </xf>
    <xf numFmtId="0" fontId="13" fillId="0" borderId="0" xfId="0" applyFont="1" applyAlignment="1" applyProtection="1">
      <alignment vertical="center" readingOrder="1"/>
      <protection hidden="1"/>
    </xf>
    <xf numFmtId="0" fontId="13" fillId="0" borderId="0" xfId="0" applyFont="1" applyAlignment="1" applyProtection="1">
      <alignment horizontal="left" vertical="top" wrapText="1" readingOrder="1"/>
      <protection hidden="1"/>
    </xf>
    <xf numFmtId="0" fontId="87" fillId="0" borderId="0" xfId="0" applyFont="1" applyAlignment="1" applyProtection="1">
      <alignment readingOrder="1"/>
      <protection hidden="1"/>
    </xf>
    <xf numFmtId="0" fontId="13" fillId="0" borderId="0" xfId="0" applyFont="1" applyAlignment="1" applyProtection="1">
      <alignment horizontal="left" readingOrder="1"/>
      <protection hidden="1"/>
    </xf>
    <xf numFmtId="0" fontId="11" fillId="0" borderId="0" xfId="0" applyFont="1" applyAlignment="1" applyProtection="1">
      <alignment horizontal="left" readingOrder="1"/>
      <protection hidden="1"/>
    </xf>
    <xf numFmtId="0" fontId="86" fillId="0" borderId="0" xfId="0" applyFont="1" applyAlignment="1" applyProtection="1">
      <alignment horizontal="left" vertical="center"/>
      <protection hidden="1"/>
    </xf>
    <xf numFmtId="0" fontId="88"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0" fillId="0" borderId="0" xfId="0" applyProtection="1">
      <protection hidden="1"/>
    </xf>
    <xf numFmtId="179" fontId="78" fillId="0" borderId="22" xfId="0" quotePrefix="1" applyNumberFormat="1" applyFont="1" applyFill="1" applyBorder="1" applyAlignment="1" applyProtection="1">
      <alignment horizontal="center" vertical="center" wrapText="1"/>
      <protection locked="0"/>
    </xf>
    <xf numFmtId="179" fontId="78" fillId="0" borderId="22" xfId="1" quotePrefix="1" applyNumberFormat="1" applyFont="1" applyFill="1" applyBorder="1" applyAlignment="1">
      <alignment horizontal="center" vertical="center" wrapText="1"/>
    </xf>
    <xf numFmtId="0" fontId="89" fillId="0" borderId="0" xfId="0" applyFont="1" applyProtection="1"/>
    <xf numFmtId="179" fontId="78" fillId="0" borderId="22" xfId="1" quotePrefix="1" applyNumberFormat="1" applyFont="1" applyFill="1" applyBorder="1" applyAlignment="1" applyProtection="1">
      <alignment horizontal="center" vertical="center" wrapText="1"/>
      <protection locked="0"/>
    </xf>
    <xf numFmtId="0" fontId="76" fillId="0" borderId="22" xfId="0" applyFont="1" applyBorder="1" applyAlignment="1" applyProtection="1">
      <alignment horizontal="center" vertical="center" wrapText="1" shrinkToFit="1"/>
      <protection locked="0"/>
    </xf>
    <xf numFmtId="0" fontId="13" fillId="0" borderId="6" xfId="0" applyFont="1" applyBorder="1" applyAlignment="1" applyProtection="1">
      <alignment vertical="center"/>
    </xf>
    <xf numFmtId="0" fontId="16" fillId="0" borderId="0" xfId="0" applyFont="1" applyFill="1" applyBorder="1" applyAlignment="1">
      <alignment vertical="center"/>
    </xf>
    <xf numFmtId="0" fontId="0" fillId="0" borderId="0" xfId="0"/>
    <xf numFmtId="0" fontId="0" fillId="0" borderId="0" xfId="0" applyBorder="1" applyAlignment="1"/>
    <xf numFmtId="0" fontId="0" fillId="0" borderId="0" xfId="0" applyAlignment="1"/>
    <xf numFmtId="178" fontId="62" fillId="27" borderId="22" xfId="3" applyNumberFormat="1" applyFont="1" applyFill="1" applyBorder="1" applyAlignment="1" applyProtection="1">
      <alignment horizontal="center" vertical="center" wrapText="1" shrinkToFit="1"/>
    </xf>
    <xf numFmtId="178" fontId="77" fillId="27" borderId="22" xfId="3" applyNumberFormat="1" applyFont="1" applyFill="1" applyBorder="1" applyAlignment="1" applyProtection="1">
      <alignment horizontal="center" vertical="center" wrapText="1" shrinkToFit="1"/>
      <protection locked="0"/>
    </xf>
    <xf numFmtId="0" fontId="73" fillId="0" borderId="33" xfId="0" applyNumberFormat="1" applyFont="1" applyFill="1" applyBorder="1" applyAlignment="1" applyProtection="1">
      <alignment horizontal="center" vertical="center" wrapText="1"/>
      <protection locked="0"/>
    </xf>
    <xf numFmtId="0" fontId="62" fillId="3" borderId="35" xfId="0" applyNumberFormat="1" applyFont="1" applyFill="1" applyBorder="1" applyAlignment="1" applyProtection="1">
      <alignment vertical="center" wrapText="1"/>
      <protection locked="0"/>
    </xf>
    <xf numFmtId="179" fontId="76" fillId="0" borderId="22" xfId="1" applyNumberFormat="1" applyFont="1" applyFill="1" applyBorder="1" applyAlignment="1" applyProtection="1">
      <alignment horizontal="center" vertical="center" wrapText="1"/>
      <protection locked="0"/>
    </xf>
    <xf numFmtId="170" fontId="68" fillId="7" borderId="33" xfId="1" applyNumberFormat="1" applyFont="1" applyFill="1" applyBorder="1" applyAlignment="1" applyProtection="1">
      <alignment horizontal="center" vertical="center" wrapText="1" shrinkToFit="1"/>
      <protection locked="0"/>
    </xf>
    <xf numFmtId="173" fontId="16" fillId="0" borderId="22" xfId="0" applyNumberFormat="1" applyFont="1" applyFill="1" applyBorder="1" applyAlignment="1" applyProtection="1">
      <alignment vertical="center"/>
      <protection hidden="1"/>
    </xf>
    <xf numFmtId="173" fontId="20" fillId="8" borderId="22" xfId="0" applyNumberFormat="1" applyFont="1" applyFill="1" applyBorder="1" applyAlignment="1" applyProtection="1">
      <alignment vertical="center"/>
      <protection hidden="1"/>
    </xf>
    <xf numFmtId="0" fontId="74" fillId="0" borderId="0" xfId="0" applyFont="1" applyBorder="1" applyAlignment="1" applyProtection="1">
      <alignment wrapText="1"/>
      <protection locked="0"/>
    </xf>
    <xf numFmtId="0" fontId="74" fillId="0" borderId="0" xfId="0" applyFont="1" applyFill="1" applyBorder="1" applyAlignment="1" applyProtection="1">
      <alignment wrapText="1"/>
      <protection locked="0"/>
    </xf>
    <xf numFmtId="180" fontId="76" fillId="0" borderId="22" xfId="0" quotePrefix="1" applyNumberFormat="1" applyFont="1" applyBorder="1" applyAlignment="1" applyProtection="1">
      <alignment horizontal="center" vertical="center" wrapText="1" shrinkToFit="1"/>
    </xf>
    <xf numFmtId="0" fontId="73" fillId="0" borderId="1" xfId="0" applyFont="1" applyBorder="1" applyAlignment="1" applyProtection="1">
      <alignment horizontal="center" vertical="center" wrapText="1"/>
      <protection locked="0"/>
    </xf>
    <xf numFmtId="0" fontId="20" fillId="8" borderId="22" xfId="0" applyNumberFormat="1" applyFont="1" applyFill="1" applyBorder="1" applyAlignment="1" applyProtection="1">
      <alignment horizontal="center" vertical="center"/>
      <protection locked="0" hidden="1"/>
    </xf>
    <xf numFmtId="0" fontId="37" fillId="30" borderId="26" xfId="83" applyFont="1" applyFill="1" applyBorder="1" applyAlignment="1">
      <alignment horizontal="center" vertical="center"/>
    </xf>
    <xf numFmtId="0" fontId="37" fillId="30" borderId="25" xfId="83" applyFont="1" applyFill="1" applyBorder="1" applyAlignment="1">
      <alignment horizontal="center" vertical="center"/>
    </xf>
    <xf numFmtId="0" fontId="49" fillId="0" borderId="0" xfId="83" applyFont="1" applyProtection="1">
      <alignment horizontal="center" vertical="center" wrapText="1"/>
      <protection hidden="1"/>
    </xf>
    <xf numFmtId="0" fontId="19" fillId="31" borderId="22" xfId="0" applyNumberFormat="1" applyFont="1" applyFill="1" applyBorder="1" applyAlignment="1" applyProtection="1">
      <alignment horizontal="center" vertical="center"/>
      <protection locked="0" hidden="1"/>
    </xf>
    <xf numFmtId="0" fontId="62" fillId="31" borderId="11" xfId="0" applyFont="1" applyFill="1" applyBorder="1" applyAlignment="1">
      <alignment horizontal="center" vertical="center"/>
    </xf>
    <xf numFmtId="0" fontId="62" fillId="31" borderId="26" xfId="0" applyFont="1" applyFill="1" applyBorder="1" applyAlignment="1">
      <alignment horizontal="center" vertical="center"/>
    </xf>
    <xf numFmtId="0" fontId="62" fillId="31" borderId="25" xfId="0" applyFont="1" applyFill="1" applyBorder="1" applyAlignment="1">
      <alignment horizontal="center" vertical="center"/>
    </xf>
    <xf numFmtId="0" fontId="20" fillId="31" borderId="22" xfId="0" applyFont="1" applyFill="1" applyBorder="1" applyAlignment="1" applyProtection="1">
      <alignment horizontal="right" vertical="center" indent="1"/>
    </xf>
    <xf numFmtId="0" fontId="67" fillId="33" borderId="22" xfId="0" applyFont="1" applyFill="1" applyBorder="1" applyAlignment="1">
      <alignment horizontal="center" vertical="center" textRotation="90" wrapText="1"/>
    </xf>
    <xf numFmtId="0" fontId="67" fillId="33" borderId="22" xfId="0" applyFont="1" applyFill="1" applyBorder="1" applyAlignment="1">
      <alignment horizontal="center" vertical="center" wrapText="1"/>
    </xf>
    <xf numFmtId="164" fontId="60" fillId="33" borderId="22" xfId="1" applyNumberFormat="1" applyFont="1" applyFill="1" applyBorder="1" applyAlignment="1">
      <alignment horizontal="center" vertical="center" wrapText="1" shrinkToFit="1"/>
    </xf>
    <xf numFmtId="0" fontId="56" fillId="33" borderId="22" xfId="1" applyNumberFormat="1" applyFont="1" applyFill="1" applyBorder="1" applyAlignment="1">
      <alignment horizontal="center" vertical="center" wrapText="1" shrinkToFit="1"/>
    </xf>
    <xf numFmtId="164" fontId="56" fillId="33" borderId="22" xfId="1" applyNumberFormat="1" applyFont="1" applyFill="1" applyBorder="1" applyAlignment="1">
      <alignment horizontal="center" vertical="center" wrapText="1" shrinkToFit="1"/>
    </xf>
    <xf numFmtId="180" fontId="56" fillId="33" borderId="22" xfId="1" applyNumberFormat="1" applyFont="1" applyFill="1" applyBorder="1" applyAlignment="1">
      <alignment horizontal="center" vertical="center" wrapText="1" shrinkToFit="1"/>
    </xf>
    <xf numFmtId="0" fontId="74" fillId="0" borderId="32" xfId="1" applyNumberFormat="1" applyFont="1" applyFill="1" applyBorder="1" applyAlignment="1" applyProtection="1">
      <alignment horizontal="center" vertical="center" wrapText="1"/>
      <protection locked="0"/>
    </xf>
    <xf numFmtId="0" fontId="54" fillId="33" borderId="11" xfId="0" applyFont="1" applyFill="1" applyBorder="1" applyAlignment="1" applyProtection="1">
      <alignment horizontal="center" vertical="center" wrapText="1"/>
      <protection locked="0"/>
    </xf>
    <xf numFmtId="0" fontId="54" fillId="33" borderId="25" xfId="0" applyFont="1" applyFill="1" applyBorder="1" applyAlignment="1" applyProtection="1">
      <alignment horizontal="center" vertical="center" wrapText="1"/>
      <protection locked="0"/>
    </xf>
    <xf numFmtId="0" fontId="54" fillId="33" borderId="22" xfId="0" applyFont="1" applyFill="1" applyBorder="1" applyAlignment="1" applyProtection="1">
      <alignment horizontal="center" vertical="center" wrapText="1"/>
      <protection locked="0"/>
    </xf>
    <xf numFmtId="0" fontId="54" fillId="33" borderId="32" xfId="0" applyFont="1" applyFill="1" applyBorder="1" applyAlignment="1" applyProtection="1">
      <alignment horizontal="center" vertical="center" wrapText="1"/>
      <protection locked="0"/>
    </xf>
    <xf numFmtId="0" fontId="62" fillId="34" borderId="42" xfId="0" applyNumberFormat="1" applyFont="1" applyFill="1" applyBorder="1" applyAlignment="1" applyProtection="1">
      <alignment horizontal="center" vertical="center" wrapText="1"/>
      <protection locked="0"/>
    </xf>
    <xf numFmtId="0" fontId="56" fillId="34" borderId="33" xfId="0" applyNumberFormat="1" applyFont="1" applyFill="1" applyBorder="1" applyAlignment="1" applyProtection="1">
      <alignment horizontal="center" vertical="center" wrapText="1"/>
      <protection locked="0"/>
    </xf>
    <xf numFmtId="0" fontId="54" fillId="35" borderId="42" xfId="0" applyFont="1" applyFill="1" applyBorder="1" applyAlignment="1">
      <alignment horizontal="center" vertical="center" wrapText="1"/>
    </xf>
    <xf numFmtId="0" fontId="54" fillId="35" borderId="42" xfId="0" applyFont="1" applyFill="1" applyBorder="1" applyAlignment="1">
      <alignment horizontal="center" vertical="center" wrapText="1" shrinkToFit="1"/>
    </xf>
    <xf numFmtId="0" fontId="54" fillId="36" borderId="22" xfId="0" applyFont="1" applyFill="1" applyBorder="1" applyAlignment="1" applyProtection="1">
      <alignment horizontal="center" vertical="center" wrapText="1"/>
      <protection locked="0"/>
    </xf>
    <xf numFmtId="0" fontId="54" fillId="37" borderId="0" xfId="0" applyFont="1" applyFill="1" applyBorder="1" applyAlignment="1">
      <alignment horizontal="center" vertical="center"/>
    </xf>
    <xf numFmtId="0" fontId="54" fillId="37" borderId="42" xfId="0" applyFont="1" applyFill="1" applyBorder="1" applyAlignment="1">
      <alignment horizontal="center" vertical="center"/>
    </xf>
    <xf numFmtId="0" fontId="54" fillId="37" borderId="42" xfId="0" applyFont="1" applyFill="1" applyBorder="1" applyAlignment="1">
      <alignment horizontal="center" vertical="center" wrapText="1"/>
    </xf>
    <xf numFmtId="0" fontId="54" fillId="37" borderId="42" xfId="0" applyFont="1" applyFill="1" applyBorder="1" applyAlignment="1">
      <alignment horizontal="center" vertical="center" wrapText="1" shrinkToFit="1"/>
    </xf>
    <xf numFmtId="14" fontId="54" fillId="37" borderId="42" xfId="0" applyNumberFormat="1" applyFont="1" applyFill="1" applyBorder="1" applyAlignment="1">
      <alignment horizontal="center" vertical="center" wrapText="1"/>
    </xf>
    <xf numFmtId="0" fontId="54" fillId="37" borderId="22" xfId="0" applyFont="1" applyFill="1" applyBorder="1" applyAlignment="1" applyProtection="1">
      <alignment horizontal="center" vertical="center" wrapText="1"/>
      <protection locked="0"/>
    </xf>
    <xf numFmtId="0" fontId="54" fillId="37" borderId="42" xfId="0" applyNumberFormat="1" applyFont="1" applyFill="1" applyBorder="1" applyAlignment="1" applyProtection="1">
      <alignment horizontal="center" vertical="center" wrapText="1"/>
      <protection locked="0"/>
    </xf>
    <xf numFmtId="0" fontId="67" fillId="37" borderId="27" xfId="0" applyFont="1" applyFill="1" applyBorder="1" applyAlignment="1">
      <alignment horizontal="center" vertical="center" wrapText="1"/>
    </xf>
    <xf numFmtId="0" fontId="67" fillId="37" borderId="33" xfId="0" applyFont="1" applyFill="1" applyBorder="1" applyAlignment="1">
      <alignment horizontal="center" vertical="center" wrapText="1"/>
    </xf>
    <xf numFmtId="0" fontId="67" fillId="37" borderId="33" xfId="1" applyNumberFormat="1" applyFont="1" applyFill="1" applyBorder="1" applyAlignment="1">
      <alignment horizontal="center" vertical="center" wrapText="1"/>
    </xf>
    <xf numFmtId="180" fontId="56" fillId="37" borderId="33" xfId="1" applyNumberFormat="1" applyFont="1" applyFill="1" applyBorder="1" applyAlignment="1">
      <alignment horizontal="center" vertical="center" wrapText="1" shrinkToFit="1"/>
    </xf>
    <xf numFmtId="0" fontId="56" fillId="37" borderId="33" xfId="1" applyNumberFormat="1" applyFont="1" applyFill="1" applyBorder="1" applyAlignment="1" applyProtection="1">
      <alignment horizontal="center" vertical="center" wrapText="1" shrinkToFit="1"/>
      <protection locked="0"/>
    </xf>
    <xf numFmtId="0" fontId="62" fillId="38" borderId="42" xfId="0" applyFont="1" applyFill="1" applyBorder="1" applyAlignment="1" applyProtection="1">
      <alignment horizontal="center" vertical="center" wrapText="1"/>
      <protection locked="0"/>
    </xf>
    <xf numFmtId="0" fontId="62" fillId="38" borderId="33" xfId="0" applyFont="1" applyFill="1" applyBorder="1" applyAlignment="1" applyProtection="1">
      <alignment horizontal="center" vertical="center" wrapText="1"/>
      <protection locked="0"/>
    </xf>
    <xf numFmtId="170" fontId="69" fillId="13" borderId="42" xfId="1" applyNumberFormat="1" applyFont="1" applyFill="1" applyBorder="1" applyAlignment="1" applyProtection="1">
      <alignment horizontal="center" vertical="center" wrapText="1" shrinkToFit="1"/>
      <protection locked="0"/>
    </xf>
    <xf numFmtId="0" fontId="54" fillId="25" borderId="22" xfId="0" applyFont="1" applyFill="1" applyBorder="1" applyAlignment="1" applyProtection="1">
      <alignment horizontal="center" vertical="center" wrapText="1"/>
      <protection locked="0"/>
    </xf>
    <xf numFmtId="0" fontId="56" fillId="25" borderId="22" xfId="0" applyFont="1" applyFill="1" applyBorder="1" applyAlignment="1" applyProtection="1">
      <alignment horizontal="center" vertical="center" wrapText="1"/>
      <protection locked="0"/>
    </xf>
    <xf numFmtId="0" fontId="73" fillId="25" borderId="22" xfId="0" applyFont="1" applyFill="1" applyBorder="1" applyAlignment="1" applyProtection="1">
      <alignment horizontal="center" vertical="center" wrapText="1"/>
      <protection locked="0"/>
    </xf>
    <xf numFmtId="0" fontId="19" fillId="25" borderId="22" xfId="0" applyFont="1" applyFill="1" applyBorder="1" applyAlignment="1" applyProtection="1">
      <alignment horizontal="center" vertical="center" wrapText="1"/>
      <protection locked="0"/>
    </xf>
    <xf numFmtId="0" fontId="37" fillId="25" borderId="22" xfId="0" applyFont="1" applyFill="1" applyBorder="1" applyAlignment="1" applyProtection="1">
      <alignment horizontal="center" vertical="center" wrapText="1"/>
      <protection locked="0"/>
    </xf>
    <xf numFmtId="170" fontId="12" fillId="13" borderId="42" xfId="1" applyNumberFormat="1" applyFont="1" applyFill="1" applyBorder="1" applyAlignment="1" applyProtection="1">
      <alignment horizontal="center" vertical="center" wrapText="1" shrinkToFit="1"/>
      <protection locked="0"/>
    </xf>
    <xf numFmtId="0" fontId="54" fillId="35" borderId="0" xfId="0" applyFont="1" applyFill="1" applyBorder="1" applyAlignment="1">
      <alignment horizontal="center" vertical="center"/>
    </xf>
    <xf numFmtId="0" fontId="54" fillId="35" borderId="42" xfId="0" applyFont="1" applyFill="1" applyBorder="1" applyAlignment="1">
      <alignment horizontal="center" vertical="center"/>
    </xf>
    <xf numFmtId="0" fontId="54" fillId="35" borderId="42" xfId="0" applyNumberFormat="1" applyFont="1" applyFill="1" applyBorder="1" applyAlignment="1" applyProtection="1">
      <alignment horizontal="center" vertical="center" wrapText="1"/>
      <protection locked="0"/>
    </xf>
    <xf numFmtId="0" fontId="67" fillId="35" borderId="27" xfId="0" applyFont="1" applyFill="1" applyBorder="1" applyAlignment="1">
      <alignment horizontal="center" textRotation="90" wrapText="1"/>
    </xf>
    <xf numFmtId="0" fontId="67" fillId="35" borderId="33" xfId="0" applyFont="1" applyFill="1" applyBorder="1" applyAlignment="1">
      <alignment horizontal="center" textRotation="90" wrapText="1"/>
    </xf>
    <xf numFmtId="0" fontId="67" fillId="35" borderId="33" xfId="0" applyFont="1" applyFill="1" applyBorder="1" applyAlignment="1">
      <alignment horizontal="center" wrapText="1" shrinkToFit="1"/>
    </xf>
    <xf numFmtId="164" fontId="56" fillId="35" borderId="33" xfId="1" applyNumberFormat="1" applyFont="1" applyFill="1" applyBorder="1" applyAlignment="1">
      <alignment horizontal="left" vertical="center" wrapText="1" shrinkToFit="1"/>
    </xf>
    <xf numFmtId="180" fontId="56" fillId="35" borderId="33" xfId="1" applyNumberFormat="1" applyFont="1" applyFill="1" applyBorder="1" applyAlignment="1">
      <alignment horizontal="center" vertical="center" wrapText="1" shrinkToFit="1"/>
    </xf>
    <xf numFmtId="0" fontId="56" fillId="35" borderId="33" xfId="1" applyNumberFormat="1" applyFont="1" applyFill="1" applyBorder="1" applyAlignment="1" applyProtection="1">
      <alignment horizontal="center" vertical="center" wrapText="1" shrinkToFit="1"/>
      <protection locked="0"/>
    </xf>
    <xf numFmtId="0" fontId="54" fillId="41" borderId="0" xfId="0" applyFont="1" applyFill="1" applyBorder="1" applyAlignment="1">
      <alignment horizontal="center" vertical="center" wrapText="1"/>
    </xf>
    <xf numFmtId="0" fontId="54" fillId="41" borderId="42" xfId="0" applyFont="1" applyFill="1" applyBorder="1" applyAlignment="1">
      <alignment horizontal="center" vertical="center" wrapText="1"/>
    </xf>
    <xf numFmtId="0" fontId="54" fillId="41" borderId="42" xfId="0" applyFont="1" applyFill="1" applyBorder="1" applyAlignment="1">
      <alignment horizontal="center" vertical="center" wrapText="1" shrinkToFit="1"/>
    </xf>
    <xf numFmtId="0" fontId="68" fillId="41" borderId="27" xfId="0" applyFont="1" applyFill="1" applyBorder="1" applyAlignment="1">
      <alignment horizontal="center" vertical="center" wrapText="1"/>
    </xf>
    <xf numFmtId="0" fontId="68" fillId="41" borderId="33" xfId="0" applyFont="1" applyFill="1" applyBorder="1" applyAlignment="1">
      <alignment horizontal="center" vertical="center" wrapText="1"/>
    </xf>
    <xf numFmtId="165" fontId="68" fillId="41" borderId="33" xfId="1" applyNumberFormat="1" applyFont="1" applyFill="1" applyBorder="1" applyAlignment="1">
      <alignment horizontal="center" vertical="center" wrapText="1"/>
    </xf>
    <xf numFmtId="165" fontId="68" fillId="41" borderId="33" xfId="0" applyNumberFormat="1" applyFont="1" applyFill="1" applyBorder="1" applyAlignment="1">
      <alignment horizontal="center" vertical="center" wrapText="1"/>
    </xf>
    <xf numFmtId="180" fontId="56" fillId="41" borderId="33" xfId="0" applyNumberFormat="1" applyFont="1" applyFill="1" applyBorder="1" applyAlignment="1">
      <alignment horizontal="center" vertical="center" wrapText="1"/>
    </xf>
    <xf numFmtId="180" fontId="72" fillId="41" borderId="33" xfId="0" applyNumberFormat="1" applyFont="1" applyFill="1" applyBorder="1" applyAlignment="1">
      <alignment horizontal="center" vertical="center" wrapText="1"/>
    </xf>
    <xf numFmtId="180" fontId="56" fillId="41" borderId="33" xfId="1" applyNumberFormat="1" applyFont="1" applyFill="1" applyBorder="1" applyAlignment="1">
      <alignment horizontal="center" vertical="center" wrapText="1"/>
    </xf>
    <xf numFmtId="0" fontId="54" fillId="41" borderId="42" xfId="0" applyFont="1" applyFill="1" applyBorder="1" applyAlignment="1" applyProtection="1">
      <alignment horizontal="center" vertical="center" wrapText="1"/>
      <protection locked="0"/>
    </xf>
    <xf numFmtId="0" fontId="71" fillId="41" borderId="33" xfId="0" applyFont="1" applyFill="1" applyBorder="1" applyAlignment="1" applyProtection="1">
      <alignment wrapText="1"/>
      <protection locked="0"/>
    </xf>
    <xf numFmtId="0" fontId="13" fillId="0" borderId="34" xfId="83" applyFont="1" applyFill="1" applyBorder="1" applyAlignment="1" applyProtection="1">
      <alignment horizontal="left" vertical="center" indent="2"/>
    </xf>
    <xf numFmtId="0" fontId="13" fillId="0" borderId="0" xfId="84" applyFont="1" applyAlignment="1">
      <alignment horizontal="center" vertical="center" wrapText="1"/>
    </xf>
    <xf numFmtId="0" fontId="11" fillId="0" borderId="0" xfId="84" applyFont="1" applyAlignment="1">
      <alignment vertical="center" wrapText="1"/>
    </xf>
    <xf numFmtId="0" fontId="12" fillId="43" borderId="26" xfId="84" applyFont="1" applyFill="1" applyBorder="1" applyAlignment="1">
      <alignment horizontal="center" vertical="center" wrapText="1"/>
    </xf>
    <xf numFmtId="0" fontId="12" fillId="43" borderId="25" xfId="84" applyFont="1" applyFill="1" applyBorder="1" applyAlignment="1">
      <alignment horizontal="center" vertical="center" wrapText="1"/>
    </xf>
    <xf numFmtId="0" fontId="12" fillId="6" borderId="26" xfId="84" applyFont="1" applyFill="1" applyBorder="1" applyAlignment="1">
      <alignment horizontal="center" vertical="center" wrapText="1"/>
    </xf>
    <xf numFmtId="0" fontId="12" fillId="6" borderId="25" xfId="84" applyFont="1" applyFill="1" applyBorder="1" applyAlignment="1">
      <alignment horizontal="center" vertical="center" wrapText="1"/>
    </xf>
    <xf numFmtId="0" fontId="11" fillId="0" borderId="31" xfId="84" applyFont="1" applyBorder="1" applyAlignment="1">
      <alignment horizontal="center" vertical="center" wrapText="1"/>
    </xf>
    <xf numFmtId="0" fontId="11" fillId="0" borderId="32" xfId="84" applyFont="1" applyBorder="1" applyAlignment="1">
      <alignment horizontal="left" vertical="center" wrapText="1"/>
    </xf>
    <xf numFmtId="0" fontId="11" fillId="0" borderId="0" xfId="84" applyFont="1" applyAlignment="1">
      <alignment horizontal="center" vertical="center" wrapText="1"/>
    </xf>
    <xf numFmtId="0" fontId="11" fillId="0" borderId="34" xfId="84" applyFont="1" applyBorder="1" applyAlignment="1">
      <alignment horizontal="center" vertical="center" wrapText="1"/>
    </xf>
    <xf numFmtId="0" fontId="11" fillId="0" borderId="33" xfId="84" applyFont="1" applyBorder="1" applyAlignment="1">
      <alignment horizontal="left" vertical="center" wrapText="1"/>
    </xf>
    <xf numFmtId="0" fontId="11" fillId="0" borderId="0" xfId="84" applyFont="1" applyAlignment="1">
      <alignment horizontal="left" vertical="center" wrapText="1"/>
    </xf>
    <xf numFmtId="0" fontId="12" fillId="44" borderId="26" xfId="84" applyFont="1" applyFill="1" applyBorder="1" applyAlignment="1">
      <alignment horizontal="center" vertical="center" wrapText="1"/>
    </xf>
    <xf numFmtId="0" fontId="12" fillId="44" borderId="25" xfId="84" applyFont="1" applyFill="1" applyBorder="1" applyAlignment="1">
      <alignment horizontal="center" vertical="center" wrapText="1"/>
    </xf>
    <xf numFmtId="0" fontId="96" fillId="0" borderId="0" xfId="84" applyFont="1" applyAlignment="1">
      <alignment horizontal="center" vertical="center" wrapText="1"/>
    </xf>
    <xf numFmtId="0" fontId="12" fillId="45" borderId="26" xfId="84" applyFont="1" applyFill="1" applyBorder="1" applyAlignment="1">
      <alignment horizontal="center" vertical="center" wrapText="1"/>
    </xf>
    <xf numFmtId="0" fontId="12" fillId="45" borderId="25" xfId="84" applyFont="1" applyFill="1" applyBorder="1" applyAlignment="1">
      <alignment horizontal="center" vertical="center" wrapText="1"/>
    </xf>
    <xf numFmtId="0" fontId="11" fillId="0" borderId="22" xfId="84" applyFont="1" applyBorder="1" applyAlignment="1">
      <alignment horizontal="center" vertical="center" wrapText="1"/>
    </xf>
    <xf numFmtId="0" fontId="11" fillId="0" borderId="22" xfId="84" applyFont="1" applyBorder="1" applyAlignment="1">
      <alignment horizontal="left" vertical="center" wrapText="1"/>
    </xf>
    <xf numFmtId="0" fontId="12" fillId="46" borderId="26" xfId="84" applyFont="1" applyFill="1" applyBorder="1" applyAlignment="1">
      <alignment horizontal="center" vertical="center" wrapText="1"/>
    </xf>
    <xf numFmtId="0" fontId="12" fillId="46" borderId="25" xfId="84" applyFont="1" applyFill="1" applyBorder="1" applyAlignment="1">
      <alignment horizontal="center" vertical="center" wrapText="1"/>
    </xf>
    <xf numFmtId="0" fontId="2" fillId="0" borderId="0" xfId="84" applyAlignment="1">
      <alignment wrapText="1"/>
    </xf>
    <xf numFmtId="49" fontId="74" fillId="0" borderId="22" xfId="0" applyNumberFormat="1" applyFont="1" applyFill="1" applyBorder="1" applyAlignment="1" applyProtection="1">
      <alignment horizontal="center" vertical="center" wrapText="1"/>
      <protection locked="0"/>
    </xf>
    <xf numFmtId="0" fontId="54" fillId="32" borderId="22" xfId="0" applyFont="1" applyFill="1" applyBorder="1" applyAlignment="1" applyProtection="1">
      <alignment horizontal="center" vertical="center" wrapText="1" shrinkToFit="1"/>
      <protection locked="0"/>
    </xf>
    <xf numFmtId="0" fontId="99" fillId="0" borderId="35" xfId="0" applyFont="1" applyBorder="1" applyAlignment="1" applyProtection="1">
      <alignment horizontal="center" vertical="center" wrapText="1"/>
      <protection locked="0"/>
    </xf>
    <xf numFmtId="170" fontId="18" fillId="7" borderId="22" xfId="83" applyNumberFormat="1" applyFont="1" applyFill="1" applyBorder="1" applyAlignment="1">
      <alignment horizontal="center" vertical="center"/>
    </xf>
    <xf numFmtId="0" fontId="44" fillId="0" borderId="12" xfId="83" applyFont="1" applyBorder="1" applyAlignment="1" applyProtection="1">
      <alignment horizontal="center" vertical="center" wrapText="1"/>
      <protection locked="0"/>
    </xf>
    <xf numFmtId="0" fontId="2" fillId="0" borderId="0" xfId="84" applyAlignment="1">
      <alignment horizontal="center" wrapText="1"/>
    </xf>
    <xf numFmtId="0" fontId="54" fillId="47" borderId="22" xfId="0" applyFont="1" applyFill="1" applyBorder="1" applyAlignment="1" applyProtection="1">
      <alignment horizontal="center" vertical="center" wrapText="1"/>
      <protection locked="0"/>
    </xf>
    <xf numFmtId="0" fontId="54" fillId="47" borderId="22" xfId="0" applyFont="1" applyFill="1" applyBorder="1" applyAlignment="1">
      <alignment horizontal="center" vertical="center" wrapText="1"/>
    </xf>
    <xf numFmtId="0" fontId="94" fillId="47" borderId="22" xfId="0" applyFont="1" applyFill="1" applyBorder="1" applyAlignment="1" applyProtection="1">
      <alignment horizontal="center" vertical="center" wrapText="1"/>
      <protection hidden="1"/>
    </xf>
    <xf numFmtId="180" fontId="56" fillId="47" borderId="22" xfId="1" applyNumberFormat="1" applyFont="1" applyFill="1" applyBorder="1" applyAlignment="1" applyProtection="1">
      <alignment horizontal="center" vertical="center" wrapText="1"/>
      <protection hidden="1"/>
    </xf>
    <xf numFmtId="0" fontId="13" fillId="0" borderId="24" xfId="83" applyFont="1" applyFill="1" applyBorder="1" applyAlignment="1" applyProtection="1">
      <alignment horizontal="left" vertical="center" indent="1"/>
    </xf>
    <xf numFmtId="0" fontId="11" fillId="9" borderId="31" xfId="84" applyFont="1" applyFill="1" applyBorder="1" applyAlignment="1">
      <alignment horizontal="center" vertical="center" wrapText="1"/>
    </xf>
    <xf numFmtId="0" fontId="11" fillId="9" borderId="32" xfId="84" applyFont="1" applyFill="1" applyBorder="1" applyAlignment="1">
      <alignment horizontal="left" vertical="center" wrapText="1"/>
    </xf>
    <xf numFmtId="0" fontId="11" fillId="9" borderId="33" xfId="84" applyFont="1" applyFill="1" applyBorder="1" applyAlignment="1">
      <alignment horizontal="left" vertical="center" wrapText="1"/>
    </xf>
    <xf numFmtId="0" fontId="12" fillId="47" borderId="26" xfId="84" applyFont="1" applyFill="1" applyBorder="1" applyAlignment="1">
      <alignment horizontal="center" vertical="center" wrapText="1"/>
    </xf>
    <xf numFmtId="0" fontId="12" fillId="47" borderId="25" xfId="84" applyFont="1" applyFill="1" applyBorder="1" applyAlignment="1">
      <alignment horizontal="center" vertical="center" wrapText="1"/>
    </xf>
    <xf numFmtId="0" fontId="96" fillId="0" borderId="27" xfId="84" applyFont="1" applyFill="1" applyBorder="1" applyAlignment="1">
      <alignment horizontal="left" vertical="center" wrapText="1"/>
    </xf>
    <xf numFmtId="0" fontId="11" fillId="0" borderId="0" xfId="84" applyFont="1" applyFill="1" applyBorder="1" applyAlignment="1">
      <alignment horizontal="center" vertical="center" wrapText="1"/>
    </xf>
    <xf numFmtId="0" fontId="96" fillId="0" borderId="0" xfId="84" applyFont="1" applyFill="1" applyBorder="1" applyAlignment="1">
      <alignment horizontal="left" vertical="center" wrapText="1"/>
    </xf>
    <xf numFmtId="0" fontId="11" fillId="9" borderId="34" xfId="84" applyFont="1" applyFill="1" applyBorder="1" applyAlignment="1">
      <alignment horizontal="center" vertical="center" wrapText="1"/>
    </xf>
    <xf numFmtId="175" fontId="56" fillId="47" borderId="22" xfId="209" applyNumberFormat="1" applyFont="1" applyFill="1" applyBorder="1" applyAlignment="1" applyProtection="1">
      <alignment horizontal="center" vertical="center" wrapText="1"/>
      <protection hidden="1"/>
    </xf>
    <xf numFmtId="176" fontId="18" fillId="0" borderId="0" xfId="0" applyNumberFormat="1" applyFont="1" applyFill="1" applyBorder="1" applyAlignment="1" applyProtection="1">
      <alignment vertical="top"/>
      <protection hidden="1"/>
    </xf>
    <xf numFmtId="176" fontId="18" fillId="0" borderId="0" xfId="0" applyNumberFormat="1" applyFont="1" applyBorder="1" applyAlignment="1" applyProtection="1">
      <alignment vertical="top"/>
      <protection hidden="1"/>
    </xf>
    <xf numFmtId="174" fontId="18" fillId="0" borderId="0" xfId="0" applyNumberFormat="1" applyFont="1" applyBorder="1" applyAlignment="1" applyProtection="1">
      <protection hidden="1"/>
    </xf>
    <xf numFmtId="0" fontId="12" fillId="0" borderId="0" xfId="0" applyFont="1" applyFill="1" applyBorder="1" applyAlignment="1" applyProtection="1">
      <alignment vertical="center"/>
      <protection hidden="1"/>
    </xf>
    <xf numFmtId="0" fontId="92" fillId="0" borderId="22" xfId="0" applyFont="1" applyFill="1" applyBorder="1" applyAlignment="1">
      <alignment horizontal="center" vertical="center" wrapText="1"/>
    </xf>
    <xf numFmtId="180" fontId="56" fillId="0" borderId="22" xfId="0" applyNumberFormat="1" applyFont="1" applyFill="1" applyBorder="1" applyAlignment="1">
      <alignment horizontal="center" vertical="center" wrapText="1"/>
    </xf>
    <xf numFmtId="10" fontId="56" fillId="0" borderId="22" xfId="0" applyNumberFormat="1" applyFont="1" applyFill="1" applyBorder="1" applyAlignment="1">
      <alignment horizontal="center" vertical="center" wrapText="1"/>
    </xf>
    <xf numFmtId="0" fontId="13" fillId="0" borderId="0" xfId="0" applyFont="1" applyFill="1" applyAlignment="1" applyProtection="1">
      <alignment vertical="center"/>
      <protection hidden="1"/>
    </xf>
    <xf numFmtId="0" fontId="13" fillId="0" borderId="43" xfId="0" applyFont="1" applyFill="1" applyBorder="1" applyAlignment="1" applyProtection="1">
      <alignment vertical="center"/>
      <protection hidden="1"/>
    </xf>
    <xf numFmtId="0" fontId="14" fillId="0" borderId="6" xfId="0" applyFont="1" applyFill="1" applyBorder="1" applyAlignment="1" applyProtection="1">
      <alignment vertical="top"/>
      <protection hidden="1"/>
    </xf>
    <xf numFmtId="0" fontId="20" fillId="8" borderId="22" xfId="0" applyFont="1" applyFill="1" applyBorder="1" applyAlignment="1" applyProtection="1">
      <alignment vertical="center" wrapText="1"/>
    </xf>
    <xf numFmtId="0" fontId="102" fillId="42" borderId="11" xfId="0" applyFont="1" applyFill="1" applyBorder="1" applyAlignment="1">
      <alignment horizontal="center" vertical="center"/>
    </xf>
    <xf numFmtId="0" fontId="56" fillId="42" borderId="11" xfId="0" applyFont="1" applyFill="1" applyBorder="1" applyAlignment="1">
      <alignment horizontal="center" vertical="center"/>
    </xf>
    <xf numFmtId="0" fontId="16" fillId="0" borderId="11" xfId="0" applyFont="1" applyFill="1" applyBorder="1" applyAlignment="1" applyProtection="1">
      <alignment horizontal="left" vertical="center"/>
      <protection hidden="1"/>
    </xf>
    <xf numFmtId="0" fontId="79" fillId="0" borderId="6" xfId="0" applyFont="1" applyBorder="1" applyAlignment="1" applyProtection="1">
      <alignment horizontal="center" vertical="top" wrapText="1" shrinkToFit="1"/>
      <protection locked="0"/>
    </xf>
    <xf numFmtId="185" fontId="76" fillId="0" borderId="22" xfId="0" applyNumberFormat="1" applyFont="1" applyBorder="1" applyAlignment="1" applyProtection="1">
      <alignment horizontal="center" vertical="center" wrapText="1" shrinkToFit="1"/>
      <protection locked="0"/>
    </xf>
    <xf numFmtId="0" fontId="56" fillId="42" borderId="22" xfId="0" applyFont="1" applyFill="1" applyBorder="1" applyAlignment="1">
      <alignment horizontal="center" vertical="center"/>
    </xf>
    <xf numFmtId="0" fontId="102" fillId="42" borderId="22" xfId="0" applyFont="1" applyFill="1" applyBorder="1" applyAlignment="1">
      <alignment horizontal="center" vertical="center"/>
    </xf>
    <xf numFmtId="0" fontId="0" fillId="0" borderId="0" xfId="0" applyBorder="1"/>
    <xf numFmtId="187" fontId="78" fillId="0" borderId="81" xfId="229" applyNumberFormat="1" applyFont="1" applyFill="1" applyBorder="1" applyAlignment="1" applyProtection="1">
      <alignment horizontal="center" vertical="center" wrapText="1"/>
    </xf>
    <xf numFmtId="175" fontId="14" fillId="0" borderId="81" xfId="0" applyNumberFormat="1" applyFont="1" applyBorder="1" applyAlignment="1" applyProtection="1">
      <alignment horizontal="center" vertical="center"/>
    </xf>
    <xf numFmtId="0" fontId="100" fillId="47" borderId="82" xfId="0" applyFont="1" applyFill="1" applyBorder="1" applyAlignment="1" applyProtection="1">
      <alignment horizontal="center" vertical="center" wrapText="1"/>
    </xf>
    <xf numFmtId="0" fontId="100" fillId="47" borderId="83" xfId="0" applyFont="1" applyFill="1" applyBorder="1" applyAlignment="1" applyProtection="1">
      <alignment horizontal="center" vertical="center" wrapText="1"/>
    </xf>
    <xf numFmtId="187" fontId="78" fillId="0" borderId="84" xfId="229" applyNumberFormat="1" applyFont="1" applyFill="1" applyBorder="1" applyAlignment="1" applyProtection="1">
      <alignment horizontal="center" vertical="center" wrapText="1"/>
    </xf>
    <xf numFmtId="0" fontId="13" fillId="0" borderId="31" xfId="83" applyFont="1" applyBorder="1" applyAlignment="1">
      <alignment horizontal="left" vertical="center" indent="2"/>
    </xf>
    <xf numFmtId="0" fontId="13" fillId="0" borderId="32" xfId="83" applyFont="1" applyBorder="1" applyAlignment="1">
      <alignment horizontal="left" vertical="center" indent="1"/>
    </xf>
    <xf numFmtId="0" fontId="37" fillId="30" borderId="22" xfId="83" applyFont="1" applyFill="1" applyBorder="1" applyAlignment="1">
      <alignment horizontal="center" vertical="center"/>
    </xf>
    <xf numFmtId="0" fontId="13" fillId="0" borderId="22" xfId="83" applyFont="1" applyFill="1" applyBorder="1" applyAlignment="1" applyProtection="1">
      <alignment horizontal="left" vertical="center" indent="2"/>
    </xf>
    <xf numFmtId="0" fontId="13" fillId="0" borderId="22" xfId="83" applyFont="1" applyBorder="1" applyAlignment="1" applyProtection="1">
      <alignment horizontal="left" vertical="center" indent="1"/>
    </xf>
    <xf numFmtId="0" fontId="13" fillId="0" borderId="22" xfId="83" applyFont="1" applyFill="1" applyBorder="1" applyAlignment="1" applyProtection="1">
      <alignment horizontal="left" vertical="center" indent="1"/>
    </xf>
    <xf numFmtId="0" fontId="13" fillId="0" borderId="22" xfId="83" applyFont="1" applyBorder="1" applyAlignment="1" applyProtection="1">
      <alignment horizontal="left" vertical="center" wrapText="1" indent="1"/>
    </xf>
    <xf numFmtId="188" fontId="74" fillId="0" borderId="22" xfId="0" applyNumberFormat="1" applyFont="1" applyFill="1" applyBorder="1" applyAlignment="1" applyProtection="1">
      <alignment horizontal="center" vertical="center" wrapText="1"/>
      <protection locked="0"/>
    </xf>
    <xf numFmtId="0" fontId="54" fillId="31" borderId="22" xfId="0" applyFont="1" applyFill="1" applyBorder="1" applyAlignment="1" applyProtection="1">
      <alignment horizontal="center" vertical="center" wrapText="1" shrinkToFit="1"/>
      <protection locked="0"/>
    </xf>
    <xf numFmtId="0" fontId="74" fillId="0" borderId="22" xfId="0" applyFont="1" applyBorder="1" applyAlignment="1" applyProtection="1">
      <alignment horizontal="center" vertical="center" wrapText="1"/>
      <protection locked="0"/>
    </xf>
    <xf numFmtId="0" fontId="74" fillId="0" borderId="87" xfId="0" applyFont="1" applyFill="1" applyBorder="1" applyAlignment="1" applyProtection="1">
      <alignment horizontal="center" vertical="center" wrapText="1"/>
      <protection locked="0"/>
    </xf>
    <xf numFmtId="0" fontId="74" fillId="0" borderId="87" xfId="0" applyFont="1" applyBorder="1" applyAlignment="1" applyProtection="1">
      <alignment horizontal="center" vertical="center" wrapText="1"/>
      <protection locked="0"/>
    </xf>
    <xf numFmtId="0" fontId="62" fillId="31" borderId="22" xfId="0" applyFont="1" applyFill="1" applyBorder="1" applyAlignment="1" applyProtection="1">
      <alignment horizontal="center" vertical="center" wrapText="1" shrinkToFit="1"/>
      <protection locked="0"/>
    </xf>
    <xf numFmtId="0" fontId="74" fillId="0" borderId="22" xfId="0" applyFont="1" applyFill="1" applyBorder="1" applyAlignment="1" applyProtection="1">
      <alignment wrapText="1"/>
      <protection locked="0"/>
    </xf>
    <xf numFmtId="0" fontId="74" fillId="0" borderId="22" xfId="0" applyFont="1" applyBorder="1" applyAlignment="1" applyProtection="1">
      <alignment wrapText="1"/>
      <protection locked="0"/>
    </xf>
    <xf numFmtId="0" fontId="74" fillId="0" borderId="87" xfId="0" applyFont="1" applyFill="1" applyBorder="1" applyAlignment="1" applyProtection="1">
      <alignment wrapText="1"/>
      <protection locked="0"/>
    </xf>
    <xf numFmtId="0" fontId="74" fillId="0" borderId="87" xfId="0" applyFont="1" applyBorder="1" applyAlignment="1" applyProtection="1">
      <alignment wrapText="1"/>
      <protection locked="0"/>
    </xf>
    <xf numFmtId="0" fontId="0" fillId="0" borderId="11" xfId="0" applyBorder="1" applyProtection="1">
      <protection locked="0"/>
    </xf>
    <xf numFmtId="0" fontId="13" fillId="0" borderId="22" xfId="0" applyFont="1" applyBorder="1" applyAlignment="1" applyProtection="1">
      <alignment horizontal="center" vertical="center" wrapText="1"/>
      <protection locked="0"/>
    </xf>
    <xf numFmtId="0" fontId="109" fillId="0" borderId="0" xfId="0" applyFont="1" applyFill="1" applyAlignment="1">
      <alignment horizontal="center" vertical="center"/>
    </xf>
    <xf numFmtId="0" fontId="109" fillId="0" borderId="0" xfId="0" applyFont="1" applyFill="1" applyBorder="1" applyAlignment="1">
      <alignment horizontal="center" vertical="center"/>
    </xf>
    <xf numFmtId="0" fontId="109" fillId="0" borderId="0" xfId="0" applyFont="1" applyBorder="1" applyAlignment="1">
      <alignment horizontal="center" vertical="center"/>
    </xf>
    <xf numFmtId="0" fontId="12" fillId="0" borderId="0" xfId="0" applyFont="1" applyAlignment="1">
      <alignment horizontal="center" vertical="center"/>
    </xf>
    <xf numFmtId="0" fontId="109" fillId="7" borderId="60" xfId="0" applyFont="1" applyFill="1" applyBorder="1" applyAlignment="1">
      <alignment horizontal="center" vertical="center"/>
    </xf>
    <xf numFmtId="0" fontId="109" fillId="7" borderId="78" xfId="0" applyFont="1" applyFill="1" applyBorder="1" applyAlignment="1">
      <alignment horizontal="center" vertical="center"/>
    </xf>
    <xf numFmtId="0" fontId="109" fillId="7" borderId="79" xfId="0" applyFont="1" applyFill="1" applyBorder="1" applyAlignment="1">
      <alignment horizontal="center" vertical="center"/>
    </xf>
    <xf numFmtId="0" fontId="109" fillId="7" borderId="64" xfId="0" applyFont="1" applyFill="1" applyBorder="1" applyAlignment="1">
      <alignment horizontal="center" vertical="center"/>
    </xf>
    <xf numFmtId="0" fontId="109" fillId="7" borderId="56" xfId="0" applyFont="1" applyFill="1" applyBorder="1" applyAlignment="1">
      <alignment horizontal="center" vertical="center"/>
    </xf>
    <xf numFmtId="0" fontId="109" fillId="7" borderId="51" xfId="0" applyFont="1" applyFill="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52" xfId="83" applyFont="1" applyFill="1" applyBorder="1" applyAlignment="1">
      <alignment horizontal="center" vertical="center"/>
    </xf>
    <xf numFmtId="0" fontId="12" fillId="0" borderId="70" xfId="0" applyFont="1" applyBorder="1" applyAlignment="1">
      <alignment horizontal="center" vertical="center"/>
    </xf>
    <xf numFmtId="0" fontId="12" fillId="0" borderId="53" xfId="0" applyFont="1" applyBorder="1" applyAlignment="1">
      <alignment horizontal="center" vertical="center"/>
    </xf>
    <xf numFmtId="0" fontId="12" fillId="0" borderId="71" xfId="0" applyFont="1" applyFill="1" applyBorder="1" applyAlignment="1">
      <alignment horizontal="center" vertical="center"/>
    </xf>
    <xf numFmtId="0" fontId="12" fillId="0" borderId="51" xfId="0" applyFont="1" applyBorder="1" applyAlignment="1">
      <alignment horizontal="center" vertical="center"/>
    </xf>
    <xf numFmtId="0" fontId="12" fillId="0" borderId="24" xfId="0" applyFont="1" applyBorder="1" applyAlignment="1">
      <alignment horizontal="center" vertical="center"/>
    </xf>
    <xf numFmtId="0" fontId="12" fillId="0" borderId="65"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2" xfId="0" applyFont="1" applyBorder="1" applyAlignment="1">
      <alignment horizontal="center" vertical="center"/>
    </xf>
    <xf numFmtId="0" fontId="12" fillId="0" borderId="65" xfId="0" applyFont="1" applyBorder="1" applyAlignment="1">
      <alignment horizontal="center" vertical="center"/>
    </xf>
    <xf numFmtId="0" fontId="109" fillId="7" borderId="57" xfId="0" applyFont="1" applyFill="1" applyBorder="1" applyAlignment="1">
      <alignment horizontal="center" vertical="center"/>
    </xf>
    <xf numFmtId="0" fontId="12" fillId="0" borderId="73" xfId="0" applyFont="1" applyBorder="1" applyAlignment="1">
      <alignment horizontal="center" vertical="center"/>
    </xf>
    <xf numFmtId="0" fontId="12" fillId="0" borderId="33" xfId="0" applyFont="1" applyBorder="1" applyAlignment="1">
      <alignment horizontal="center"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0" fontId="12" fillId="0" borderId="53"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52" xfId="207" applyFont="1" applyFill="1" applyBorder="1" applyAlignment="1">
      <alignment horizontal="center" vertical="center"/>
    </xf>
    <xf numFmtId="0" fontId="12" fillId="0" borderId="0" xfId="0" applyFont="1" applyFill="1" applyAlignment="1">
      <alignment horizontal="center" vertical="center"/>
    </xf>
    <xf numFmtId="0" fontId="109" fillId="7" borderId="9" xfId="0" applyFont="1" applyFill="1" applyBorder="1" applyAlignment="1">
      <alignment horizontal="center" vertical="center"/>
    </xf>
    <xf numFmtId="0" fontId="12" fillId="0" borderId="27" xfId="0" applyFont="1" applyBorder="1" applyAlignment="1">
      <alignment horizontal="center" vertical="center"/>
    </xf>
    <xf numFmtId="0" fontId="12" fillId="0" borderId="53" xfId="83" applyFont="1" applyFill="1" applyBorder="1" applyAlignment="1">
      <alignment horizontal="center" vertical="center"/>
    </xf>
    <xf numFmtId="0" fontId="109" fillId="7" borderId="26" xfId="0" applyFont="1" applyFill="1" applyBorder="1" applyAlignment="1">
      <alignment horizontal="center" vertical="center"/>
    </xf>
    <xf numFmtId="0" fontId="109" fillId="7" borderId="11" xfId="0" applyFont="1" applyFill="1" applyBorder="1" applyAlignment="1">
      <alignment horizontal="center" vertical="center"/>
    </xf>
    <xf numFmtId="0" fontId="109" fillId="7" borderId="59" xfId="0" applyFont="1" applyFill="1" applyBorder="1" applyAlignment="1">
      <alignment horizontal="center" vertical="center"/>
    </xf>
    <xf numFmtId="0" fontId="12" fillId="0" borderId="31" xfId="0" applyFont="1" applyBorder="1" applyAlignment="1">
      <alignment horizontal="center" vertical="center"/>
    </xf>
    <xf numFmtId="0" fontId="12" fillId="0" borderId="2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2" fillId="0" borderId="63" xfId="0" applyFont="1" applyBorder="1" applyAlignment="1">
      <alignment horizontal="center" vertical="center"/>
    </xf>
    <xf numFmtId="0" fontId="12" fillId="0" borderId="55" xfId="0" applyFont="1" applyBorder="1" applyAlignment="1">
      <alignment horizontal="center" vertical="center"/>
    </xf>
    <xf numFmtId="0" fontId="12" fillId="0" borderId="49" xfId="0" applyFont="1" applyBorder="1" applyAlignment="1">
      <alignment horizontal="center" vertical="center"/>
    </xf>
    <xf numFmtId="0" fontId="12" fillId="0" borderId="0" xfId="0" applyFont="1" applyFill="1" applyBorder="1" applyAlignment="1">
      <alignment horizontal="center" vertical="center"/>
    </xf>
    <xf numFmtId="0" fontId="109" fillId="7" borderId="6" xfId="0" applyFont="1" applyFill="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7" xfId="0" applyFont="1" applyBorder="1" applyAlignment="1">
      <alignment horizontal="center" vertical="center"/>
    </xf>
    <xf numFmtId="0" fontId="12" fillId="0" borderId="68" xfId="0" applyFont="1" applyBorder="1" applyAlignment="1">
      <alignment horizontal="center" vertical="center"/>
    </xf>
    <xf numFmtId="0" fontId="12" fillId="0" borderId="75" xfId="0" applyFont="1" applyBorder="1" applyAlignment="1">
      <alignment horizontal="center" vertical="center"/>
    </xf>
    <xf numFmtId="0" fontId="12" fillId="0" borderId="64" xfId="0" applyFont="1" applyBorder="1" applyAlignment="1">
      <alignment horizontal="center" vertical="center"/>
    </xf>
    <xf numFmtId="0" fontId="12" fillId="0" borderId="76" xfId="0" applyFont="1" applyBorder="1" applyAlignment="1">
      <alignment horizontal="center" vertical="center"/>
    </xf>
    <xf numFmtId="0" fontId="12" fillId="0" borderId="72" xfId="0" applyFont="1" applyBorder="1" applyAlignment="1">
      <alignment horizontal="center" vertical="center"/>
    </xf>
    <xf numFmtId="0" fontId="12" fillId="0" borderId="77" xfId="0" applyFont="1" applyBorder="1" applyAlignment="1">
      <alignment horizontal="center" vertical="center"/>
    </xf>
    <xf numFmtId="0" fontId="12" fillId="0" borderId="74" xfId="0" applyFont="1" applyBorder="1" applyAlignment="1">
      <alignment horizontal="center" vertical="center"/>
    </xf>
    <xf numFmtId="0" fontId="109" fillId="7" borderId="62" xfId="0" applyFont="1" applyFill="1" applyBorder="1" applyAlignment="1">
      <alignment horizontal="center" vertical="center"/>
    </xf>
    <xf numFmtId="0" fontId="109" fillId="7" borderId="10" xfId="0" applyFont="1" applyFill="1" applyBorder="1" applyAlignment="1">
      <alignment horizontal="center" vertical="center"/>
    </xf>
    <xf numFmtId="0" fontId="12" fillId="0" borderId="80" xfId="0" applyFont="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28" xfId="0" applyFont="1" applyBorder="1" applyAlignment="1">
      <alignment horizontal="center" vertical="center"/>
    </xf>
    <xf numFmtId="0" fontId="109" fillId="7" borderId="44" xfId="0" applyFont="1" applyFill="1" applyBorder="1" applyAlignment="1">
      <alignment horizontal="center" vertical="center"/>
    </xf>
    <xf numFmtId="0" fontId="109" fillId="7" borderId="45" xfId="0" applyFont="1" applyFill="1" applyBorder="1" applyAlignment="1">
      <alignment horizontal="center" vertical="center"/>
    </xf>
    <xf numFmtId="0" fontId="109" fillId="7" borderId="54" xfId="0" applyFont="1" applyFill="1" applyBorder="1" applyAlignment="1">
      <alignment horizontal="center" vertical="center"/>
    </xf>
    <xf numFmtId="0" fontId="12" fillId="0" borderId="55" xfId="0" applyFont="1" applyFill="1" applyBorder="1" applyAlignment="1">
      <alignment horizontal="center" vertical="center"/>
    </xf>
    <xf numFmtId="0" fontId="109" fillId="7" borderId="22" xfId="0" applyFont="1" applyFill="1" applyBorder="1" applyAlignment="1">
      <alignment horizontal="center" vertical="center"/>
    </xf>
    <xf numFmtId="0" fontId="70" fillId="47" borderId="22" xfId="0" applyFont="1" applyFill="1" applyBorder="1" applyAlignment="1">
      <alignment horizontal="center" vertical="center" wrapText="1"/>
    </xf>
    <xf numFmtId="0" fontId="74" fillId="0" borderId="22" xfId="0" applyFont="1" applyFill="1" applyBorder="1" applyAlignment="1">
      <alignment horizontal="center" vertical="center" wrapText="1"/>
    </xf>
    <xf numFmtId="0" fontId="45" fillId="0" borderId="22" xfId="0" applyFont="1" applyFill="1" applyBorder="1" applyAlignment="1">
      <alignment horizontal="center" vertical="center" wrapText="1"/>
    </xf>
    <xf numFmtId="178" fontId="20" fillId="27" borderId="22" xfId="3" applyNumberFormat="1" applyFont="1" applyFill="1" applyBorder="1" applyAlignment="1" applyProtection="1">
      <alignment horizontal="center" vertical="center" wrapText="1" shrinkToFit="1"/>
    </xf>
    <xf numFmtId="0" fontId="76" fillId="0" borderId="22" xfId="0" applyFont="1" applyFill="1" applyBorder="1" applyAlignment="1" applyProtection="1">
      <alignment horizontal="left" vertical="center" wrapText="1"/>
      <protection locked="0"/>
    </xf>
    <xf numFmtId="0" fontId="76" fillId="0" borderId="22" xfId="0" applyFont="1" applyFill="1" applyBorder="1" applyAlignment="1" applyProtection="1">
      <alignment horizontal="center" vertical="center" wrapText="1"/>
      <protection locked="0" hidden="1"/>
    </xf>
    <xf numFmtId="185" fontId="76" fillId="0" borderId="22" xfId="0" applyNumberFormat="1" applyFont="1" applyFill="1" applyBorder="1" applyAlignment="1" applyProtection="1">
      <alignment horizontal="center" vertical="center" wrapText="1" shrinkToFit="1"/>
      <protection locked="0"/>
    </xf>
    <xf numFmtId="185" fontId="76" fillId="0" borderId="35" xfId="0" applyNumberFormat="1" applyFont="1" applyFill="1" applyBorder="1" applyAlignment="1" applyProtection="1">
      <alignment horizontal="center" vertical="center" wrapText="1" shrinkToFit="1"/>
      <protection locked="0"/>
    </xf>
    <xf numFmtId="0" fontId="76" fillId="0" borderId="35" xfId="0" applyFont="1" applyBorder="1" applyAlignment="1" applyProtection="1">
      <alignment horizontal="center" vertical="center" wrapText="1" shrinkToFit="1"/>
      <protection locked="0"/>
    </xf>
    <xf numFmtId="0" fontId="19" fillId="42" borderId="22" xfId="0" applyFont="1" applyFill="1" applyBorder="1" applyAlignment="1" applyProtection="1">
      <alignment horizontal="center" vertical="center"/>
      <protection hidden="1"/>
    </xf>
    <xf numFmtId="0" fontId="76" fillId="0" borderId="33" xfId="0" applyFont="1" applyFill="1" applyBorder="1" applyAlignment="1" applyProtection="1">
      <alignment horizontal="center" vertical="center"/>
      <protection locked="0"/>
    </xf>
    <xf numFmtId="0" fontId="74" fillId="0" borderId="22" xfId="0" quotePrefix="1" applyFont="1" applyFill="1" applyBorder="1" applyAlignment="1" applyProtection="1">
      <alignment horizontal="center" vertical="center" wrapText="1"/>
      <protection locked="0"/>
    </xf>
    <xf numFmtId="0" fontId="112" fillId="0" borderId="22" xfId="80" applyFont="1" applyFill="1" applyBorder="1" applyAlignment="1" applyProtection="1">
      <alignment horizontal="center" vertical="center" wrapText="1"/>
      <protection locked="0" hidden="1"/>
    </xf>
    <xf numFmtId="0" fontId="112" fillId="0" borderId="22" xfId="80" applyFont="1" applyBorder="1" applyAlignment="1" applyProtection="1">
      <alignment horizontal="center" vertical="center" wrapText="1" shrinkToFit="1"/>
      <protection locked="0"/>
    </xf>
    <xf numFmtId="185" fontId="76" fillId="0" borderId="11" xfId="0" applyNumberFormat="1" applyFont="1" applyFill="1" applyBorder="1" applyAlignment="1" applyProtection="1">
      <alignment horizontal="center" vertical="center" wrapText="1" shrinkToFit="1"/>
      <protection locked="0"/>
    </xf>
    <xf numFmtId="0" fontId="76" fillId="0" borderId="11" xfId="0" applyFont="1" applyBorder="1" applyAlignment="1" applyProtection="1">
      <alignment horizontal="center" vertical="center" wrapText="1" shrinkToFit="1"/>
      <protection locked="0"/>
    </xf>
    <xf numFmtId="0" fontId="76" fillId="0" borderId="11" xfId="80" applyFont="1" applyBorder="1" applyAlignment="1" applyProtection="1">
      <alignment horizontal="center" vertical="center" wrapText="1" shrinkToFit="1"/>
      <protection locked="0"/>
    </xf>
    <xf numFmtId="0" fontId="76" fillId="0" borderId="22" xfId="80" applyFont="1" applyBorder="1" applyAlignment="1" applyProtection="1">
      <alignment horizontal="center" vertical="center" wrapText="1" shrinkToFit="1"/>
      <protection locked="0"/>
    </xf>
    <xf numFmtId="166" fontId="76" fillId="0" borderId="22" xfId="0" applyNumberFormat="1" applyFont="1" applyFill="1" applyBorder="1" applyAlignment="1" applyProtection="1">
      <alignment horizontal="center" vertical="center" wrapText="1" shrinkToFit="1"/>
      <protection locked="0"/>
    </xf>
    <xf numFmtId="49" fontId="74" fillId="0" borderId="24" xfId="0" applyNumberFormat="1" applyFont="1" applyFill="1" applyBorder="1" applyAlignment="1" applyProtection="1">
      <alignment horizontal="center" vertical="center" wrapText="1"/>
      <protection locked="0"/>
    </xf>
    <xf numFmtId="0" fontId="74" fillId="0" borderId="32" xfId="0" applyFont="1" applyFill="1" applyBorder="1" applyAlignment="1" applyProtection="1">
      <alignment horizontal="center" vertical="center" wrapText="1"/>
      <protection locked="0"/>
    </xf>
    <xf numFmtId="49" fontId="74" fillId="0" borderId="27" xfId="0" applyNumberFormat="1" applyFont="1" applyFill="1" applyBorder="1" applyAlignment="1" applyProtection="1">
      <alignment horizontal="center" vertical="center" wrapText="1"/>
      <protection locked="0"/>
    </xf>
    <xf numFmtId="0" fontId="74" fillId="0" borderId="33" xfId="0" applyFont="1" applyFill="1" applyBorder="1" applyAlignment="1" applyProtection="1">
      <alignment horizontal="center" vertical="center" wrapText="1"/>
      <protection locked="0"/>
    </xf>
    <xf numFmtId="0" fontId="74" fillId="0" borderId="33" xfId="1" applyNumberFormat="1" applyFont="1" applyFill="1" applyBorder="1" applyAlignment="1" applyProtection="1">
      <alignment horizontal="center" vertical="center" wrapText="1"/>
      <protection locked="0"/>
    </xf>
    <xf numFmtId="38" fontId="78" fillId="0" borderId="32" xfId="1" applyNumberFormat="1" applyFont="1" applyFill="1" applyBorder="1" applyAlignment="1" applyProtection="1">
      <alignment horizontal="center" vertical="center" wrapText="1"/>
      <protection locked="0"/>
    </xf>
    <xf numFmtId="38" fontId="78" fillId="0" borderId="32" xfId="1" applyNumberFormat="1" applyFont="1" applyFill="1" applyBorder="1" applyAlignment="1">
      <alignment horizontal="center" vertical="center" wrapText="1"/>
    </xf>
    <xf numFmtId="179" fontId="78" fillId="0" borderId="32" xfId="1" applyNumberFormat="1" applyFont="1" applyFill="1" applyBorder="1" applyAlignment="1">
      <alignment horizontal="center" vertical="center" wrapText="1"/>
    </xf>
    <xf numFmtId="179" fontId="78" fillId="0" borderId="35" xfId="1" applyNumberFormat="1" applyFont="1" applyFill="1" applyBorder="1" applyAlignment="1">
      <alignment horizontal="center" vertical="center" wrapText="1"/>
    </xf>
    <xf numFmtId="0" fontId="74" fillId="0" borderId="35" xfId="1" applyNumberFormat="1" applyFont="1" applyFill="1" applyBorder="1" applyAlignment="1" applyProtection="1">
      <alignment horizontal="center" vertical="center" wrapText="1"/>
      <protection locked="0"/>
    </xf>
    <xf numFmtId="38" fontId="78" fillId="0" borderId="33" xfId="1" applyNumberFormat="1" applyFont="1" applyFill="1" applyBorder="1" applyAlignment="1" applyProtection="1">
      <alignment horizontal="center" vertical="center" wrapText="1"/>
      <protection locked="0"/>
    </xf>
    <xf numFmtId="38" fontId="78" fillId="0" borderId="33" xfId="1" applyNumberFormat="1" applyFont="1" applyFill="1" applyBorder="1" applyAlignment="1">
      <alignment horizontal="center" vertical="center" wrapText="1"/>
    </xf>
    <xf numFmtId="179" fontId="78" fillId="0" borderId="33" xfId="1" applyNumberFormat="1" applyFont="1" applyFill="1" applyBorder="1" applyAlignment="1">
      <alignment horizontal="center" vertical="center" wrapText="1"/>
    </xf>
    <xf numFmtId="0" fontId="113" fillId="0" borderId="0" xfId="0" applyFont="1"/>
    <xf numFmtId="0" fontId="12" fillId="0" borderId="0" xfId="0" applyFont="1" applyAlignment="1">
      <alignment horizontal="center" vertical="center"/>
    </xf>
    <xf numFmtId="10" fontId="76" fillId="0" borderId="35" xfId="0" applyNumberFormat="1" applyFont="1" applyFill="1" applyBorder="1" applyAlignment="1" applyProtection="1">
      <alignment horizontal="center" vertical="center"/>
      <protection locked="0"/>
    </xf>
    <xf numFmtId="49" fontId="73" fillId="0" borderId="24" xfId="0" applyNumberFormat="1" applyFont="1" applyFill="1" applyBorder="1" applyAlignment="1" applyProtection="1">
      <alignment horizontal="center" vertical="center" wrapText="1"/>
      <protection locked="0"/>
    </xf>
    <xf numFmtId="49" fontId="73" fillId="0" borderId="27"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165" fontId="73" fillId="0" borderId="32" xfId="1" applyNumberFormat="1" applyFont="1" applyFill="1" applyBorder="1" applyAlignment="1" applyProtection="1">
      <alignment horizontal="center" vertical="center" wrapText="1"/>
      <protection locked="0"/>
    </xf>
    <xf numFmtId="165" fontId="73" fillId="0" borderId="33" xfId="1" applyNumberFormat="1" applyFont="1" applyFill="1" applyBorder="1" applyAlignment="1" applyProtection="1">
      <alignment horizontal="center" vertical="center" wrapText="1"/>
      <protection locked="0"/>
    </xf>
    <xf numFmtId="165" fontId="73" fillId="0" borderId="32" xfId="0" applyNumberFormat="1" applyFont="1" applyFill="1" applyBorder="1" applyAlignment="1" applyProtection="1">
      <alignment horizontal="center" vertical="center" wrapText="1"/>
      <protection locked="0"/>
    </xf>
    <xf numFmtId="165" fontId="73" fillId="0" borderId="33" xfId="0" applyNumberFormat="1" applyFont="1" applyFill="1" applyBorder="1" applyAlignment="1" applyProtection="1">
      <alignment horizontal="center" vertical="center" wrapText="1"/>
      <protection locked="0"/>
    </xf>
    <xf numFmtId="38" fontId="67" fillId="0" borderId="32" xfId="0" applyNumberFormat="1" applyFont="1" applyFill="1" applyBorder="1" applyAlignment="1" applyProtection="1">
      <alignment horizontal="center" vertical="center" wrapText="1"/>
      <protection locked="0"/>
    </xf>
    <xf numFmtId="38" fontId="67" fillId="0" borderId="33" xfId="0" applyNumberFormat="1" applyFont="1" applyFill="1" applyBorder="1" applyAlignment="1" applyProtection="1">
      <alignment horizontal="center" vertical="center" wrapText="1"/>
      <protection locked="0"/>
    </xf>
    <xf numFmtId="38" fontId="67" fillId="0" borderId="32" xfId="0" applyNumberFormat="1" applyFont="1" applyFill="1" applyBorder="1" applyAlignment="1">
      <alignment horizontal="center" vertical="center" wrapText="1"/>
    </xf>
    <xf numFmtId="38" fontId="67" fillId="0" borderId="33" xfId="0" applyNumberFormat="1" applyFont="1" applyFill="1" applyBorder="1" applyAlignment="1">
      <alignment horizontal="center" vertical="center" wrapText="1"/>
    </xf>
    <xf numFmtId="179" fontId="67" fillId="0" borderId="32" xfId="0" applyNumberFormat="1" applyFont="1" applyFill="1" applyBorder="1" applyAlignment="1" applyProtection="1">
      <alignment horizontal="center" vertical="center" wrapText="1"/>
      <protection locked="0"/>
    </xf>
    <xf numFmtId="179" fontId="67" fillId="0" borderId="33" xfId="0" applyNumberFormat="1" applyFont="1" applyFill="1" applyBorder="1" applyAlignment="1" applyProtection="1">
      <alignment horizontal="center" vertical="center" wrapText="1"/>
      <protection locked="0"/>
    </xf>
    <xf numFmtId="179" fontId="67" fillId="0" borderId="32" xfId="1" applyNumberFormat="1" applyFont="1" applyFill="1" applyBorder="1" applyAlignment="1">
      <alignment horizontal="center" vertical="center" wrapText="1"/>
    </xf>
    <xf numFmtId="179" fontId="67" fillId="0" borderId="33" xfId="1" applyNumberFormat="1" applyFont="1" applyFill="1" applyBorder="1" applyAlignment="1">
      <alignment horizontal="center" vertical="center" wrapText="1"/>
    </xf>
    <xf numFmtId="179" fontId="67" fillId="0" borderId="35" xfId="1" applyNumberFormat="1" applyFont="1" applyFill="1" applyBorder="1" applyAlignment="1">
      <alignment horizontal="center" vertical="center" wrapText="1"/>
    </xf>
    <xf numFmtId="0" fontId="73" fillId="0" borderId="35" xfId="0" applyFont="1" applyFill="1" applyBorder="1" applyAlignment="1" applyProtection="1">
      <alignment horizontal="center" vertical="center" wrapText="1"/>
      <protection locked="0"/>
    </xf>
    <xf numFmtId="0" fontId="73" fillId="0" borderId="33" xfId="0" applyFont="1" applyFill="1" applyBorder="1" applyAlignment="1" applyProtection="1">
      <alignment horizontal="center" vertical="center" wrapText="1"/>
      <protection locked="0"/>
    </xf>
    <xf numFmtId="0" fontId="16" fillId="0" borderId="22" xfId="0" applyFont="1" applyFill="1" applyBorder="1" applyAlignment="1">
      <alignment vertical="center"/>
    </xf>
    <xf numFmtId="0" fontId="62" fillId="31" borderId="22" xfId="0" applyFont="1" applyFill="1" applyBorder="1" applyAlignment="1">
      <alignment horizontal="center" vertical="center"/>
    </xf>
    <xf numFmtId="0" fontId="62" fillId="31" borderId="22" xfId="0" applyFont="1" applyFill="1" applyBorder="1" applyAlignment="1">
      <alignment horizontal="center" vertical="center" wrapText="1" shrinkToFit="1"/>
    </xf>
    <xf numFmtId="0" fontId="76" fillId="0" borderId="22" xfId="0" applyFont="1" applyBorder="1" applyAlignment="1" applyProtection="1">
      <alignment horizontal="left" vertical="center" wrapText="1" indent="1"/>
      <protection locked="0"/>
    </xf>
    <xf numFmtId="180" fontId="76" fillId="0" borderId="22" xfId="0" quotePrefix="1" applyNumberFormat="1" applyFont="1" applyBorder="1" applyAlignment="1" applyProtection="1">
      <alignment horizontal="center" vertical="center" wrapText="1" shrinkToFit="1"/>
      <protection hidden="1"/>
    </xf>
    <xf numFmtId="0" fontId="97" fillId="0" borderId="22" xfId="0" applyFont="1" applyFill="1" applyBorder="1" applyAlignment="1" applyProtection="1">
      <alignment horizontal="left" vertical="center" wrapText="1" indent="1"/>
      <protection hidden="1"/>
    </xf>
    <xf numFmtId="180" fontId="98" fillId="0" borderId="22" xfId="0" applyNumberFormat="1" applyFont="1" applyFill="1" applyBorder="1" applyAlignment="1" applyProtection="1">
      <alignment horizontal="center" vertical="center"/>
    </xf>
    <xf numFmtId="180" fontId="66" fillId="0" borderId="22" xfId="0" applyNumberFormat="1" applyFont="1" applyFill="1" applyBorder="1" applyAlignment="1" applyProtection="1">
      <alignment horizontal="center" vertical="center" wrapText="1" shrinkToFit="1"/>
    </xf>
    <xf numFmtId="180" fontId="76" fillId="0" borderId="22" xfId="0" quotePrefix="1" applyNumberFormat="1" applyFont="1" applyBorder="1" applyAlignment="1">
      <alignment horizontal="center" vertical="center" wrapText="1" shrinkToFit="1"/>
    </xf>
    <xf numFmtId="0" fontId="66" fillId="0" borderId="22" xfId="0" applyFont="1" applyFill="1" applyBorder="1" applyAlignment="1" applyProtection="1">
      <alignment horizontal="left" vertical="center" indent="1"/>
      <protection hidden="1"/>
    </xf>
    <xf numFmtId="180" fontId="20" fillId="0" borderId="22" xfId="0" applyNumberFormat="1" applyFont="1" applyFill="1" applyBorder="1" applyAlignment="1" applyProtection="1">
      <alignment horizontal="center" vertical="center"/>
    </xf>
    <xf numFmtId="0" fontId="54" fillId="39" borderId="22" xfId="0" applyFont="1" applyFill="1" applyBorder="1" applyAlignment="1">
      <alignment horizontal="center" vertical="center"/>
    </xf>
    <xf numFmtId="0" fontId="54" fillId="39" borderId="22" xfId="0" applyFont="1" applyFill="1" applyBorder="1" applyAlignment="1">
      <alignment horizontal="center" vertical="center" wrapText="1"/>
    </xf>
    <xf numFmtId="0" fontId="54" fillId="39" borderId="22" xfId="0" applyFont="1" applyFill="1" applyBorder="1" applyAlignment="1">
      <alignment horizontal="center" vertical="center" wrapText="1" shrinkToFit="1"/>
    </xf>
    <xf numFmtId="180" fontId="107" fillId="39" borderId="22" xfId="0" applyNumberFormat="1" applyFont="1" applyFill="1" applyBorder="1" applyAlignment="1">
      <alignment horizontal="center" wrapText="1"/>
    </xf>
    <xf numFmtId="0" fontId="108" fillId="39" borderId="22" xfId="0" applyFont="1" applyFill="1" applyBorder="1" applyAlignment="1">
      <alignment horizontal="center" wrapText="1"/>
    </xf>
    <xf numFmtId="0" fontId="108" fillId="39" borderId="22" xfId="0" applyFont="1" applyFill="1" applyBorder="1" applyAlignment="1">
      <alignment horizontal="center" wrapText="1" shrinkToFit="1"/>
    </xf>
    <xf numFmtId="164" fontId="107" fillId="39" borderId="22" xfId="1" applyNumberFormat="1" applyFont="1" applyFill="1" applyBorder="1" applyAlignment="1">
      <alignment horizontal="center" vertical="center" wrapText="1" shrinkToFit="1"/>
    </xf>
    <xf numFmtId="0" fontId="108" fillId="39" borderId="22" xfId="0" applyFont="1" applyFill="1" applyBorder="1" applyAlignment="1">
      <alignment wrapText="1" shrinkToFit="1"/>
    </xf>
    <xf numFmtId="180" fontId="19" fillId="39" borderId="22" xfId="0" applyNumberFormat="1" applyFont="1" applyFill="1" applyBorder="1" applyAlignment="1">
      <alignment horizontal="center" wrapText="1" shrinkToFit="1"/>
    </xf>
    <xf numFmtId="0" fontId="14" fillId="39" borderId="22" xfId="0" applyFont="1" applyFill="1" applyBorder="1" applyAlignment="1">
      <alignment horizontal="center" wrapText="1" shrinkToFit="1"/>
    </xf>
    <xf numFmtId="0" fontId="19" fillId="39" borderId="22" xfId="1" applyNumberFormat="1" applyFont="1" applyFill="1" applyBorder="1" applyAlignment="1">
      <alignment horizontal="center" vertical="center" wrapText="1" shrinkToFit="1"/>
    </xf>
    <xf numFmtId="180" fontId="19" fillId="39" borderId="22" xfId="1" applyNumberFormat="1" applyFont="1" applyFill="1" applyBorder="1" applyAlignment="1">
      <alignment horizontal="center" vertical="center" wrapText="1" shrinkToFit="1"/>
    </xf>
    <xf numFmtId="0" fontId="69" fillId="0" borderId="22" xfId="0" applyFont="1" applyBorder="1" applyAlignment="1">
      <alignment horizontal="center" vertical="center" wrapText="1"/>
    </xf>
    <xf numFmtId="0" fontId="69" fillId="0" borderId="22" xfId="1" applyNumberFormat="1" applyFont="1" applyBorder="1" applyAlignment="1">
      <alignment horizontal="center" vertical="center" wrapText="1"/>
    </xf>
    <xf numFmtId="0" fontId="68" fillId="0" borderId="22" xfId="0" applyFont="1" applyBorder="1" applyAlignment="1">
      <alignment horizontal="center" vertical="center" wrapText="1"/>
    </xf>
    <xf numFmtId="170" fontId="69" fillId="0" borderId="22" xfId="1" applyNumberFormat="1" applyFont="1" applyBorder="1" applyAlignment="1">
      <alignment horizontal="center" vertical="center" wrapText="1" shrinkToFit="1"/>
    </xf>
    <xf numFmtId="0" fontId="77" fillId="31" borderId="22" xfId="0" applyFont="1" applyFill="1" applyBorder="1" applyAlignment="1">
      <alignment horizontal="right" vertical="center" indent="1"/>
    </xf>
    <xf numFmtId="0" fontId="94" fillId="47" borderId="22" xfId="0" quotePrefix="1" applyNumberFormat="1" applyFont="1" applyFill="1" applyBorder="1" applyAlignment="1" applyProtection="1">
      <alignment horizontal="center" vertical="center" wrapText="1"/>
      <protection hidden="1"/>
    </xf>
    <xf numFmtId="0" fontId="94" fillId="47" borderId="22" xfId="0" applyNumberFormat="1" applyFont="1" applyFill="1" applyBorder="1" applyAlignment="1" applyProtection="1">
      <alignment horizontal="center" vertical="center" wrapText="1"/>
      <protection hidden="1"/>
    </xf>
    <xf numFmtId="0" fontId="94" fillId="47" borderId="22" xfId="0" quotePrefix="1" applyFont="1" applyFill="1" applyBorder="1" applyAlignment="1" applyProtection="1">
      <alignment horizontal="center" vertical="center" wrapText="1"/>
      <protection hidden="1"/>
    </xf>
    <xf numFmtId="0" fontId="93" fillId="0" borderId="22" xfId="0" quotePrefix="1" applyNumberFormat="1" applyFont="1" applyFill="1" applyBorder="1" applyAlignment="1" applyProtection="1">
      <alignment horizontal="center" vertical="center" wrapText="1"/>
      <protection locked="0"/>
    </xf>
    <xf numFmtId="175" fontId="92" fillId="0" borderId="22" xfId="0" applyNumberFormat="1" applyFont="1" applyFill="1" applyBorder="1" applyAlignment="1">
      <alignment horizontal="center" vertical="center" wrapText="1"/>
    </xf>
    <xf numFmtId="0" fontId="92" fillId="0" borderId="22" xfId="0" quotePrefix="1" applyFont="1" applyFill="1" applyBorder="1" applyAlignment="1">
      <alignment horizontal="center" vertical="center" wrapText="1"/>
    </xf>
    <xf numFmtId="0" fontId="54" fillId="32" borderId="22" xfId="0" applyFont="1" applyFill="1" applyBorder="1" applyAlignment="1">
      <alignment horizontal="center" vertical="center"/>
    </xf>
    <xf numFmtId="0" fontId="54" fillId="32" borderId="22" xfId="0" applyFont="1" applyFill="1" applyBorder="1" applyAlignment="1">
      <alignment horizontal="center" vertical="center" wrapText="1"/>
    </xf>
    <xf numFmtId="0" fontId="54" fillId="32" borderId="22" xfId="0" applyFont="1" applyFill="1" applyBorder="1" applyAlignment="1">
      <alignment horizontal="center" vertical="center" wrapText="1" shrinkToFit="1"/>
    </xf>
    <xf numFmtId="0" fontId="90" fillId="32" borderId="22" xfId="0" quotePrefix="1" applyFont="1" applyFill="1" applyBorder="1" applyAlignment="1">
      <alignment horizontal="center" vertical="center" wrapText="1"/>
    </xf>
    <xf numFmtId="0" fontId="90" fillId="32" borderId="22" xfId="0" applyFont="1" applyFill="1" applyBorder="1" applyAlignment="1">
      <alignment horizontal="center" vertical="center" textRotation="90" wrapText="1"/>
    </xf>
    <xf numFmtId="0" fontId="90" fillId="32" borderId="22" xfId="0" applyFont="1" applyFill="1" applyBorder="1" applyAlignment="1">
      <alignment horizontal="center" vertical="center" wrapText="1"/>
    </xf>
    <xf numFmtId="0" fontId="90" fillId="32" borderId="22" xfId="0" applyFont="1" applyFill="1" applyBorder="1" applyAlignment="1">
      <alignment horizontal="center" vertical="center" wrapText="1" shrinkToFit="1"/>
    </xf>
    <xf numFmtId="164" fontId="91" fillId="32" borderId="22" xfId="1" applyNumberFormat="1" applyFont="1" applyFill="1" applyBorder="1" applyAlignment="1">
      <alignment horizontal="center" vertical="center" wrapText="1" shrinkToFit="1"/>
    </xf>
    <xf numFmtId="180" fontId="19" fillId="32" borderId="22" xfId="1" applyNumberFormat="1" applyFont="1" applyFill="1" applyBorder="1" applyAlignment="1">
      <alignment horizontal="center" vertical="center" wrapText="1" shrinkToFit="1"/>
    </xf>
    <xf numFmtId="0" fontId="73" fillId="7" borderId="22" xfId="0" quotePrefix="1" applyFont="1" applyFill="1" applyBorder="1" applyAlignment="1" applyProtection="1">
      <alignment horizontal="center" vertical="center" wrapText="1"/>
      <protection locked="0"/>
    </xf>
    <xf numFmtId="0" fontId="73" fillId="7" borderId="22" xfId="0" applyFont="1" applyFill="1" applyBorder="1" applyAlignment="1" applyProtection="1">
      <alignment horizontal="center" vertical="center" wrapText="1"/>
      <protection locked="0"/>
    </xf>
    <xf numFmtId="0" fontId="73" fillId="7" borderId="22" xfId="1" applyNumberFormat="1" applyFont="1" applyFill="1" applyBorder="1" applyAlignment="1" applyProtection="1">
      <alignment horizontal="center" vertical="center" wrapText="1"/>
      <protection locked="0"/>
    </xf>
    <xf numFmtId="179" fontId="67" fillId="7" borderId="22" xfId="1" quotePrefix="1" applyNumberFormat="1" applyFont="1" applyFill="1" applyBorder="1" applyAlignment="1" applyProtection="1">
      <alignment horizontal="center" vertical="center" wrapText="1"/>
      <protection locked="0"/>
    </xf>
    <xf numFmtId="179" fontId="67" fillId="7" borderId="22" xfId="1" applyNumberFormat="1" applyFont="1" applyFill="1" applyBorder="1" applyAlignment="1">
      <alignment horizontal="center" vertical="center" wrapText="1"/>
    </xf>
    <xf numFmtId="179" fontId="67" fillId="7" borderId="22" xfId="1" quotePrefix="1" applyNumberFormat="1" applyFont="1" applyFill="1" applyBorder="1" applyAlignment="1">
      <alignment horizontal="center" vertical="center" wrapText="1"/>
    </xf>
    <xf numFmtId="0" fontId="54" fillId="33" borderId="22" xfId="0" applyFont="1" applyFill="1" applyBorder="1" applyAlignment="1">
      <alignment horizontal="center" vertical="center"/>
    </xf>
    <xf numFmtId="0" fontId="54" fillId="33" borderId="22" xfId="0" applyFont="1" applyFill="1" applyBorder="1" applyAlignment="1">
      <alignment horizontal="center" vertical="center" wrapText="1"/>
    </xf>
    <xf numFmtId="0" fontId="54" fillId="33" borderId="22" xfId="0" applyFont="1" applyFill="1" applyBorder="1" applyAlignment="1">
      <alignment horizontal="center" vertical="center" wrapText="1" shrinkToFit="1"/>
    </xf>
    <xf numFmtId="186" fontId="74" fillId="0" borderId="22" xfId="0" applyNumberFormat="1" applyFont="1" applyFill="1" applyBorder="1" applyAlignment="1" applyProtection="1">
      <alignment horizontal="center" vertical="center" wrapText="1"/>
      <protection locked="0"/>
    </xf>
    <xf numFmtId="0" fontId="54" fillId="40" borderId="22" xfId="0" applyFont="1" applyFill="1" applyBorder="1" applyAlignment="1">
      <alignment horizontal="center" vertical="center" wrapText="1"/>
    </xf>
    <xf numFmtId="0" fontId="54" fillId="40" borderId="22" xfId="0" applyFont="1" applyFill="1" applyBorder="1" applyAlignment="1">
      <alignment horizontal="center" vertical="center" wrapText="1" shrinkToFit="1"/>
    </xf>
    <xf numFmtId="0" fontId="54" fillId="40" borderId="22" xfId="0" applyNumberFormat="1" applyFont="1" applyFill="1" applyBorder="1" applyAlignment="1">
      <alignment horizontal="center" vertical="center" wrapText="1" shrinkToFit="1"/>
    </xf>
    <xf numFmtId="0" fontId="61" fillId="40" borderId="22" xfId="0" applyNumberFormat="1" applyFont="1" applyFill="1" applyBorder="1" applyAlignment="1">
      <alignment horizontal="left" vertical="center" textRotation="90" wrapText="1"/>
    </xf>
    <xf numFmtId="0" fontId="61" fillId="40" borderId="22" xfId="61" applyNumberFormat="1" applyFont="1" applyFill="1" applyBorder="1" applyAlignment="1">
      <alignment horizontal="left" vertical="center" wrapText="1" shrinkToFit="1"/>
    </xf>
    <xf numFmtId="0" fontId="61" fillId="40" borderId="22" xfId="0" applyNumberFormat="1" applyFont="1" applyFill="1" applyBorder="1" applyAlignment="1">
      <alignment horizontal="left" vertical="center" wrapText="1"/>
    </xf>
    <xf numFmtId="0" fontId="67" fillId="40" borderId="22" xfId="61" applyNumberFormat="1" applyFont="1" applyFill="1" applyBorder="1" applyAlignment="1">
      <alignment horizontal="left" vertical="center" wrapText="1" shrinkToFit="1"/>
    </xf>
    <xf numFmtId="0" fontId="56" fillId="40" borderId="22" xfId="1" applyNumberFormat="1" applyFont="1" applyFill="1" applyBorder="1" applyAlignment="1">
      <alignment horizontal="left" vertical="center" wrapText="1" shrinkToFit="1"/>
    </xf>
    <xf numFmtId="180" fontId="56" fillId="40" borderId="22" xfId="1" applyNumberFormat="1" applyFont="1" applyFill="1" applyBorder="1" applyAlignment="1">
      <alignment horizontal="center" vertical="center" wrapText="1" shrinkToFit="1"/>
    </xf>
    <xf numFmtId="0" fontId="69" fillId="0" borderId="22" xfId="0" applyNumberFormat="1" applyFont="1" applyBorder="1" applyAlignment="1">
      <alignment horizontal="center" vertical="center" wrapText="1"/>
    </xf>
    <xf numFmtId="0" fontId="69" fillId="0" borderId="22" xfId="1" applyNumberFormat="1" applyFont="1" applyBorder="1" applyAlignment="1">
      <alignment horizontal="center" vertical="center" wrapText="1" shrinkToFit="1"/>
    </xf>
    <xf numFmtId="0" fontId="56" fillId="0" borderId="22" xfId="1" applyNumberFormat="1" applyFont="1" applyBorder="1" applyAlignment="1">
      <alignment horizontal="center" vertical="center" wrapText="1" shrinkToFit="1"/>
    </xf>
    <xf numFmtId="0" fontId="70" fillId="0" borderId="22" xfId="1" applyNumberFormat="1" applyFont="1" applyBorder="1" applyAlignment="1">
      <alignment horizontal="center" vertical="center" wrapText="1"/>
    </xf>
    <xf numFmtId="0" fontId="56" fillId="0" borderId="22" xfId="1" applyNumberFormat="1" applyFont="1" applyBorder="1" applyAlignment="1">
      <alignment horizontal="center" vertical="center" wrapText="1"/>
    </xf>
    <xf numFmtId="0" fontId="54" fillId="34" borderId="22" xfId="0" applyFont="1" applyFill="1" applyBorder="1" applyAlignment="1">
      <alignment horizontal="center" vertical="center"/>
    </xf>
    <xf numFmtId="0" fontId="54" fillId="34" borderId="22" xfId="0" applyFont="1" applyFill="1" applyBorder="1" applyAlignment="1">
      <alignment horizontal="center" vertical="center" wrapText="1"/>
    </xf>
    <xf numFmtId="0" fontId="54" fillId="34" borderId="22" xfId="0" applyFont="1" applyFill="1" applyBorder="1" applyAlignment="1">
      <alignment horizontal="center" vertical="center" wrapText="1" shrinkToFit="1"/>
    </xf>
    <xf numFmtId="0" fontId="54" fillId="34" borderId="22" xfId="0" applyNumberFormat="1" applyFont="1" applyFill="1" applyBorder="1" applyAlignment="1">
      <alignment horizontal="center" vertical="center" wrapText="1" shrinkToFit="1"/>
    </xf>
    <xf numFmtId="0" fontId="67" fillId="34" borderId="22" xfId="0" applyNumberFormat="1" applyFont="1" applyFill="1" applyBorder="1" applyAlignment="1">
      <alignment horizontal="center" textRotation="90" wrapText="1"/>
    </xf>
    <xf numFmtId="0" fontId="67" fillId="34" borderId="22" xfId="0" applyNumberFormat="1" applyFont="1" applyFill="1" applyBorder="1" applyAlignment="1">
      <alignment horizontal="center" wrapText="1"/>
    </xf>
    <xf numFmtId="0" fontId="67" fillId="34" borderId="22" xfId="0" applyNumberFormat="1" applyFont="1" applyFill="1" applyBorder="1" applyAlignment="1">
      <alignment horizontal="center" wrapText="1" shrinkToFit="1"/>
    </xf>
    <xf numFmtId="0" fontId="56" fillId="34" borderId="22" xfId="1" applyNumberFormat="1" applyFont="1" applyFill="1" applyBorder="1" applyAlignment="1">
      <alignment horizontal="left" vertical="center" wrapText="1" shrinkToFit="1"/>
    </xf>
    <xf numFmtId="0" fontId="67" fillId="34" borderId="22" xfId="61" applyNumberFormat="1" applyFont="1" applyFill="1" applyBorder="1" applyAlignment="1">
      <alignment horizontal="center" wrapText="1" shrinkToFit="1"/>
    </xf>
    <xf numFmtId="180" fontId="56" fillId="34" borderId="22" xfId="1" applyNumberFormat="1" applyFont="1" applyFill="1" applyBorder="1" applyAlignment="1">
      <alignment horizontal="center" vertical="center" wrapText="1" shrinkToFit="1"/>
    </xf>
    <xf numFmtId="0" fontId="68" fillId="7" borderId="22" xfId="0" applyNumberFormat="1" applyFont="1" applyFill="1" applyBorder="1" applyAlignment="1">
      <alignment horizontal="center" vertical="center" wrapText="1"/>
    </xf>
    <xf numFmtId="0" fontId="68" fillId="7" borderId="22" xfId="1" applyNumberFormat="1" applyFont="1" applyFill="1" applyBorder="1" applyAlignment="1">
      <alignment horizontal="center" vertical="center" wrapText="1"/>
    </xf>
    <xf numFmtId="0" fontId="68" fillId="7" borderId="22" xfId="1" applyNumberFormat="1" applyFont="1" applyFill="1" applyBorder="1" applyAlignment="1">
      <alignment horizontal="center" vertical="center" wrapText="1" shrinkToFit="1"/>
    </xf>
    <xf numFmtId="0" fontId="109" fillId="7" borderId="44" xfId="0" applyFont="1" applyFill="1" applyBorder="1" applyAlignment="1">
      <alignment horizontal="center" vertical="center"/>
    </xf>
    <xf numFmtId="0" fontId="109" fillId="7" borderId="45" xfId="0" applyFont="1" applyFill="1" applyBorder="1" applyAlignment="1">
      <alignment horizontal="center" vertical="center"/>
    </xf>
    <xf numFmtId="0" fontId="109" fillId="7" borderId="56" xfId="0" applyFont="1" applyFill="1" applyBorder="1" applyAlignment="1">
      <alignment horizontal="center" vertical="center"/>
    </xf>
    <xf numFmtId="0" fontId="109" fillId="7" borderId="57" xfId="0" applyFont="1" applyFill="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09" fillId="23" borderId="8" xfId="0" applyFont="1" applyFill="1" applyBorder="1" applyAlignment="1">
      <alignment horizontal="center" vertical="center"/>
    </xf>
    <xf numFmtId="0" fontId="109" fillId="23" borderId="61" xfId="0" applyFont="1" applyFill="1" applyBorder="1" applyAlignment="1">
      <alignment horizontal="center" vertical="center"/>
    </xf>
    <xf numFmtId="0" fontId="109" fillId="23" borderId="19" xfId="0" applyFont="1" applyFill="1" applyBorder="1" applyAlignment="1">
      <alignment horizontal="center" vertical="center"/>
    </xf>
    <xf numFmtId="0" fontId="70" fillId="47" borderId="8" xfId="0" applyFont="1" applyFill="1" applyBorder="1" applyAlignment="1">
      <alignment horizontal="center" vertical="center" wrapText="1"/>
    </xf>
    <xf numFmtId="0" fontId="70" fillId="47" borderId="61" xfId="0" applyFont="1" applyFill="1" applyBorder="1" applyAlignment="1">
      <alignment horizontal="center" vertical="center" wrapText="1"/>
    </xf>
    <xf numFmtId="0" fontId="70" fillId="47" borderId="19" xfId="0" applyFont="1" applyFill="1" applyBorder="1" applyAlignment="1">
      <alignment horizontal="center" vertical="center" wrapText="1"/>
    </xf>
    <xf numFmtId="0" fontId="109" fillId="22" borderId="8" xfId="0" applyFont="1" applyFill="1" applyBorder="1" applyAlignment="1">
      <alignment horizontal="center" vertical="center"/>
    </xf>
    <xf numFmtId="0" fontId="109" fillId="22" borderId="61" xfId="0" applyFont="1" applyFill="1" applyBorder="1" applyAlignment="1">
      <alignment horizontal="center" vertical="center"/>
    </xf>
    <xf numFmtId="0" fontId="109" fillId="22" borderId="19" xfId="0" applyFont="1" applyFill="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09" fillId="18" borderId="8" xfId="0" applyFont="1" applyFill="1" applyBorder="1" applyAlignment="1">
      <alignment horizontal="center" vertical="center"/>
    </xf>
    <xf numFmtId="0" fontId="109" fillId="18" borderId="61" xfId="0" applyFont="1" applyFill="1" applyBorder="1" applyAlignment="1">
      <alignment horizontal="center" vertical="center"/>
    </xf>
    <xf numFmtId="0" fontId="109" fillId="18" borderId="19" xfId="0" applyFont="1" applyFill="1" applyBorder="1" applyAlignment="1">
      <alignment horizontal="center" vertical="center"/>
    </xf>
    <xf numFmtId="0" fontId="109" fillId="14" borderId="8" xfId="0" applyFont="1" applyFill="1" applyBorder="1" applyAlignment="1">
      <alignment horizontal="center" vertical="center"/>
    </xf>
    <xf numFmtId="0" fontId="109" fillId="14" borderId="61" xfId="0" applyFont="1" applyFill="1" applyBorder="1" applyAlignment="1">
      <alignment horizontal="center" vertical="center"/>
    </xf>
    <xf numFmtId="0" fontId="109" fillId="14" borderId="19" xfId="0" applyFont="1" applyFill="1" applyBorder="1" applyAlignment="1">
      <alignment horizontal="center" vertical="center"/>
    </xf>
    <xf numFmtId="0" fontId="12" fillId="0" borderId="50" xfId="0" applyFont="1" applyBorder="1" applyAlignment="1">
      <alignment horizontal="center" vertical="center"/>
    </xf>
    <xf numFmtId="0" fontId="12" fillId="0" borderId="63" xfId="0" applyFont="1" applyBorder="1" applyAlignment="1">
      <alignment horizontal="center" vertical="center"/>
    </xf>
    <xf numFmtId="0" fontId="109" fillId="7" borderId="10" xfId="0" applyFont="1" applyFill="1" applyBorder="1" applyAlignment="1">
      <alignment horizontal="center" vertical="center"/>
    </xf>
    <xf numFmtId="0" fontId="109" fillId="7" borderId="62" xfId="0" applyFont="1" applyFill="1" applyBorder="1" applyAlignment="1">
      <alignment horizontal="center" vertical="center"/>
    </xf>
    <xf numFmtId="0" fontId="109" fillId="9" borderId="7" xfId="0" applyFont="1" applyFill="1" applyBorder="1" applyAlignment="1">
      <alignment horizontal="center" vertical="center"/>
    </xf>
    <xf numFmtId="0" fontId="109" fillId="9" borderId="61" xfId="0" applyFont="1" applyFill="1" applyBorder="1" applyAlignment="1">
      <alignment horizontal="center" vertical="center"/>
    </xf>
    <xf numFmtId="0" fontId="109" fillId="9" borderId="19" xfId="0" applyFont="1" applyFill="1" applyBorder="1" applyAlignment="1">
      <alignment horizontal="center" vertical="center"/>
    </xf>
    <xf numFmtId="0" fontId="109" fillId="11" borderId="8" xfId="0" applyFont="1" applyFill="1" applyBorder="1" applyAlignment="1">
      <alignment horizontal="center" vertical="center"/>
    </xf>
    <xf numFmtId="0" fontId="109" fillId="11" borderId="61" xfId="0" applyFont="1" applyFill="1" applyBorder="1" applyAlignment="1">
      <alignment horizontal="center" vertical="center"/>
    </xf>
    <xf numFmtId="0" fontId="109" fillId="11" borderId="19" xfId="0" applyFont="1" applyFill="1" applyBorder="1" applyAlignment="1">
      <alignment horizontal="center" vertical="center"/>
    </xf>
    <xf numFmtId="0" fontId="109" fillId="19" borderId="8" xfId="0" applyFont="1" applyFill="1" applyBorder="1" applyAlignment="1">
      <alignment horizontal="center" vertical="center"/>
    </xf>
    <xf numFmtId="0" fontId="109" fillId="19" borderId="61" xfId="0" applyFont="1" applyFill="1" applyBorder="1" applyAlignment="1">
      <alignment horizontal="center" vertical="center"/>
    </xf>
    <xf numFmtId="0" fontId="109" fillId="19" borderId="2" xfId="0" applyFont="1" applyFill="1" applyBorder="1" applyAlignment="1">
      <alignment horizontal="center" vertical="center"/>
    </xf>
    <xf numFmtId="0" fontId="109" fillId="19" borderId="19" xfId="0" applyFont="1" applyFill="1" applyBorder="1" applyAlignment="1">
      <alignment horizontal="center" vertical="center"/>
    </xf>
    <xf numFmtId="0" fontId="109" fillId="6" borderId="8" xfId="0" applyFont="1" applyFill="1" applyBorder="1" applyAlignment="1">
      <alignment horizontal="center" vertical="center"/>
    </xf>
    <xf numFmtId="0" fontId="109" fillId="6" borderId="2" xfId="0" applyFont="1" applyFill="1" applyBorder="1" applyAlignment="1">
      <alignment horizontal="center" vertical="center"/>
    </xf>
    <xf numFmtId="0" fontId="109" fillId="6" borderId="61" xfId="0" applyFont="1" applyFill="1" applyBorder="1" applyAlignment="1">
      <alignment horizontal="center" vertical="center"/>
    </xf>
    <xf numFmtId="0" fontId="109" fillId="6" borderId="19" xfId="0" applyFont="1" applyFill="1" applyBorder="1" applyAlignment="1">
      <alignment horizontal="center" vertical="center"/>
    </xf>
    <xf numFmtId="0" fontId="109" fillId="20" borderId="8" xfId="0" applyFont="1" applyFill="1" applyBorder="1" applyAlignment="1">
      <alignment horizontal="center" vertical="center"/>
    </xf>
    <xf numFmtId="0" fontId="109" fillId="20" borderId="61" xfId="0" applyFont="1" applyFill="1" applyBorder="1" applyAlignment="1">
      <alignment horizontal="center" vertical="center"/>
    </xf>
    <xf numFmtId="0" fontId="109" fillId="20" borderId="2" xfId="0" applyFont="1" applyFill="1" applyBorder="1" applyAlignment="1">
      <alignment horizontal="center" vertical="center"/>
    </xf>
    <xf numFmtId="0" fontId="109" fillId="20" borderId="19" xfId="0" applyFont="1" applyFill="1" applyBorder="1" applyAlignment="1">
      <alignment horizontal="center" vertical="center"/>
    </xf>
    <xf numFmtId="0" fontId="109" fillId="17" borderId="7" xfId="0" applyFont="1" applyFill="1" applyBorder="1" applyAlignment="1">
      <alignment horizontal="center" vertical="center"/>
    </xf>
    <xf numFmtId="0" fontId="109" fillId="17" borderId="2" xfId="0" applyFont="1" applyFill="1" applyBorder="1" applyAlignment="1">
      <alignment horizontal="center" vertical="center"/>
    </xf>
    <xf numFmtId="0" fontId="109" fillId="17" borderId="61" xfId="0" applyFont="1" applyFill="1" applyBorder="1" applyAlignment="1">
      <alignment horizontal="center" vertical="center"/>
    </xf>
    <xf numFmtId="0" fontId="109" fillId="17" borderId="19" xfId="0" applyFont="1" applyFill="1" applyBorder="1" applyAlignment="1">
      <alignment horizontal="center" vertical="center"/>
    </xf>
    <xf numFmtId="0" fontId="109" fillId="7" borderId="58" xfId="0" applyFont="1" applyFill="1" applyBorder="1" applyAlignment="1">
      <alignment horizontal="center" vertical="center"/>
    </xf>
    <xf numFmtId="0" fontId="109" fillId="7" borderId="25" xfId="0" applyFont="1" applyFill="1" applyBorder="1" applyAlignment="1">
      <alignment horizontal="center" vertical="center"/>
    </xf>
    <xf numFmtId="0" fontId="109" fillId="21" borderId="7" xfId="0" applyFont="1" applyFill="1" applyBorder="1" applyAlignment="1">
      <alignment horizontal="center" vertical="center"/>
    </xf>
    <xf numFmtId="0" fontId="109" fillId="21" borderId="2" xfId="0" applyFont="1" applyFill="1" applyBorder="1" applyAlignment="1">
      <alignment horizontal="center" vertical="center"/>
    </xf>
    <xf numFmtId="0" fontId="109" fillId="21" borderId="61" xfId="0" applyFont="1" applyFill="1" applyBorder="1" applyAlignment="1">
      <alignment horizontal="center" vertical="center"/>
    </xf>
    <xf numFmtId="0" fontId="109" fillId="21" borderId="19" xfId="0" applyFont="1" applyFill="1" applyBorder="1" applyAlignment="1">
      <alignment horizontal="center" vertical="center"/>
    </xf>
    <xf numFmtId="0" fontId="109" fillId="3" borderId="85" xfId="0" applyFont="1" applyFill="1" applyBorder="1" applyAlignment="1">
      <alignment horizontal="center" vertical="center"/>
    </xf>
    <xf numFmtId="0" fontId="109" fillId="3" borderId="20" xfId="0" applyFont="1" applyFill="1" applyBorder="1" applyAlignment="1">
      <alignment horizontal="center" vertical="center"/>
    </xf>
    <xf numFmtId="0" fontId="109" fillId="5" borderId="8" xfId="0" applyFont="1" applyFill="1" applyBorder="1" applyAlignment="1">
      <alignment horizontal="center" vertical="center"/>
    </xf>
    <xf numFmtId="0" fontId="109" fillId="5" borderId="61" xfId="0" applyFont="1" applyFill="1" applyBorder="1" applyAlignment="1">
      <alignment horizontal="center" vertical="center"/>
    </xf>
    <xf numFmtId="0" fontId="109" fillId="5" borderId="68" xfId="0" applyFont="1" applyFill="1" applyBorder="1" applyAlignment="1">
      <alignment horizontal="center" vertical="center"/>
    </xf>
    <xf numFmtId="0" fontId="109" fillId="0" borderId="0" xfId="0" applyFont="1" applyBorder="1" applyAlignment="1">
      <alignment horizontal="center" vertical="center"/>
    </xf>
    <xf numFmtId="0" fontId="109" fillId="7" borderId="59" xfId="0" applyFont="1" applyFill="1" applyBorder="1" applyAlignment="1">
      <alignment horizontal="center" vertical="center"/>
    </xf>
    <xf numFmtId="0" fontId="43" fillId="29" borderId="8" xfId="83" applyFont="1" applyFill="1" applyBorder="1" applyAlignment="1">
      <alignment horizontal="center" vertical="center" wrapText="1"/>
    </xf>
    <xf numFmtId="0" fontId="43" fillId="29" borderId="19" xfId="83" applyFont="1" applyFill="1" applyBorder="1" applyAlignment="1">
      <alignment horizontal="center" vertical="center" wrapText="1"/>
    </xf>
    <xf numFmtId="0" fontId="49" fillId="0" borderId="2" xfId="83" applyFont="1" applyFill="1" applyBorder="1" applyAlignment="1" applyProtection="1">
      <alignment horizontal="center" vertical="center"/>
    </xf>
    <xf numFmtId="0" fontId="46" fillId="29" borderId="8" xfId="83" applyFill="1" applyBorder="1">
      <alignment horizontal="center" vertical="center" wrapText="1"/>
    </xf>
    <xf numFmtId="0" fontId="46" fillId="29" borderId="19" xfId="83" applyFill="1" applyBorder="1">
      <alignment horizontal="center" vertical="center" wrapText="1"/>
    </xf>
    <xf numFmtId="0" fontId="49" fillId="0" borderId="2" xfId="83" applyFont="1" applyFill="1" applyBorder="1" applyAlignment="1" applyProtection="1">
      <alignment horizontal="left" vertical="center" wrapText="1" indent="1"/>
    </xf>
    <xf numFmtId="0" fontId="13" fillId="0" borderId="2" xfId="83" applyFont="1" applyFill="1" applyBorder="1" applyAlignment="1" applyProtection="1">
      <alignment horizontal="left" vertical="center" wrapText="1" indent="1"/>
    </xf>
    <xf numFmtId="0" fontId="50" fillId="0" borderId="20" xfId="83" applyFont="1" applyFill="1" applyBorder="1" applyAlignment="1" applyProtection="1">
      <alignment horizontal="center" vertical="center"/>
    </xf>
    <xf numFmtId="0" fontId="14" fillId="0" borderId="20" xfId="83" applyFont="1" applyFill="1" applyBorder="1" applyAlignment="1" applyProtection="1">
      <alignment horizontal="center" vertical="center"/>
    </xf>
    <xf numFmtId="0" fontId="49" fillId="0" borderId="20" xfId="83" applyFont="1" applyFill="1" applyBorder="1" applyAlignment="1" applyProtection="1">
      <alignment horizontal="center" vertical="center"/>
    </xf>
    <xf numFmtId="0" fontId="49" fillId="0" borderId="0" xfId="83" applyFont="1" applyFill="1" applyBorder="1" applyAlignment="1" applyProtection="1">
      <alignment horizontal="left" vertical="center" wrapText="1" indent="1"/>
    </xf>
    <xf numFmtId="0" fontId="13" fillId="48" borderId="11" xfId="83" applyFont="1" applyFill="1" applyBorder="1" applyAlignment="1" applyProtection="1">
      <alignment horizontal="left" vertical="center" wrapText="1" indent="1"/>
    </xf>
    <xf numFmtId="0" fontId="13" fillId="0" borderId="0" xfId="83" applyFont="1" applyFill="1" applyBorder="1" applyAlignment="1" applyProtection="1">
      <alignment horizontal="left" vertical="center" wrapText="1" indent="1"/>
    </xf>
    <xf numFmtId="0" fontId="49" fillId="0" borderId="13" xfId="83" applyFont="1" applyFill="1" applyBorder="1" applyAlignment="1" applyProtection="1">
      <alignment horizontal="left" vertical="center" indent="1"/>
    </xf>
    <xf numFmtId="0" fontId="13" fillId="0" borderId="13" xfId="83" applyFont="1" applyFill="1" applyBorder="1" applyAlignment="1" applyProtection="1">
      <alignment horizontal="left" vertical="center" indent="1"/>
    </xf>
    <xf numFmtId="0" fontId="49" fillId="0" borderId="9" xfId="83" applyFont="1" applyFill="1" applyBorder="1" applyAlignment="1" applyProtection="1">
      <alignment horizontal="left" vertical="center" indent="1"/>
    </xf>
    <xf numFmtId="0" fontId="13" fillId="0" borderId="9" xfId="83" applyFont="1" applyFill="1" applyBorder="1" applyAlignment="1" applyProtection="1">
      <alignment horizontal="left" vertical="center" indent="1"/>
    </xf>
    <xf numFmtId="0" fontId="46" fillId="29" borderId="7" xfId="83" applyFill="1" applyBorder="1">
      <alignment horizontal="center" vertical="center" wrapText="1"/>
    </xf>
    <xf numFmtId="0" fontId="46" fillId="29" borderId="68" xfId="83" applyFill="1" applyBorder="1">
      <alignment horizontal="center" vertical="center" wrapText="1"/>
    </xf>
    <xf numFmtId="0" fontId="51" fillId="0" borderId="0" xfId="83" applyFont="1" applyFill="1" applyAlignment="1" applyProtection="1">
      <alignment horizontal="center"/>
    </xf>
    <xf numFmtId="0" fontId="11" fillId="0" borderId="0" xfId="83" applyFont="1" applyFill="1" applyAlignment="1" applyProtection="1">
      <alignment horizontal="center"/>
    </xf>
    <xf numFmtId="0" fontId="49" fillId="0" borderId="0" xfId="83" applyFont="1" applyFill="1" applyBorder="1" applyAlignment="1" applyProtection="1">
      <alignment horizontal="left" vertical="center" indent="1"/>
    </xf>
    <xf numFmtId="0" fontId="13" fillId="0" borderId="0" xfId="83" applyFont="1" applyFill="1" applyBorder="1" applyAlignment="1" applyProtection="1">
      <alignment horizontal="left" vertical="center" indent="1"/>
    </xf>
    <xf numFmtId="0" fontId="13" fillId="48" borderId="22" xfId="83" applyFont="1" applyFill="1" applyBorder="1" applyAlignment="1" applyProtection="1">
      <alignment horizontal="left" vertical="center" indent="1"/>
    </xf>
    <xf numFmtId="0" fontId="58" fillId="28" borderId="8" xfId="228" applyFont="1" applyFill="1" applyBorder="1" applyAlignment="1" applyProtection="1">
      <alignment horizontal="center" vertical="center" wrapText="1"/>
    </xf>
    <xf numFmtId="0" fontId="58" fillId="28" borderId="19" xfId="228" applyFont="1" applyFill="1" applyBorder="1" applyAlignment="1" applyProtection="1">
      <alignment horizontal="center" vertical="center"/>
    </xf>
    <xf numFmtId="0" fontId="13" fillId="0" borderId="11" xfId="83" applyFont="1" applyFill="1" applyBorder="1" applyAlignment="1" applyProtection="1">
      <alignment horizontal="left" vertical="center" wrapText="1" indent="1"/>
    </xf>
    <xf numFmtId="0" fontId="46" fillId="29" borderId="85" xfId="83" applyFill="1" applyBorder="1">
      <alignment horizontal="center" vertical="center" wrapText="1"/>
    </xf>
    <xf numFmtId="0" fontId="46" fillId="29" borderId="86" xfId="83" applyFill="1" applyBorder="1">
      <alignment horizontal="center" vertical="center" wrapText="1"/>
    </xf>
    <xf numFmtId="0" fontId="33" fillId="48" borderId="11" xfId="83" applyFont="1" applyFill="1" applyBorder="1" applyAlignment="1" applyProtection="1">
      <alignment horizontal="left" vertical="center" indent="1"/>
    </xf>
    <xf numFmtId="0" fontId="31" fillId="0" borderId="0" xfId="83" applyFont="1" applyAlignment="1" applyProtection="1">
      <alignment horizontal="center" vertical="center" wrapText="1"/>
    </xf>
    <xf numFmtId="0" fontId="13" fillId="48" borderId="11" xfId="83" applyFont="1" applyFill="1" applyBorder="1" applyAlignment="1" applyProtection="1">
      <alignment horizontal="left" vertical="center" indent="1"/>
    </xf>
    <xf numFmtId="0" fontId="46" fillId="29" borderId="0" xfId="83" applyFill="1">
      <alignment horizontal="center" vertical="center" wrapText="1"/>
    </xf>
    <xf numFmtId="0" fontId="49" fillId="0" borderId="28" xfId="83" applyFont="1" applyFill="1" applyBorder="1" applyAlignment="1" applyProtection="1">
      <alignment horizontal="center" vertical="center"/>
    </xf>
    <xf numFmtId="0" fontId="13" fillId="0" borderId="20" xfId="83" applyFont="1" applyFill="1" applyBorder="1" applyAlignment="1" applyProtection="1">
      <alignment horizontal="center" vertical="center" wrapText="1"/>
    </xf>
    <xf numFmtId="0" fontId="49" fillId="0" borderId="2" xfId="83" applyFont="1" applyFill="1" applyBorder="1" applyAlignment="1" applyProtection="1">
      <alignment horizontal="center" vertical="center" wrapText="1"/>
    </xf>
    <xf numFmtId="0" fontId="49" fillId="0" borderId="9" xfId="83" applyFont="1" applyFill="1" applyBorder="1" applyAlignment="1" applyProtection="1">
      <alignment horizontal="center" vertical="center" wrapText="1"/>
    </xf>
    <xf numFmtId="0" fontId="2" fillId="0" borderId="0" xfId="84" applyAlignment="1">
      <alignment horizontal="center" wrapText="1"/>
    </xf>
    <xf numFmtId="0" fontId="15" fillId="46" borderId="32" xfId="84" applyFont="1" applyFill="1" applyBorder="1" applyAlignment="1">
      <alignment horizontal="center" vertical="center" wrapText="1"/>
    </xf>
    <xf numFmtId="0" fontId="15" fillId="46" borderId="31" xfId="84" applyFont="1" applyFill="1" applyBorder="1" applyAlignment="1">
      <alignment horizontal="center" vertical="center" wrapText="1"/>
    </xf>
    <xf numFmtId="0" fontId="15" fillId="43" borderId="32" xfId="84" applyFont="1" applyFill="1" applyBorder="1" applyAlignment="1">
      <alignment horizontal="center" vertical="center" wrapText="1"/>
    </xf>
    <xf numFmtId="0" fontId="15" fillId="43" borderId="31" xfId="84" applyFont="1" applyFill="1" applyBorder="1" applyAlignment="1">
      <alignment horizontal="center" vertical="center" wrapText="1"/>
    </xf>
    <xf numFmtId="0" fontId="15" fillId="6" borderId="22" xfId="84" applyFont="1" applyFill="1" applyBorder="1" applyAlignment="1">
      <alignment horizontal="center" vertical="center" wrapText="1"/>
    </xf>
    <xf numFmtId="0" fontId="15" fillId="44" borderId="22" xfId="84" applyFont="1" applyFill="1" applyBorder="1" applyAlignment="1">
      <alignment horizontal="center" vertical="center" wrapText="1"/>
    </xf>
    <xf numFmtId="0" fontId="15" fillId="45" borderId="22" xfId="84" applyFont="1" applyFill="1" applyBorder="1" applyAlignment="1">
      <alignment horizontal="center" vertical="center" wrapText="1"/>
    </xf>
    <xf numFmtId="0" fontId="15" fillId="47" borderId="32" xfId="84" applyFont="1" applyFill="1" applyBorder="1" applyAlignment="1">
      <alignment horizontal="center" vertical="center" wrapText="1"/>
    </xf>
    <xf numFmtId="0" fontId="15" fillId="47" borderId="31" xfId="84" applyFont="1" applyFill="1" applyBorder="1" applyAlignment="1">
      <alignment horizontal="center" vertical="center" wrapText="1"/>
    </xf>
    <xf numFmtId="0" fontId="40" fillId="4" borderId="6" xfId="83" applyFont="1" applyFill="1" applyBorder="1" applyAlignment="1" applyProtection="1">
      <alignment horizontal="center" wrapText="1"/>
    </xf>
    <xf numFmtId="0" fontId="20" fillId="0" borderId="0" xfId="83" applyNumberFormat="1" applyFont="1" applyBorder="1" applyAlignment="1" applyProtection="1">
      <alignment horizontal="left" wrapText="1"/>
    </xf>
    <xf numFmtId="0" fontId="20" fillId="0" borderId="6" xfId="83" applyNumberFormat="1" applyFont="1" applyBorder="1" applyAlignment="1" applyProtection="1">
      <alignment horizontal="left" vertical="center" wrapText="1"/>
    </xf>
    <xf numFmtId="0" fontId="20" fillId="0" borderId="13" xfId="83" applyFont="1" applyFill="1" applyBorder="1" applyAlignment="1" applyProtection="1">
      <alignment horizontal="left"/>
    </xf>
    <xf numFmtId="0" fontId="16" fillId="0" borderId="6" xfId="83" applyFont="1" applyFill="1" applyBorder="1" applyAlignment="1" applyProtection="1">
      <alignment horizontal="left" indent="1"/>
      <protection locked="0"/>
    </xf>
    <xf numFmtId="0" fontId="16" fillId="0" borderId="21" xfId="83" applyFont="1" applyFill="1" applyBorder="1" applyAlignment="1" applyProtection="1">
      <alignment horizontal="left"/>
      <protection locked="0"/>
    </xf>
    <xf numFmtId="171" fontId="16" fillId="0" borderId="21" xfId="83" applyNumberFormat="1" applyFont="1" applyFill="1" applyBorder="1" applyAlignment="1" applyProtection="1">
      <alignment horizontal="left" indent="1"/>
      <protection locked="0"/>
    </xf>
    <xf numFmtId="0" fontId="14" fillId="0" borderId="6" xfId="83" applyFont="1" applyFill="1" applyBorder="1" applyAlignment="1" applyProtection="1">
      <alignment horizontal="left"/>
      <protection locked="0"/>
    </xf>
    <xf numFmtId="168" fontId="16" fillId="0" borderId="6" xfId="83" applyNumberFormat="1" applyFont="1" applyFill="1" applyBorder="1" applyAlignment="1" applyProtection="1">
      <alignment horizontal="center"/>
      <protection locked="0"/>
    </xf>
    <xf numFmtId="0" fontId="20" fillId="4" borderId="0" xfId="83" applyFont="1" applyFill="1" applyBorder="1" applyAlignment="1" applyProtection="1">
      <alignment horizontal="center"/>
    </xf>
    <xf numFmtId="0" fontId="20" fillId="4" borderId="0" xfId="83" applyFont="1" applyFill="1" applyBorder="1" applyAlignment="1" applyProtection="1">
      <alignment horizontal="left"/>
    </xf>
    <xf numFmtId="177" fontId="16" fillId="4" borderId="6" xfId="83" applyNumberFormat="1" applyFont="1" applyFill="1" applyBorder="1" applyAlignment="1" applyProtection="1">
      <alignment horizontal="center"/>
      <protection locked="0"/>
    </xf>
    <xf numFmtId="0" fontId="20" fillId="10" borderId="12" xfId="83" applyFont="1" applyFill="1" applyBorder="1" applyAlignment="1" applyProtection="1">
      <alignment horizontal="center" vertical="center"/>
    </xf>
    <xf numFmtId="0" fontId="13" fillId="2" borderId="13" xfId="83" applyFont="1" applyFill="1" applyBorder="1" applyAlignment="1" applyProtection="1">
      <alignment horizontal="left" wrapText="1"/>
    </xf>
    <xf numFmtId="0" fontId="16" fillId="4" borderId="6" xfId="83" applyFont="1" applyFill="1" applyBorder="1" applyAlignment="1" applyProtection="1">
      <alignment horizontal="center" vertical="center"/>
    </xf>
    <xf numFmtId="0" fontId="15" fillId="2" borderId="13" xfId="83" applyFont="1" applyFill="1" applyBorder="1" applyAlignment="1" applyProtection="1">
      <alignment horizontal="left" vertical="top"/>
    </xf>
    <xf numFmtId="0" fontId="15" fillId="4" borderId="13" xfId="83" applyFont="1" applyFill="1" applyBorder="1" applyAlignment="1" applyProtection="1">
      <alignment horizontal="left" vertical="top"/>
    </xf>
    <xf numFmtId="0" fontId="20" fillId="0" borderId="0" xfId="83" applyFont="1" applyFill="1" applyBorder="1" applyAlignment="1" applyProtection="1">
      <alignment horizontal="left"/>
    </xf>
    <xf numFmtId="0" fontId="16" fillId="0" borderId="6" xfId="83" applyFont="1" applyFill="1" applyBorder="1" applyAlignment="1" applyProtection="1">
      <alignment horizontal="center"/>
      <protection locked="0"/>
    </xf>
    <xf numFmtId="0" fontId="16" fillId="0" borderId="0" xfId="83" applyFont="1" applyAlignment="1" applyProtection="1">
      <alignment horizontal="right"/>
    </xf>
    <xf numFmtId="0" fontId="14" fillId="0" borderId="0" xfId="83" applyFont="1" applyFill="1" applyBorder="1" applyAlignment="1" applyProtection="1">
      <alignment horizontal="center" vertical="center" wrapText="1"/>
    </xf>
    <xf numFmtId="0" fontId="16" fillId="0" borderId="0" xfId="83" applyFont="1" applyFill="1" applyBorder="1" applyAlignment="1" applyProtection="1">
      <alignment horizontal="left"/>
    </xf>
    <xf numFmtId="0" fontId="13" fillId="4" borderId="0" xfId="83" applyFont="1" applyFill="1" applyBorder="1" applyAlignment="1" applyProtection="1">
      <alignment horizontal="center"/>
    </xf>
    <xf numFmtId="0" fontId="13" fillId="0" borderId="0" xfId="83" applyFont="1" applyFill="1" applyBorder="1" applyAlignment="1" applyProtection="1">
      <alignment horizontal="center" vertical="center"/>
    </xf>
    <xf numFmtId="0" fontId="13" fillId="0" borderId="13" xfId="83" applyFont="1" applyFill="1" applyBorder="1" applyAlignment="1" applyProtection="1">
      <alignment horizontal="left" vertical="center"/>
    </xf>
    <xf numFmtId="0" fontId="20" fillId="0" borderId="0" xfId="83" applyNumberFormat="1" applyFont="1" applyFill="1" applyBorder="1" applyAlignment="1" applyProtection="1">
      <alignment horizontal="right" vertical="center" wrapText="1"/>
    </xf>
    <xf numFmtId="14" fontId="20" fillId="0" borderId="0" xfId="83" applyNumberFormat="1" applyFont="1" applyFill="1" applyBorder="1" applyAlignment="1" applyProtection="1">
      <alignment horizontal="center" vertical="center" wrapText="1"/>
    </xf>
    <xf numFmtId="0" fontId="16" fillId="0" borderId="6" xfId="83" applyFont="1" applyFill="1" applyBorder="1" applyAlignment="1" applyProtection="1">
      <alignment horizontal="left"/>
      <protection locked="0"/>
    </xf>
    <xf numFmtId="171" fontId="16" fillId="0" borderId="6" xfId="83" applyNumberFormat="1" applyFont="1" applyFill="1" applyBorder="1" applyAlignment="1" applyProtection="1">
      <alignment horizontal="left" shrinkToFit="1"/>
      <protection locked="0"/>
    </xf>
    <xf numFmtId="0" fontId="16" fillId="0" borderId="6" xfId="83" applyNumberFormat="1" applyFont="1" applyFill="1" applyBorder="1" applyAlignment="1" applyProtection="1">
      <alignment horizontal="center" wrapText="1" shrinkToFit="1"/>
      <protection locked="0"/>
    </xf>
    <xf numFmtId="0" fontId="20" fillId="0" borderId="0" xfId="83" applyFont="1" applyFill="1" applyBorder="1" applyAlignment="1" applyProtection="1">
      <alignment horizontal="left" wrapText="1"/>
    </xf>
    <xf numFmtId="0" fontId="20" fillId="0" borderId="0" xfId="83" applyFont="1" applyFill="1" applyBorder="1" applyAlignment="1" applyProtection="1">
      <alignment horizontal="center" vertical="center"/>
    </xf>
    <xf numFmtId="0" fontId="16" fillId="4" borderId="0" xfId="83" applyFont="1" applyFill="1" applyBorder="1" applyAlignment="1" applyProtection="1">
      <alignment horizontal="left"/>
    </xf>
    <xf numFmtId="0" fontId="20" fillId="0" borderId="6" xfId="83" applyFont="1" applyBorder="1" applyAlignment="1" applyProtection="1">
      <alignment horizontal="center" vertical="center"/>
    </xf>
    <xf numFmtId="0" fontId="16" fillId="7" borderId="12" xfId="83" applyFont="1" applyFill="1" applyBorder="1" applyAlignment="1" applyProtection="1">
      <alignment horizontal="center" vertical="center"/>
    </xf>
    <xf numFmtId="181" fontId="20" fillId="0" borderId="12" xfId="83" applyNumberFormat="1" applyFont="1" applyFill="1" applyBorder="1" applyAlignment="1" applyProtection="1">
      <alignment horizontal="center" vertical="center"/>
      <protection locked="0"/>
    </xf>
    <xf numFmtId="0" fontId="59" fillId="0" borderId="0" xfId="228" applyFont="1" applyAlignment="1" applyProtection="1">
      <alignment horizontal="center"/>
    </xf>
    <xf numFmtId="0" fontId="59" fillId="4" borderId="0" xfId="228" applyFont="1" applyFill="1" applyAlignment="1" applyProtection="1">
      <alignment horizontal="center" vertical="center" wrapText="1"/>
    </xf>
    <xf numFmtId="0" fontId="16" fillId="4" borderId="6" xfId="83" applyFont="1" applyFill="1" applyBorder="1" applyAlignment="1" applyProtection="1">
      <alignment horizontal="left" indent="1" shrinkToFit="1"/>
      <protection locked="0"/>
    </xf>
    <xf numFmtId="49" fontId="16" fillId="0" borderId="6" xfId="83" applyNumberFormat="1" applyFont="1" applyFill="1" applyBorder="1" applyAlignment="1" applyProtection="1">
      <alignment horizontal="center" shrinkToFit="1"/>
      <protection locked="0"/>
    </xf>
    <xf numFmtId="0" fontId="16" fillId="4" borderId="21" xfId="83" applyFont="1" applyFill="1" applyBorder="1" applyAlignment="1" applyProtection="1">
      <alignment horizontal="left" indent="1" shrinkToFit="1"/>
      <protection locked="0"/>
    </xf>
    <xf numFmtId="49" fontId="16" fillId="0" borderId="21" xfId="83" applyNumberFormat="1" applyFont="1" applyFill="1" applyBorder="1" applyAlignment="1" applyProtection="1">
      <alignment horizontal="center" shrinkToFit="1"/>
      <protection locked="0"/>
    </xf>
    <xf numFmtId="0" fontId="16" fillId="4" borderId="21" xfId="83" applyFont="1" applyFill="1" applyBorder="1" applyAlignment="1" applyProtection="1">
      <alignment horizontal="left" shrinkToFit="1"/>
      <protection locked="0"/>
    </xf>
    <xf numFmtId="0" fontId="16" fillId="0" borderId="6" xfId="83" applyFont="1" applyFill="1" applyBorder="1" applyAlignment="1" applyProtection="1">
      <alignment horizontal="left" shrinkToFit="1"/>
      <protection locked="0"/>
    </xf>
    <xf numFmtId="0" fontId="57" fillId="42" borderId="22" xfId="228" applyFill="1" applyBorder="1" applyAlignment="1" applyProtection="1">
      <alignment horizontal="center" vertical="center" wrapText="1"/>
    </xf>
    <xf numFmtId="0" fontId="56" fillId="42" borderId="32" xfId="0" applyFont="1" applyFill="1" applyBorder="1" applyAlignment="1">
      <alignment horizontal="center" vertical="center"/>
    </xf>
    <xf numFmtId="0" fontId="56" fillId="42" borderId="31" xfId="0" applyFont="1" applyFill="1" applyBorder="1" applyAlignment="1">
      <alignment horizontal="center" vertical="center"/>
    </xf>
    <xf numFmtId="0" fontId="56" fillId="42" borderId="32" xfId="0" applyFont="1" applyFill="1" applyBorder="1" applyAlignment="1" applyProtection="1">
      <alignment horizontal="center" vertical="center"/>
      <protection locked="0"/>
    </xf>
    <xf numFmtId="0" fontId="56" fillId="42" borderId="31" xfId="0" applyFont="1" applyFill="1" applyBorder="1" applyAlignment="1" applyProtection="1">
      <alignment horizontal="center" vertical="center"/>
      <protection locked="0"/>
    </xf>
    <xf numFmtId="0" fontId="19" fillId="8" borderId="32" xfId="0" applyFont="1" applyFill="1" applyBorder="1" applyAlignment="1" applyProtection="1">
      <alignment horizontal="center" vertical="center" wrapText="1"/>
    </xf>
    <xf numFmtId="0" fontId="19" fillId="8" borderId="31" xfId="0" applyFont="1" applyFill="1" applyBorder="1" applyAlignment="1" applyProtection="1">
      <alignment horizontal="center" vertical="center" wrapText="1"/>
    </xf>
    <xf numFmtId="0" fontId="82" fillId="42" borderId="22" xfId="0" applyFont="1" applyFill="1" applyBorder="1" applyAlignment="1" applyProtection="1">
      <alignment horizontal="center" vertical="center"/>
      <protection hidden="1"/>
    </xf>
    <xf numFmtId="0" fontId="104" fillId="0" borderId="0" xfId="0" applyFont="1" applyBorder="1" applyAlignment="1" applyProtection="1">
      <alignment horizontal="center" vertical="top" wrapText="1" shrinkToFit="1"/>
      <protection locked="0"/>
    </xf>
    <xf numFmtId="0" fontId="24" fillId="0" borderId="0" xfId="0" applyFont="1" applyFill="1" applyBorder="1" applyAlignment="1" applyProtection="1">
      <protection hidden="1"/>
    </xf>
    <xf numFmtId="174" fontId="18" fillId="0" borderId="0" xfId="0" applyNumberFormat="1" applyFont="1" applyFill="1" applyBorder="1" applyAlignment="1" applyProtection="1">
      <protection hidden="1"/>
    </xf>
    <xf numFmtId="176" fontId="18" fillId="0" borderId="0" xfId="0" applyNumberFormat="1" applyFont="1" applyFill="1" applyBorder="1" applyAlignment="1" applyProtection="1">
      <alignment vertical="top"/>
      <protection hidden="1"/>
    </xf>
    <xf numFmtId="0" fontId="82" fillId="42" borderId="22" xfId="0" applyFont="1" applyFill="1" applyBorder="1" applyAlignment="1" applyProtection="1">
      <alignment horizontal="center" vertical="center" wrapText="1"/>
      <protection hidden="1"/>
    </xf>
    <xf numFmtId="0" fontId="16" fillId="0" borderId="22" xfId="0" applyFont="1" applyFill="1" applyBorder="1" applyAlignment="1" applyProtection="1">
      <alignment horizontal="left" vertical="center" wrapText="1"/>
    </xf>
    <xf numFmtId="183" fontId="14" fillId="0" borderId="22" xfId="0" applyNumberFormat="1" applyFont="1" applyFill="1" applyBorder="1" applyAlignment="1" applyProtection="1">
      <alignment horizontal="left" vertical="center" wrapText="1"/>
    </xf>
    <xf numFmtId="183" fontId="14" fillId="47" borderId="22" xfId="0" applyNumberFormat="1" applyFont="1" applyFill="1" applyBorder="1" applyAlignment="1" applyProtection="1">
      <alignment horizontal="center" vertical="center"/>
      <protection hidden="1"/>
    </xf>
    <xf numFmtId="167" fontId="14" fillId="47" borderId="22" xfId="0" applyNumberFormat="1" applyFont="1" applyFill="1" applyBorder="1" applyAlignment="1" applyProtection="1">
      <alignment horizontal="center" vertical="center"/>
      <protection hidden="1"/>
    </xf>
    <xf numFmtId="0" fontId="20" fillId="8" borderId="35" xfId="0" applyFont="1" applyFill="1" applyBorder="1" applyAlignment="1" applyProtection="1">
      <alignment horizontal="left" vertical="center" wrapText="1"/>
    </xf>
    <xf numFmtId="0" fontId="19" fillId="8" borderId="33" xfId="0" applyFont="1" applyFill="1" applyBorder="1" applyAlignment="1" applyProtection="1">
      <alignment horizontal="center" vertical="center" wrapText="1"/>
      <protection locked="0"/>
    </xf>
    <xf numFmtId="0" fontId="19" fillId="8" borderId="34"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hidden="1"/>
    </xf>
    <xf numFmtId="0" fontId="16" fillId="0" borderId="32" xfId="0" applyFont="1" applyFill="1" applyBorder="1" applyAlignment="1" applyProtection="1">
      <alignment horizontal="left" vertical="center" wrapText="1"/>
    </xf>
    <xf numFmtId="0" fontId="16" fillId="0" borderId="31" xfId="0" applyFont="1" applyFill="1" applyBorder="1" applyAlignment="1" applyProtection="1">
      <alignment horizontal="left" vertical="center" wrapText="1"/>
    </xf>
    <xf numFmtId="0" fontId="19" fillId="47" borderId="22" xfId="0" applyFont="1" applyFill="1" applyBorder="1" applyAlignment="1" applyProtection="1">
      <alignment horizontal="center" vertical="center"/>
      <protection locked="0"/>
    </xf>
    <xf numFmtId="0" fontId="14" fillId="47" borderId="22" xfId="0" applyFont="1" applyFill="1" applyBorder="1" applyAlignment="1" applyProtection="1">
      <alignment horizontal="center" vertical="center"/>
      <protection locked="0"/>
    </xf>
    <xf numFmtId="183" fontId="14" fillId="47" borderId="32" xfId="0" applyNumberFormat="1" applyFont="1" applyFill="1" applyBorder="1" applyAlignment="1" applyProtection="1">
      <alignment horizontal="center" vertical="center"/>
      <protection hidden="1"/>
    </xf>
    <xf numFmtId="167" fontId="14" fillId="47" borderId="31" xfId="0" applyNumberFormat="1" applyFont="1" applyFill="1" applyBorder="1" applyAlignment="1" applyProtection="1">
      <alignment horizontal="center" vertical="center"/>
      <protection hidden="1"/>
    </xf>
    <xf numFmtId="176" fontId="18" fillId="0" borderId="0" xfId="0" applyNumberFormat="1" applyFont="1" applyBorder="1" applyAlignment="1" applyProtection="1">
      <alignment horizontal="left" vertical="top"/>
      <protection hidden="1"/>
    </xf>
    <xf numFmtId="0" fontId="24" fillId="47" borderId="32" xfId="228" applyFont="1" applyFill="1" applyBorder="1" applyAlignment="1" applyProtection="1">
      <alignment horizontal="center" vertical="center"/>
    </xf>
    <xf numFmtId="0" fontId="24" fillId="47" borderId="24" xfId="228" applyFont="1" applyFill="1" applyBorder="1" applyAlignment="1" applyProtection="1">
      <alignment horizontal="center" vertical="center"/>
    </xf>
    <xf numFmtId="0" fontId="24" fillId="47" borderId="31" xfId="228" applyFont="1" applyFill="1" applyBorder="1" applyAlignment="1" applyProtection="1">
      <alignment horizontal="center" vertical="center"/>
    </xf>
    <xf numFmtId="0" fontId="24" fillId="0" borderId="27" xfId="0" applyFont="1" applyFill="1" applyBorder="1" applyAlignment="1" applyProtection="1">
      <alignment horizontal="left"/>
      <protection hidden="1"/>
    </xf>
    <xf numFmtId="0" fontId="24" fillId="0" borderId="34" xfId="0" applyFont="1" applyFill="1" applyBorder="1" applyAlignment="1" applyProtection="1">
      <alignment horizontal="left"/>
      <protection hidden="1"/>
    </xf>
    <xf numFmtId="0" fontId="16" fillId="0" borderId="11"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47" borderId="11" xfId="0" applyFont="1" applyFill="1" applyBorder="1" applyAlignment="1" applyProtection="1">
      <alignment horizontal="center" vertical="center"/>
      <protection locked="0"/>
    </xf>
    <xf numFmtId="0" fontId="14" fillId="47" borderId="11" xfId="0" applyFont="1" applyFill="1" applyBorder="1" applyAlignment="1" applyProtection="1">
      <alignment horizontal="center" vertical="center"/>
      <protection locked="0"/>
    </xf>
    <xf numFmtId="14" fontId="14" fillId="47" borderId="22" xfId="0" applyNumberFormat="1" applyFont="1" applyFill="1" applyBorder="1" applyAlignment="1" applyProtection="1">
      <alignment horizontal="center" vertical="center"/>
      <protection locked="0"/>
    </xf>
    <xf numFmtId="174" fontId="18" fillId="0" borderId="0" xfId="0" applyNumberFormat="1" applyFont="1" applyBorder="1" applyAlignment="1" applyProtection="1">
      <alignment horizontal="left"/>
      <protection hidden="1"/>
    </xf>
    <xf numFmtId="0" fontId="57" fillId="32" borderId="22" xfId="228" applyFill="1" applyBorder="1" applyAlignment="1" applyProtection="1">
      <alignment horizontal="center" vertical="center"/>
    </xf>
    <xf numFmtId="174" fontId="18" fillId="0" borderId="0" xfId="0" applyNumberFormat="1" applyFont="1" applyAlignment="1" applyProtection="1">
      <alignment horizontal="left"/>
      <protection hidden="1"/>
    </xf>
    <xf numFmtId="0" fontId="20" fillId="8" borderId="33" xfId="0" applyFont="1" applyFill="1" applyBorder="1" applyAlignment="1" applyProtection="1">
      <alignment horizontal="left" vertical="center" wrapText="1"/>
      <protection hidden="1"/>
    </xf>
    <xf numFmtId="0" fontId="20" fillId="8" borderId="34" xfId="0" applyFont="1" applyFill="1" applyBorder="1" applyAlignment="1" applyProtection="1">
      <alignment horizontal="left" vertical="center" wrapText="1"/>
      <protection hidden="1"/>
    </xf>
    <xf numFmtId="0" fontId="19" fillId="8" borderId="33" xfId="0" applyNumberFormat="1" applyFont="1" applyFill="1" applyBorder="1" applyAlignment="1" applyProtection="1">
      <alignment horizontal="center" vertical="center" wrapText="1"/>
      <protection locked="0"/>
    </xf>
    <xf numFmtId="0" fontId="19" fillId="8" borderId="34" xfId="0" applyNumberFormat="1" applyFont="1" applyFill="1" applyBorder="1" applyAlignment="1" applyProtection="1">
      <alignment horizontal="center" vertical="center" wrapText="1"/>
      <protection locked="0"/>
    </xf>
    <xf numFmtId="0" fontId="16" fillId="0" borderId="32" xfId="0" applyFont="1" applyFill="1" applyBorder="1" applyAlignment="1" applyProtection="1">
      <alignment vertical="center" wrapText="1"/>
    </xf>
    <xf numFmtId="0" fontId="16" fillId="0" borderId="31" xfId="0" applyFont="1" applyFill="1" applyBorder="1" applyAlignment="1" applyProtection="1">
      <alignment vertical="center" wrapText="1"/>
    </xf>
    <xf numFmtId="183" fontId="14" fillId="32" borderId="32" xfId="0" applyNumberFormat="1" applyFont="1" applyFill="1" applyBorder="1" applyAlignment="1" applyProtection="1">
      <alignment horizontal="center" vertical="center"/>
    </xf>
    <xf numFmtId="167" fontId="13" fillId="32" borderId="31" xfId="0" applyNumberFormat="1" applyFont="1" applyFill="1" applyBorder="1" applyAlignment="1" applyProtection="1">
      <alignment horizontal="center" vertical="center"/>
    </xf>
    <xf numFmtId="176" fontId="18" fillId="0" borderId="43" xfId="0" applyNumberFormat="1" applyFont="1" applyBorder="1" applyAlignment="1" applyProtection="1">
      <alignment horizontal="left" vertical="top"/>
      <protection hidden="1"/>
    </xf>
    <xf numFmtId="0" fontId="11" fillId="0" borderId="0" xfId="0" applyFont="1" applyAlignment="1" applyProtection="1">
      <alignment vertical="center"/>
      <protection hidden="1"/>
    </xf>
    <xf numFmtId="0" fontId="11" fillId="0" borderId="43" xfId="0" applyFont="1" applyBorder="1" applyAlignment="1" applyProtection="1">
      <alignment vertical="center"/>
      <protection hidden="1"/>
    </xf>
    <xf numFmtId="0" fontId="16" fillId="0" borderId="32" xfId="0" applyFont="1" applyFill="1" applyBorder="1" applyAlignment="1" applyProtection="1">
      <alignment horizontal="left" vertical="center" wrapText="1"/>
      <protection hidden="1"/>
    </xf>
    <xf numFmtId="0" fontId="19" fillId="0" borderId="31" xfId="0" applyFont="1" applyFill="1" applyBorder="1" applyAlignment="1" applyProtection="1">
      <alignment horizontal="left" vertical="center" wrapText="1"/>
      <protection hidden="1"/>
    </xf>
    <xf numFmtId="0" fontId="19" fillId="32" borderId="32" xfId="0" applyFont="1" applyFill="1" applyBorder="1" applyAlignment="1" applyProtection="1">
      <alignment horizontal="center" vertical="center"/>
      <protection locked="0" hidden="1"/>
    </xf>
    <xf numFmtId="0" fontId="14" fillId="32" borderId="31" xfId="0" applyFont="1" applyFill="1" applyBorder="1" applyAlignment="1" applyProtection="1">
      <alignment horizontal="center" vertical="center"/>
      <protection locked="0" hidden="1"/>
    </xf>
    <xf numFmtId="0" fontId="16" fillId="0" borderId="25" xfId="0" applyFont="1" applyFill="1" applyBorder="1" applyAlignment="1" applyProtection="1">
      <alignment horizontal="left" vertical="center" wrapText="1"/>
      <protection hidden="1"/>
    </xf>
    <xf numFmtId="0" fontId="16" fillId="0" borderId="26" xfId="0" applyFont="1" applyFill="1" applyBorder="1" applyAlignment="1" applyProtection="1">
      <alignment horizontal="left" vertical="center" wrapText="1"/>
      <protection hidden="1"/>
    </xf>
    <xf numFmtId="14" fontId="16" fillId="0" borderId="32" xfId="0" applyNumberFormat="1" applyFont="1" applyFill="1" applyBorder="1" applyAlignment="1" applyProtection="1">
      <alignment horizontal="left" vertical="center" wrapText="1"/>
      <protection hidden="1"/>
    </xf>
    <xf numFmtId="14" fontId="16" fillId="0" borderId="31" xfId="0" applyNumberFormat="1" applyFont="1" applyFill="1" applyBorder="1" applyAlignment="1" applyProtection="1">
      <alignment horizontal="left" vertical="center" wrapText="1"/>
      <protection hidden="1"/>
    </xf>
    <xf numFmtId="0" fontId="19" fillId="33" borderId="25" xfId="0" applyFont="1" applyFill="1" applyBorder="1" applyAlignment="1" applyProtection="1">
      <alignment horizontal="center" vertical="center"/>
      <protection locked="0" hidden="1"/>
    </xf>
    <xf numFmtId="0" fontId="14" fillId="33" borderId="26" xfId="0" applyFont="1" applyFill="1" applyBorder="1" applyAlignment="1" applyProtection="1">
      <alignment horizontal="center" vertical="center"/>
      <protection locked="0" hidden="1"/>
    </xf>
    <xf numFmtId="0" fontId="19" fillId="33" borderId="32" xfId="0" applyFont="1" applyFill="1" applyBorder="1" applyAlignment="1" applyProtection="1">
      <alignment horizontal="center" vertical="center"/>
      <protection locked="0" hidden="1"/>
    </xf>
    <xf numFmtId="0" fontId="14" fillId="33" borderId="31" xfId="0" applyFont="1" applyFill="1" applyBorder="1" applyAlignment="1" applyProtection="1">
      <alignment horizontal="center" vertical="center"/>
      <protection locked="0" hidden="1"/>
    </xf>
    <xf numFmtId="0" fontId="57" fillId="33" borderId="22" xfId="228" applyFill="1" applyBorder="1" applyAlignment="1" applyProtection="1">
      <alignment horizontal="center" vertical="center"/>
    </xf>
    <xf numFmtId="176" fontId="18" fillId="0" borderId="0" xfId="0" applyNumberFormat="1" applyFont="1" applyAlignment="1" applyProtection="1">
      <alignment horizontal="left" vertical="top"/>
      <protection hidden="1"/>
    </xf>
    <xf numFmtId="0" fontId="13" fillId="0" borderId="0" xfId="0" applyFont="1" applyAlignment="1" applyProtection="1">
      <alignment vertical="center"/>
      <protection hidden="1"/>
    </xf>
    <xf numFmtId="0" fontId="13" fillId="0" borderId="43" xfId="0" applyFont="1" applyBorder="1" applyAlignment="1" applyProtection="1">
      <alignment vertical="center"/>
      <protection hidden="1"/>
    </xf>
    <xf numFmtId="0" fontId="13" fillId="0" borderId="0" xfId="0" applyFont="1" applyBorder="1" applyAlignment="1" applyProtection="1">
      <alignment vertical="center"/>
      <protection hidden="1"/>
    </xf>
    <xf numFmtId="183" fontId="14" fillId="33" borderId="32" xfId="0" applyNumberFormat="1" applyFont="1" applyFill="1" applyBorder="1" applyAlignment="1" applyProtection="1">
      <alignment horizontal="center" vertical="center"/>
    </xf>
    <xf numFmtId="167" fontId="13" fillId="33" borderId="31" xfId="0" applyNumberFormat="1" applyFont="1" applyFill="1" applyBorder="1" applyAlignment="1" applyProtection="1">
      <alignment horizontal="center" vertical="center"/>
    </xf>
    <xf numFmtId="0" fontId="16" fillId="0" borderId="32" xfId="0" applyFont="1" applyFill="1" applyBorder="1" applyAlignment="1" applyProtection="1">
      <alignment vertical="center" wrapText="1"/>
      <protection hidden="1"/>
    </xf>
    <xf numFmtId="0" fontId="16" fillId="0" borderId="31" xfId="0" applyFont="1" applyFill="1" applyBorder="1" applyAlignment="1" applyProtection="1">
      <alignment vertical="center" wrapText="1"/>
      <protection hidden="1"/>
    </xf>
    <xf numFmtId="183" fontId="14" fillId="40" borderId="32" xfId="0" applyNumberFormat="1" applyFont="1" applyFill="1" applyBorder="1" applyAlignment="1" applyProtection="1">
      <alignment horizontal="center" vertical="center"/>
      <protection hidden="1"/>
    </xf>
    <xf numFmtId="183" fontId="14" fillId="40" borderId="31" xfId="0" applyNumberFormat="1" applyFont="1" applyFill="1" applyBorder="1" applyAlignment="1" applyProtection="1">
      <alignment horizontal="center" vertical="center"/>
      <protection hidden="1"/>
    </xf>
    <xf numFmtId="0" fontId="19" fillId="8" borderId="33" xfId="0" applyNumberFormat="1" applyFont="1" applyFill="1" applyBorder="1" applyAlignment="1" applyProtection="1">
      <alignment horizontal="center" vertical="center"/>
      <protection locked="0"/>
    </xf>
    <xf numFmtId="0" fontId="19" fillId="8" borderId="34" xfId="0" applyNumberFormat="1" applyFont="1" applyFill="1" applyBorder="1" applyAlignment="1" applyProtection="1">
      <alignment horizontal="center" vertical="center"/>
      <protection locked="0"/>
    </xf>
    <xf numFmtId="0" fontId="11" fillId="0" borderId="0" xfId="0" applyFont="1" applyAlignment="1" applyProtection="1">
      <protection hidden="1"/>
    </xf>
    <xf numFmtId="0" fontId="11" fillId="0" borderId="43" xfId="0" applyFont="1" applyBorder="1" applyAlignment="1" applyProtection="1">
      <protection hidden="1"/>
    </xf>
    <xf numFmtId="0" fontId="21" fillId="0" borderId="0" xfId="0" applyFont="1" applyAlignment="1" applyProtection="1">
      <protection hidden="1"/>
    </xf>
    <xf numFmtId="0" fontId="21" fillId="0" borderId="43" xfId="0" applyFont="1" applyBorder="1" applyAlignment="1" applyProtection="1">
      <protection hidden="1"/>
    </xf>
    <xf numFmtId="0" fontId="16" fillId="0" borderId="32" xfId="0" applyFont="1" applyBorder="1" applyAlignment="1" applyProtection="1">
      <alignment horizontal="left" vertical="center" wrapText="1"/>
      <protection hidden="1"/>
    </xf>
    <xf numFmtId="0" fontId="16" fillId="0" borderId="31" xfId="0" applyFont="1" applyBorder="1" applyAlignment="1" applyProtection="1">
      <alignment horizontal="left" vertical="center" wrapText="1"/>
      <protection hidden="1"/>
    </xf>
    <xf numFmtId="0" fontId="19" fillId="40" borderId="32" xfId="0" applyNumberFormat="1" applyFont="1" applyFill="1" applyBorder="1" applyAlignment="1" applyProtection="1">
      <alignment horizontal="center" vertical="center"/>
      <protection locked="0" hidden="1"/>
    </xf>
    <xf numFmtId="0" fontId="19" fillId="40" borderId="31" xfId="0" applyNumberFormat="1" applyFont="1" applyFill="1" applyBorder="1" applyAlignment="1" applyProtection="1">
      <alignment horizontal="center" vertical="center"/>
      <protection locked="0" hidden="1"/>
    </xf>
    <xf numFmtId="0" fontId="57" fillId="40" borderId="32" xfId="228" applyFill="1" applyBorder="1" applyAlignment="1" applyProtection="1">
      <alignment horizontal="center" vertical="center"/>
    </xf>
    <xf numFmtId="0" fontId="57" fillId="40" borderId="24" xfId="228" applyFill="1" applyBorder="1" applyAlignment="1" applyProtection="1">
      <alignment horizontal="center" vertical="center"/>
    </xf>
    <xf numFmtId="0" fontId="57" fillId="40" borderId="31" xfId="228" applyFill="1" applyBorder="1" applyAlignment="1" applyProtection="1">
      <alignment horizontal="center" vertical="center"/>
    </xf>
    <xf numFmtId="0" fontId="57" fillId="34" borderId="22" xfId="228" applyFill="1" applyBorder="1" applyAlignment="1" applyProtection="1">
      <alignment horizontal="center" vertical="center"/>
    </xf>
    <xf numFmtId="0" fontId="24" fillId="0" borderId="27" xfId="0" applyFont="1" applyFill="1" applyBorder="1" applyAlignment="1" applyProtection="1">
      <alignment horizontal="left" wrapText="1"/>
      <protection hidden="1"/>
    </xf>
    <xf numFmtId="0" fontId="24" fillId="0" borderId="34" xfId="0" applyFont="1" applyFill="1" applyBorder="1" applyAlignment="1" applyProtection="1">
      <alignment horizontal="left" wrapText="1"/>
      <protection hidden="1"/>
    </xf>
    <xf numFmtId="0" fontId="16" fillId="0" borderId="0" xfId="0" applyFont="1" applyAlignment="1" applyProtection="1">
      <protection hidden="1"/>
    </xf>
    <xf numFmtId="0" fontId="16" fillId="0" borderId="43" xfId="0" applyFont="1" applyBorder="1" applyAlignment="1" applyProtection="1">
      <protection hidden="1"/>
    </xf>
    <xf numFmtId="0" fontId="16" fillId="4" borderId="32" xfId="0" applyFont="1" applyFill="1" applyBorder="1" applyAlignment="1" applyProtection="1">
      <alignment horizontal="left" vertical="center" wrapText="1"/>
    </xf>
    <xf numFmtId="0" fontId="16" fillId="4" borderId="31" xfId="0" applyFont="1" applyFill="1" applyBorder="1" applyAlignment="1" applyProtection="1">
      <alignment horizontal="left" vertical="center" wrapText="1"/>
    </xf>
    <xf numFmtId="169" fontId="16" fillId="0" borderId="32" xfId="0" applyNumberFormat="1" applyFont="1" applyFill="1" applyBorder="1" applyAlignment="1" applyProtection="1">
      <alignment horizontal="left" vertical="center" wrapText="1"/>
    </xf>
    <xf numFmtId="169" fontId="16" fillId="0" borderId="31" xfId="0" applyNumberFormat="1" applyFont="1" applyFill="1" applyBorder="1" applyAlignment="1" applyProtection="1">
      <alignment horizontal="left" vertical="center" wrapText="1"/>
    </xf>
    <xf numFmtId="0" fontId="20" fillId="8" borderId="33" xfId="0" applyFont="1" applyFill="1" applyBorder="1" applyAlignment="1" applyProtection="1">
      <alignment horizontal="left" vertical="center" wrapText="1"/>
    </xf>
    <xf numFmtId="0" fontId="20" fillId="8" borderId="34" xfId="0" applyFont="1" applyFill="1" applyBorder="1" applyAlignment="1" applyProtection="1">
      <alignment horizontal="left" vertical="center" wrapText="1"/>
    </xf>
    <xf numFmtId="0" fontId="19" fillId="34" borderId="32" xfId="0" applyFont="1" applyFill="1" applyBorder="1" applyAlignment="1" applyProtection="1">
      <alignment horizontal="center" vertical="center"/>
      <protection locked="0"/>
    </xf>
    <xf numFmtId="0" fontId="14" fillId="34" borderId="31" xfId="0" applyFont="1" applyFill="1" applyBorder="1" applyAlignment="1" applyProtection="1">
      <alignment horizontal="center" vertical="center"/>
      <protection locked="0"/>
    </xf>
    <xf numFmtId="183" fontId="14" fillId="34" borderId="32" xfId="0" applyNumberFormat="1" applyFont="1" applyFill="1" applyBorder="1" applyAlignment="1" applyProtection="1">
      <alignment horizontal="center" vertical="center"/>
    </xf>
    <xf numFmtId="167" fontId="13" fillId="34" borderId="31" xfId="0" applyNumberFormat="1" applyFont="1" applyFill="1" applyBorder="1" applyAlignment="1" applyProtection="1">
      <alignment horizontal="center" vertical="center"/>
    </xf>
    <xf numFmtId="0" fontId="12" fillId="0" borderId="0" xfId="0" applyFont="1" applyAlignment="1" applyProtection="1">
      <protection hidden="1"/>
    </xf>
    <xf numFmtId="0" fontId="12" fillId="0" borderId="43" xfId="0" applyFont="1" applyBorder="1" applyAlignment="1" applyProtection="1">
      <protection hidden="1"/>
    </xf>
    <xf numFmtId="0" fontId="57" fillId="41" borderId="22" xfId="228" applyFill="1" applyBorder="1" applyAlignment="1" applyProtection="1">
      <alignment horizontal="center" vertical="center"/>
    </xf>
    <xf numFmtId="176" fontId="18" fillId="0" borderId="0" xfId="0" applyNumberFormat="1" applyFont="1" applyFill="1" applyBorder="1" applyAlignment="1" applyProtection="1">
      <alignment horizontal="left" vertical="top"/>
      <protection hidden="1"/>
    </xf>
    <xf numFmtId="176" fontId="18" fillId="0" borderId="43" xfId="0" applyNumberFormat="1" applyFont="1" applyFill="1" applyBorder="1" applyAlignment="1" applyProtection="1">
      <alignment horizontal="left" vertical="top"/>
      <protection hidden="1"/>
    </xf>
    <xf numFmtId="0" fontId="16" fillId="0" borderId="31" xfId="0" applyFont="1" applyFill="1" applyBorder="1" applyAlignment="1" applyProtection="1">
      <alignment horizontal="left" vertical="center" wrapText="1"/>
      <protection hidden="1"/>
    </xf>
    <xf numFmtId="0" fontId="19" fillId="41" borderId="32" xfId="0" applyFont="1" applyFill="1" applyBorder="1" applyAlignment="1" applyProtection="1">
      <alignment horizontal="center" vertical="center"/>
      <protection locked="0" hidden="1"/>
    </xf>
    <xf numFmtId="0" fontId="14" fillId="41" borderId="31" xfId="0" applyFont="1" applyFill="1" applyBorder="1" applyAlignment="1" applyProtection="1">
      <alignment horizontal="center" vertical="center"/>
      <protection locked="0" hidden="1"/>
    </xf>
    <xf numFmtId="0" fontId="16" fillId="0" borderId="32" xfId="0" applyNumberFormat="1" applyFont="1" applyFill="1" applyBorder="1" applyAlignment="1" applyProtection="1">
      <alignment vertical="center" wrapText="1"/>
      <protection hidden="1"/>
    </xf>
    <xf numFmtId="0" fontId="16" fillId="0" borderId="31" xfId="0" applyNumberFormat="1" applyFont="1" applyFill="1" applyBorder="1" applyAlignment="1" applyProtection="1">
      <alignment vertical="center" wrapText="1"/>
      <protection hidden="1"/>
    </xf>
    <xf numFmtId="183" fontId="14" fillId="41" borderId="32" xfId="0" applyNumberFormat="1" applyFont="1" applyFill="1" applyBorder="1" applyAlignment="1" applyProtection="1">
      <alignment horizontal="center" vertical="center"/>
    </xf>
    <xf numFmtId="167" fontId="13" fillId="41" borderId="31" xfId="0" applyNumberFormat="1" applyFont="1" applyFill="1" applyBorder="1" applyAlignment="1" applyProtection="1">
      <alignment horizontal="center" vertical="center"/>
    </xf>
    <xf numFmtId="0" fontId="19" fillId="37" borderId="32" xfId="0" applyFont="1" applyFill="1" applyBorder="1" applyAlignment="1" applyProtection="1">
      <alignment horizontal="center" vertical="center"/>
      <protection locked="0" hidden="1"/>
    </xf>
    <xf numFmtId="0" fontId="14" fillId="37" borderId="31" xfId="0" applyFont="1" applyFill="1" applyBorder="1" applyAlignment="1" applyProtection="1">
      <alignment horizontal="center" vertical="center"/>
      <protection locked="0" hidden="1"/>
    </xf>
    <xf numFmtId="183" fontId="14" fillId="37" borderId="32" xfId="0" applyNumberFormat="1" applyFont="1" applyFill="1" applyBorder="1" applyAlignment="1" applyProtection="1">
      <alignment horizontal="center" vertical="center"/>
      <protection hidden="1"/>
    </xf>
    <xf numFmtId="183" fontId="14" fillId="37" borderId="31" xfId="0" applyNumberFormat="1" applyFont="1" applyFill="1" applyBorder="1" applyAlignment="1" applyProtection="1">
      <alignment horizontal="center" vertical="center"/>
      <protection hidden="1"/>
    </xf>
    <xf numFmtId="0" fontId="57" fillId="37" borderId="32" xfId="228" applyFill="1" applyBorder="1" applyAlignment="1" applyProtection="1">
      <alignment horizontal="center" vertical="center"/>
    </xf>
    <xf numFmtId="0" fontId="57" fillId="37" borderId="24" xfId="228" applyFill="1" applyBorder="1" applyAlignment="1" applyProtection="1">
      <alignment horizontal="center" vertical="center"/>
    </xf>
    <xf numFmtId="0" fontId="57" fillId="37" borderId="31" xfId="228" applyFill="1" applyBorder="1" applyAlignment="1" applyProtection="1">
      <alignment horizontal="center" vertical="center"/>
    </xf>
    <xf numFmtId="0" fontId="11" fillId="0" borderId="0" xfId="0" applyFont="1" applyBorder="1" applyAlignment="1" applyProtection="1">
      <protection hidden="1"/>
    </xf>
    <xf numFmtId="0" fontId="24" fillId="35" borderId="22" xfId="228" applyFont="1" applyFill="1" applyBorder="1" applyAlignment="1" applyProtection="1">
      <alignment horizontal="center" vertical="center"/>
    </xf>
    <xf numFmtId="0" fontId="13" fillId="0" borderId="0" xfId="0" applyFont="1" applyAlignment="1" applyProtection="1">
      <protection hidden="1"/>
    </xf>
    <xf numFmtId="0" fontId="13" fillId="0" borderId="43" xfId="0" applyFont="1" applyBorder="1" applyAlignment="1" applyProtection="1">
      <protection hidden="1"/>
    </xf>
    <xf numFmtId="0" fontId="19" fillId="8" borderId="33" xfId="0" applyNumberFormat="1" applyFont="1" applyFill="1" applyBorder="1" applyAlignment="1" applyProtection="1">
      <alignment horizontal="center" vertical="center" wrapText="1"/>
      <protection locked="0" hidden="1"/>
    </xf>
    <xf numFmtId="0" fontId="19" fillId="8" borderId="34" xfId="0" applyNumberFormat="1" applyFont="1" applyFill="1" applyBorder="1" applyAlignment="1" applyProtection="1">
      <alignment horizontal="center" vertical="center" wrapText="1"/>
      <protection locked="0" hidden="1"/>
    </xf>
    <xf numFmtId="0" fontId="19" fillId="35" borderId="32" xfId="0" applyFont="1" applyFill="1" applyBorder="1" applyAlignment="1" applyProtection="1">
      <alignment horizontal="center" vertical="center"/>
      <protection locked="0" hidden="1"/>
    </xf>
    <xf numFmtId="0" fontId="13" fillId="35" borderId="31" xfId="0" applyFont="1" applyFill="1" applyBorder="1" applyAlignment="1" applyProtection="1">
      <alignment horizontal="center" vertical="center"/>
      <protection locked="0" hidden="1"/>
    </xf>
    <xf numFmtId="183" fontId="14" fillId="35" borderId="32" xfId="0" applyNumberFormat="1" applyFont="1" applyFill="1" applyBorder="1" applyAlignment="1" applyProtection="1">
      <alignment horizontal="center" vertical="center"/>
      <protection hidden="1"/>
    </xf>
    <xf numFmtId="167" fontId="14" fillId="35" borderId="31" xfId="0" applyNumberFormat="1" applyFont="1" applyFill="1" applyBorder="1" applyAlignment="1" applyProtection="1">
      <alignment horizontal="center" vertical="center"/>
      <protection hidden="1"/>
    </xf>
    <xf numFmtId="0" fontId="57" fillId="31" borderId="22" xfId="228" applyFill="1" applyBorder="1" applyAlignment="1" applyProtection="1">
      <alignment horizontal="center" vertical="center"/>
    </xf>
    <xf numFmtId="0" fontId="66" fillId="0" borderId="27"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173" fontId="24" fillId="0" borderId="27" xfId="0" applyNumberFormat="1" applyFont="1" applyFill="1" applyBorder="1" applyAlignment="1" applyProtection="1">
      <alignment horizontal="left"/>
      <protection hidden="1"/>
    </xf>
    <xf numFmtId="173" fontId="24" fillId="0" borderId="34" xfId="0" applyNumberFormat="1" applyFont="1" applyFill="1" applyBorder="1" applyAlignment="1" applyProtection="1">
      <alignment horizontal="left"/>
      <protection hidden="1"/>
    </xf>
    <xf numFmtId="174" fontId="18" fillId="0" borderId="0" xfId="0" applyNumberFormat="1" applyFont="1" applyFill="1" applyBorder="1" applyAlignment="1" applyProtection="1">
      <alignment horizontal="left"/>
      <protection hidden="1"/>
    </xf>
    <xf numFmtId="173" fontId="14" fillId="0" borderId="0" xfId="0" applyNumberFormat="1" applyFont="1" applyFill="1" applyBorder="1" applyAlignment="1" applyProtection="1">
      <alignment horizontal="left"/>
      <protection hidden="1"/>
    </xf>
    <xf numFmtId="173" fontId="14" fillId="0" borderId="43" xfId="0" applyNumberFormat="1" applyFont="1" applyFill="1" applyBorder="1" applyAlignment="1" applyProtection="1">
      <alignment horizontal="left" vertical="top"/>
      <protection hidden="1"/>
    </xf>
    <xf numFmtId="0" fontId="57" fillId="39" borderId="22" xfId="228" applyFill="1" applyBorder="1" applyAlignment="1" applyProtection="1">
      <alignment horizontal="center" vertical="center"/>
    </xf>
    <xf numFmtId="0" fontId="19" fillId="39" borderId="32" xfId="0" applyFont="1" applyFill="1" applyBorder="1" applyAlignment="1" applyProtection="1">
      <alignment horizontal="center" vertical="center"/>
      <protection locked="0" hidden="1"/>
    </xf>
    <xf numFmtId="0" fontId="14" fillId="39" borderId="31" xfId="0" applyFont="1" applyFill="1" applyBorder="1" applyAlignment="1" applyProtection="1">
      <alignment horizontal="center" vertical="center"/>
      <protection locked="0" hidden="1"/>
    </xf>
    <xf numFmtId="183" fontId="14" fillId="39" borderId="32" xfId="0" applyNumberFormat="1" applyFont="1" applyFill="1" applyBorder="1" applyAlignment="1" applyProtection="1">
      <alignment horizontal="center" vertical="center"/>
      <protection hidden="1"/>
    </xf>
    <xf numFmtId="167" fontId="12" fillId="39" borderId="31" xfId="0" applyNumberFormat="1" applyFont="1" applyFill="1" applyBorder="1" applyAlignment="1" applyProtection="1">
      <alignment horizontal="center" vertical="center"/>
      <protection hidden="1"/>
    </xf>
    <xf numFmtId="183" fontId="14" fillId="39" borderId="31" xfId="0" applyNumberFormat="1" applyFont="1" applyFill="1" applyBorder="1" applyAlignment="1" applyProtection="1">
      <alignment horizontal="center" vertical="center"/>
      <protection hidden="1"/>
    </xf>
    <xf numFmtId="0" fontId="57" fillId="24" borderId="22" xfId="228" applyFill="1" applyBorder="1" applyAlignment="1" applyProtection="1">
      <alignment horizontal="center" vertical="center"/>
    </xf>
    <xf numFmtId="0" fontId="19" fillId="8" borderId="36" xfId="0" applyNumberFormat="1" applyFont="1" applyFill="1" applyBorder="1" applyAlignment="1" applyProtection="1">
      <alignment horizontal="center" vertical="center" wrapText="1"/>
      <protection locked="0"/>
    </xf>
    <xf numFmtId="0" fontId="19" fillId="8" borderId="37" xfId="0" applyNumberFormat="1" applyFont="1" applyFill="1" applyBorder="1" applyAlignment="1" applyProtection="1">
      <alignment horizontal="center" vertical="center" wrapText="1"/>
      <protection locked="0"/>
    </xf>
    <xf numFmtId="0" fontId="19" fillId="24" borderId="25" xfId="0" applyFont="1" applyFill="1" applyBorder="1" applyAlignment="1" applyProtection="1">
      <alignment horizontal="center" vertical="center"/>
      <protection locked="0" hidden="1"/>
    </xf>
    <xf numFmtId="0" fontId="14" fillId="24" borderId="26" xfId="0" applyFont="1" applyFill="1" applyBorder="1" applyAlignment="1" applyProtection="1">
      <alignment horizontal="center" vertical="center"/>
      <protection locked="0" hidden="1"/>
    </xf>
    <xf numFmtId="0" fontId="20" fillId="8" borderId="36" xfId="0" applyFont="1" applyFill="1" applyBorder="1" applyAlignment="1" applyProtection="1">
      <alignment horizontal="left" vertical="center" wrapText="1"/>
      <protection hidden="1"/>
    </xf>
    <xf numFmtId="0" fontId="20" fillId="8" borderId="37"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183" fontId="14" fillId="24" borderId="32" xfId="0" applyNumberFormat="1" applyFont="1" applyFill="1" applyBorder="1" applyAlignment="1" applyProtection="1">
      <alignment horizontal="center" vertical="center"/>
    </xf>
    <xf numFmtId="167" fontId="13" fillId="24" borderId="31" xfId="0" applyNumberFormat="1" applyFont="1" applyFill="1" applyBorder="1" applyAlignment="1" applyProtection="1">
      <alignment horizontal="center" vertical="center"/>
    </xf>
    <xf numFmtId="183" fontId="14" fillId="24" borderId="41" xfId="0" applyNumberFormat="1" applyFont="1" applyFill="1" applyBorder="1" applyAlignment="1" applyProtection="1">
      <alignment horizontal="center" vertical="center"/>
    </xf>
    <xf numFmtId="167" fontId="13" fillId="24" borderId="38" xfId="0" applyNumberFormat="1" applyFont="1" applyFill="1" applyBorder="1" applyAlignment="1" applyProtection="1">
      <alignment horizontal="center" vertical="center"/>
    </xf>
    <xf numFmtId="0" fontId="19" fillId="0" borderId="26"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left" vertical="center" wrapText="1"/>
      <protection hidden="1"/>
    </xf>
    <xf numFmtId="0" fontId="16" fillId="0" borderId="39" xfId="0" applyFont="1" applyFill="1" applyBorder="1" applyAlignment="1" applyProtection="1">
      <alignment vertical="center" wrapText="1"/>
      <protection hidden="1"/>
    </xf>
    <xf numFmtId="0" fontId="16" fillId="0" borderId="40" xfId="0" applyFont="1" applyFill="1" applyBorder="1" applyAlignment="1" applyProtection="1">
      <alignment vertical="center" wrapText="1"/>
      <protection hidden="1"/>
    </xf>
    <xf numFmtId="0" fontId="16" fillId="0" borderId="4" xfId="0" applyFont="1" applyFill="1" applyBorder="1" applyAlignment="1" applyProtection="1">
      <alignment vertical="center" wrapText="1"/>
      <protection hidden="1"/>
    </xf>
    <xf numFmtId="0" fontId="16" fillId="0" borderId="3" xfId="0" applyFont="1" applyFill="1" applyBorder="1" applyAlignment="1" applyProtection="1">
      <alignment vertical="center" wrapText="1"/>
      <protection hidden="1"/>
    </xf>
    <xf numFmtId="0" fontId="24" fillId="0" borderId="27" xfId="0" applyFont="1" applyFill="1" applyBorder="1" applyAlignment="1" applyProtection="1">
      <alignment horizontal="left" vertical="center"/>
      <protection hidden="1"/>
    </xf>
    <xf numFmtId="0" fontId="24" fillId="0" borderId="34" xfId="0" applyFont="1" applyFill="1" applyBorder="1" applyAlignment="1" applyProtection="1">
      <alignment horizontal="left" vertical="center"/>
      <protection hidden="1"/>
    </xf>
    <xf numFmtId="0" fontId="18" fillId="0" borderId="0" xfId="0" applyNumberFormat="1" applyFont="1" applyBorder="1" applyAlignment="1" applyProtection="1">
      <alignment horizontal="left"/>
      <protection hidden="1"/>
    </xf>
    <xf numFmtId="183" fontId="18" fillId="0" borderId="0" xfId="0" applyNumberFormat="1" applyFont="1" applyAlignment="1" applyProtection="1">
      <alignment horizontal="left" vertical="top"/>
      <protection hidden="1"/>
    </xf>
    <xf numFmtId="183" fontId="18" fillId="0" borderId="5" xfId="0" applyNumberFormat="1" applyFont="1" applyBorder="1" applyAlignment="1" applyProtection="1">
      <alignment horizontal="left" vertical="top"/>
      <protection hidden="1"/>
    </xf>
    <xf numFmtId="0" fontId="13" fillId="0" borderId="5" xfId="0" applyFont="1" applyBorder="1" applyAlignment="1" applyProtection="1">
      <protection hidden="1"/>
    </xf>
    <xf numFmtId="0" fontId="57" fillId="14" borderId="22" xfId="228" applyFill="1" applyBorder="1" applyAlignment="1" applyProtection="1">
      <alignment horizontal="center" vertical="center"/>
    </xf>
    <xf numFmtId="0" fontId="18" fillId="0" borderId="0" xfId="0" applyNumberFormat="1" applyFont="1" applyFill="1" applyBorder="1" applyAlignment="1" applyProtection="1">
      <alignment horizontal="left"/>
      <protection hidden="1"/>
    </xf>
    <xf numFmtId="176" fontId="18" fillId="0" borderId="0" xfId="0" applyNumberFormat="1" applyFont="1" applyFill="1" applyAlignment="1" applyProtection="1">
      <alignment horizontal="left" vertical="top"/>
      <protection hidden="1"/>
    </xf>
    <xf numFmtId="0" fontId="18" fillId="0" borderId="0" xfId="0" applyFont="1" applyFill="1" applyAlignment="1" applyProtection="1">
      <alignment horizontal="left" vertical="top"/>
      <protection hidden="1"/>
    </xf>
    <xf numFmtId="0" fontId="18" fillId="0" borderId="43" xfId="0" applyFont="1" applyFill="1" applyBorder="1" applyAlignment="1" applyProtection="1">
      <alignment horizontal="left" vertical="top"/>
      <protection hidden="1"/>
    </xf>
    <xf numFmtId="0" fontId="12" fillId="0" borderId="0" xfId="0" applyFont="1" applyFill="1" applyAlignment="1" applyProtection="1">
      <protection hidden="1"/>
    </xf>
    <xf numFmtId="0" fontId="12" fillId="0" borderId="43" xfId="0" applyFont="1" applyFill="1" applyBorder="1" applyAlignment="1" applyProtection="1">
      <protection hidden="1"/>
    </xf>
    <xf numFmtId="0" fontId="12" fillId="0" borderId="0" xfId="0" applyFont="1" applyFill="1" applyBorder="1" applyAlignment="1" applyProtection="1">
      <protection hidden="1"/>
    </xf>
    <xf numFmtId="0" fontId="19" fillId="14" borderId="32" xfId="0" applyFont="1" applyFill="1" applyBorder="1" applyAlignment="1" applyProtection="1">
      <alignment horizontal="center" vertical="center"/>
      <protection locked="0" hidden="1"/>
    </xf>
    <xf numFmtId="0" fontId="14" fillId="14" borderId="31" xfId="0" applyFont="1" applyFill="1" applyBorder="1" applyAlignment="1" applyProtection="1">
      <alignment horizontal="center" vertical="center"/>
      <protection locked="0" hidden="1"/>
    </xf>
    <xf numFmtId="183" fontId="14" fillId="14" borderId="32" xfId="0" applyNumberFormat="1" applyFont="1" applyFill="1" applyBorder="1" applyAlignment="1" applyProtection="1">
      <alignment horizontal="center" vertical="center"/>
    </xf>
    <xf numFmtId="167" fontId="13" fillId="14" borderId="31" xfId="0" applyNumberFormat="1" applyFont="1" applyFill="1" applyBorder="1" applyAlignment="1" applyProtection="1">
      <alignment horizontal="center" vertical="center"/>
    </xf>
    <xf numFmtId="0" fontId="16" fillId="0" borderId="0" xfId="0" applyFont="1" applyAlignment="1" applyProtection="1">
      <alignment horizontal="center" readingOrder="1"/>
      <protection hidden="1"/>
    </xf>
    <xf numFmtId="0" fontId="13" fillId="0" borderId="67" xfId="0" applyFont="1" applyBorder="1" applyAlignment="1" applyProtection="1">
      <alignment horizontal="center" vertical="center" readingOrder="1"/>
      <protection hidden="1"/>
    </xf>
    <xf numFmtId="0" fontId="13" fillId="0" borderId="0" xfId="0" applyFont="1" applyAlignment="1" applyProtection="1">
      <alignment horizontal="center" vertical="center" readingOrder="1"/>
      <protection hidden="1"/>
    </xf>
    <xf numFmtId="0" fontId="57" fillId="26" borderId="22" xfId="228" applyFill="1" applyBorder="1" applyAlignment="1" applyProtection="1">
      <alignment horizontal="center" vertical="center"/>
    </xf>
    <xf numFmtId="0" fontId="20" fillId="8" borderId="22" xfId="0" applyFont="1" applyFill="1" applyBorder="1" applyAlignment="1" applyProtection="1">
      <alignment horizontal="center" vertical="center"/>
      <protection hidden="1"/>
    </xf>
    <xf numFmtId="0" fontId="16" fillId="8" borderId="22" xfId="0" applyFont="1" applyFill="1" applyBorder="1" applyAlignment="1" applyProtection="1">
      <alignment horizontal="center" vertical="center"/>
      <protection hidden="1"/>
    </xf>
    <xf numFmtId="0" fontId="24" fillId="0" borderId="27" xfId="0" applyFont="1" applyBorder="1" applyAlignment="1" applyProtection="1">
      <alignment horizontal="left" wrapText="1"/>
      <protection hidden="1"/>
    </xf>
    <xf numFmtId="0" fontId="24" fillId="0" borderId="34" xfId="0" applyFont="1" applyBorder="1" applyAlignment="1" applyProtection="1">
      <alignment horizontal="left" wrapText="1"/>
      <protection hidden="1"/>
    </xf>
    <xf numFmtId="0" fontId="14" fillId="0" borderId="11" xfId="0" applyFont="1" applyBorder="1" applyAlignment="1" applyProtection="1">
      <alignment horizontal="center" vertical="center" shrinkToFit="1"/>
      <protection locked="0" hidden="1"/>
    </xf>
    <xf numFmtId="0" fontId="14" fillId="0" borderId="0" xfId="0" applyFont="1" applyAlignment="1" applyProtection="1">
      <alignment horizontal="left"/>
      <protection hidden="1"/>
    </xf>
    <xf numFmtId="174" fontId="14" fillId="0" borderId="0" xfId="0" applyNumberFormat="1" applyFont="1" applyAlignment="1" applyProtection="1">
      <alignment horizontal="left" vertical="top"/>
      <protection hidden="1"/>
    </xf>
    <xf numFmtId="0" fontId="82" fillId="0" borderId="0" xfId="0" applyFont="1" applyAlignment="1" applyProtection="1">
      <alignment horizontal="center" vertical="top" wrapText="1" readingOrder="1"/>
      <protection hidden="1"/>
    </xf>
    <xf numFmtId="0" fontId="16" fillId="0" borderId="0" xfId="0" applyFont="1" applyAlignment="1" applyProtection="1">
      <alignment horizontal="left" readingOrder="1"/>
      <protection hidden="1"/>
    </xf>
    <xf numFmtId="0" fontId="82" fillId="0" borderId="66" xfId="0" applyFont="1" applyBorder="1" applyAlignment="1" applyProtection="1">
      <alignment horizontal="center" vertical="center" readingOrder="1"/>
      <protection locked="0" hidden="1"/>
    </xf>
    <xf numFmtId="183" fontId="82" fillId="0" borderId="66" xfId="0" applyNumberFormat="1" applyFont="1" applyBorder="1" applyAlignment="1" applyProtection="1">
      <alignment horizontal="center" vertical="center" readingOrder="1"/>
      <protection hidden="1"/>
    </xf>
    <xf numFmtId="167" fontId="82" fillId="0" borderId="66" xfId="0" applyNumberFormat="1" applyFont="1" applyBorder="1" applyAlignment="1" applyProtection="1">
      <alignment horizontal="center" vertical="center" readingOrder="1"/>
      <protection hidden="1"/>
    </xf>
    <xf numFmtId="0" fontId="82" fillId="0" borderId="0" xfId="0" applyFont="1" applyAlignment="1" applyProtection="1">
      <alignment horizontal="center" vertical="center" wrapText="1" readingOrder="1"/>
      <protection locked="0" hidden="1"/>
    </xf>
    <xf numFmtId="0" fontId="82" fillId="0" borderId="66" xfId="0" applyFont="1" applyBorder="1" applyAlignment="1" applyProtection="1">
      <alignment horizontal="center" vertical="center" wrapText="1" readingOrder="1"/>
      <protection locked="0" hidden="1"/>
    </xf>
    <xf numFmtId="0" fontId="85" fillId="0" borderId="0" xfId="0" applyFont="1" applyAlignment="1" applyProtection="1">
      <alignment horizontal="center" vertical="center" wrapText="1" readingOrder="1"/>
      <protection hidden="1"/>
    </xf>
    <xf numFmtId="170" fontId="82" fillId="0" borderId="66" xfId="0" applyNumberFormat="1" applyFont="1" applyBorder="1" applyAlignment="1" applyProtection="1">
      <alignment horizontal="center" vertical="center" readingOrder="1"/>
      <protection locked="0" hidden="1"/>
    </xf>
    <xf numFmtId="0" fontId="86" fillId="0" borderId="0" xfId="0" applyFont="1" applyAlignment="1" applyProtection="1">
      <alignment horizontal="center" readingOrder="1"/>
      <protection hidden="1"/>
    </xf>
    <xf numFmtId="0" fontId="15" fillId="0" borderId="0" xfId="0" applyFont="1" applyAlignment="1" applyProtection="1">
      <alignment horizontal="center" vertical="center"/>
      <protection hidden="1"/>
    </xf>
    <xf numFmtId="0" fontId="19" fillId="0" borderId="0" xfId="0" applyFont="1" applyAlignment="1" applyProtection="1">
      <alignment horizontal="left" vertical="center" readingOrder="1"/>
      <protection hidden="1"/>
    </xf>
    <xf numFmtId="0" fontId="16" fillId="0" borderId="0" xfId="0" applyFont="1" applyAlignment="1" applyProtection="1">
      <alignment horizontal="left" vertical="top" wrapText="1" readingOrder="1"/>
      <protection hidden="1"/>
    </xf>
    <xf numFmtId="0" fontId="19" fillId="0" borderId="0" xfId="0" applyFont="1" applyAlignment="1" applyProtection="1">
      <alignment horizontal="left" vertical="center" wrapText="1" readingOrder="1"/>
      <protection hidden="1"/>
    </xf>
    <xf numFmtId="0" fontId="13" fillId="0" borderId="0" xfId="0" applyFont="1" applyAlignment="1" applyProtection="1">
      <alignment horizontal="center" readingOrder="1"/>
      <protection hidden="1"/>
    </xf>
    <xf numFmtId="0" fontId="20" fillId="0" borderId="0" xfId="0" applyFont="1" applyAlignment="1" applyProtection="1">
      <alignment horizontal="center" readingOrder="1"/>
      <protection hidden="1"/>
    </xf>
    <xf numFmtId="0" fontId="13" fillId="0" borderId="0" xfId="0" applyFont="1" applyAlignment="1" applyProtection="1">
      <alignment horizontal="center" vertical="center" wrapText="1" readingOrder="1"/>
      <protection hidden="1"/>
    </xf>
    <xf numFmtId="167" fontId="82" fillId="0" borderId="0" xfId="0" applyNumberFormat="1" applyFont="1" applyAlignment="1" applyProtection="1">
      <alignment horizontal="center" vertical="center" wrapText="1" readingOrder="1"/>
      <protection locked="0" hidden="1"/>
    </xf>
    <xf numFmtId="167" fontId="82" fillId="0" borderId="66" xfId="0" applyNumberFormat="1" applyFont="1" applyBorder="1" applyAlignment="1" applyProtection="1">
      <alignment horizontal="center" vertical="center" wrapText="1" readingOrder="1"/>
      <protection locked="0" hidden="1"/>
    </xf>
  </cellXfs>
  <cellStyles count="301">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Followed Hyperlink" xfId="230" builtinId="9" customBuiltin="1"/>
    <cellStyle name="Heading 1" xfId="228" builtinId="16" customBuiltin="1"/>
    <cellStyle name="Heading 3 2" xfId="227" xr:uid="{00000000-0005-0000-0000-000051000000}"/>
    <cellStyle name="Hyperlink" xfId="80" builtinId="8" customBuiltin="1"/>
    <cellStyle name="Normal" xfId="0" builtinId="0"/>
    <cellStyle name="Normal 10" xfId="231" xr:uid="{00000000-0005-0000-0000-000054000000}"/>
    <cellStyle name="Normal 2" xfId="81" xr:uid="{00000000-0005-0000-0000-000055000000}"/>
    <cellStyle name="Normal 2 2" xfId="82" xr:uid="{00000000-0005-0000-0000-000056000000}"/>
    <cellStyle name="Normal 2 2 2" xfId="83" xr:uid="{00000000-0005-0000-0000-000057000000}"/>
    <cellStyle name="Normal 2 2 2 2" xfId="232" xr:uid="{00000000-0005-0000-0000-000058000000}"/>
    <cellStyle name="Normal 2 2 2_PL test" xfId="260" xr:uid="{00000000-0005-0000-0000-000059000000}"/>
    <cellStyle name="Normal 2 2 3" xfId="84" xr:uid="{00000000-0005-0000-0000-00005A000000}"/>
    <cellStyle name="Normal 2 2_PL test" xfId="259" xr:uid="{00000000-0005-0000-0000-00005B000000}"/>
    <cellStyle name="Normal 2 3" xfId="85" xr:uid="{00000000-0005-0000-0000-00005C000000}"/>
    <cellStyle name="Normal 2 3 2" xfId="86" xr:uid="{00000000-0005-0000-0000-00005D000000}"/>
    <cellStyle name="Normal 2 3 3" xfId="87" xr:uid="{00000000-0005-0000-0000-00005E000000}"/>
    <cellStyle name="Normal 2 3_PL test" xfId="261" xr:uid="{00000000-0005-0000-0000-00005F000000}"/>
    <cellStyle name="Normal 2 4" xfId="88" xr:uid="{00000000-0005-0000-0000-000060000000}"/>
    <cellStyle name="Normal 2 4 2" xfId="89" xr:uid="{00000000-0005-0000-0000-000061000000}"/>
    <cellStyle name="Normal 2 4 3" xfId="90" xr:uid="{00000000-0005-0000-0000-000062000000}"/>
    <cellStyle name="Normal 2 4_PL test" xfId="262" xr:uid="{00000000-0005-0000-0000-000063000000}"/>
    <cellStyle name="Normal 2 5" xfId="91" xr:uid="{00000000-0005-0000-0000-000064000000}"/>
    <cellStyle name="Normal 2 5 2" xfId="92" xr:uid="{00000000-0005-0000-0000-000065000000}"/>
    <cellStyle name="Normal 2 5 3" xfId="93" xr:uid="{00000000-0005-0000-0000-000066000000}"/>
    <cellStyle name="Normal 2 5_PL test" xfId="263" xr:uid="{00000000-0005-0000-0000-000067000000}"/>
    <cellStyle name="Normal 2 6" xfId="94" xr:uid="{00000000-0005-0000-0000-000068000000}"/>
    <cellStyle name="Normal 2 6 2" xfId="95" xr:uid="{00000000-0005-0000-0000-000069000000}"/>
    <cellStyle name="Normal 2 6 3" xfId="96" xr:uid="{00000000-0005-0000-0000-00006A000000}"/>
    <cellStyle name="Normal 2 6_PL test" xfId="264" xr:uid="{00000000-0005-0000-0000-00006B000000}"/>
    <cellStyle name="Normal 2 7" xfId="97" xr:uid="{00000000-0005-0000-0000-00006C000000}"/>
    <cellStyle name="Normal 2 8" xfId="98" xr:uid="{00000000-0005-0000-0000-00006D000000}"/>
    <cellStyle name="Normal 2_PL test" xfId="258" xr:uid="{00000000-0005-0000-0000-00006E000000}"/>
    <cellStyle name="Normal 3" xfId="99" xr:uid="{00000000-0005-0000-0000-00006F000000}"/>
    <cellStyle name="Normal 3 2" xfId="100" xr:uid="{00000000-0005-0000-0000-000070000000}"/>
    <cellStyle name="Normal 3 2 2" xfId="101" xr:uid="{00000000-0005-0000-0000-000071000000}"/>
    <cellStyle name="Normal 3 2 3" xfId="102" xr:uid="{00000000-0005-0000-0000-000072000000}"/>
    <cellStyle name="Normal 3 2_PL test" xfId="266" xr:uid="{00000000-0005-0000-0000-000073000000}"/>
    <cellStyle name="Normal 3 3" xfId="103" xr:uid="{00000000-0005-0000-0000-000074000000}"/>
    <cellStyle name="Normal 3 3 2" xfId="104" xr:uid="{00000000-0005-0000-0000-000075000000}"/>
    <cellStyle name="Normal 3 3 3" xfId="105" xr:uid="{00000000-0005-0000-0000-000076000000}"/>
    <cellStyle name="Normal 3 3_PL test" xfId="267" xr:uid="{00000000-0005-0000-0000-000077000000}"/>
    <cellStyle name="Normal 3 4" xfId="106" xr:uid="{00000000-0005-0000-0000-000078000000}"/>
    <cellStyle name="Normal 3 4 2" xfId="107" xr:uid="{00000000-0005-0000-0000-000079000000}"/>
    <cellStyle name="Normal 3 4 3" xfId="108" xr:uid="{00000000-0005-0000-0000-00007A000000}"/>
    <cellStyle name="Normal 3 4_PL test" xfId="268" xr:uid="{00000000-0005-0000-0000-00007B000000}"/>
    <cellStyle name="Normal 3 5" xfId="109" xr:uid="{00000000-0005-0000-0000-00007C000000}"/>
    <cellStyle name="Normal 3 6" xfId="110" xr:uid="{00000000-0005-0000-0000-00007D000000}"/>
    <cellStyle name="Normal 3_PL test" xfId="265" xr:uid="{00000000-0005-0000-0000-00007E000000}"/>
    <cellStyle name="Normal 4" xfId="111" xr:uid="{00000000-0005-0000-0000-00007F000000}"/>
    <cellStyle name="Normal 4 2" xfId="112" xr:uid="{00000000-0005-0000-0000-000080000000}"/>
    <cellStyle name="Normal 4 2 2" xfId="113" xr:uid="{00000000-0005-0000-0000-000081000000}"/>
    <cellStyle name="Normal 4 2 3" xfId="114" xr:uid="{00000000-0005-0000-0000-000082000000}"/>
    <cellStyle name="Normal 4 2_PL test" xfId="270" xr:uid="{00000000-0005-0000-0000-000083000000}"/>
    <cellStyle name="Normal 4 3" xfId="115" xr:uid="{00000000-0005-0000-0000-000084000000}"/>
    <cellStyle name="Normal 4 3 2" xfId="116" xr:uid="{00000000-0005-0000-0000-000085000000}"/>
    <cellStyle name="Normal 4 3 3" xfId="117" xr:uid="{00000000-0005-0000-0000-000086000000}"/>
    <cellStyle name="Normal 4 3_PL test" xfId="271" xr:uid="{00000000-0005-0000-0000-000087000000}"/>
    <cellStyle name="Normal 4 4" xfId="118" xr:uid="{00000000-0005-0000-0000-000088000000}"/>
    <cellStyle name="Normal 4 4 2" xfId="119" xr:uid="{00000000-0005-0000-0000-000089000000}"/>
    <cellStyle name="Normal 4 4 3" xfId="120" xr:uid="{00000000-0005-0000-0000-00008A000000}"/>
    <cellStyle name="Normal 4 4_PL test" xfId="272" xr:uid="{00000000-0005-0000-0000-00008B000000}"/>
    <cellStyle name="Normal 4 5" xfId="121" xr:uid="{00000000-0005-0000-0000-00008C000000}"/>
    <cellStyle name="Normal 4 6" xfId="122" xr:uid="{00000000-0005-0000-0000-00008D000000}"/>
    <cellStyle name="Normal 4_PL test" xfId="269" xr:uid="{00000000-0005-0000-0000-00008E000000}"/>
    <cellStyle name="Normal 5" xfId="123" xr:uid="{00000000-0005-0000-0000-00008F000000}"/>
    <cellStyle name="Normal 5 2" xfId="124" xr:uid="{00000000-0005-0000-0000-000090000000}"/>
    <cellStyle name="Normal 5 2 2" xfId="125" xr:uid="{00000000-0005-0000-0000-000091000000}"/>
    <cellStyle name="Normal 5 2 3" xfId="126" xr:uid="{00000000-0005-0000-0000-000092000000}"/>
    <cellStyle name="Normal 5 2_PL test" xfId="274" xr:uid="{00000000-0005-0000-0000-000093000000}"/>
    <cellStyle name="Normal 5 3" xfId="127" xr:uid="{00000000-0005-0000-0000-000094000000}"/>
    <cellStyle name="Normal 5 3 2" xfId="128" xr:uid="{00000000-0005-0000-0000-000095000000}"/>
    <cellStyle name="Normal 5 3 3" xfId="129" xr:uid="{00000000-0005-0000-0000-000096000000}"/>
    <cellStyle name="Normal 5 3_PL test" xfId="275" xr:uid="{00000000-0005-0000-0000-000097000000}"/>
    <cellStyle name="Normal 5 4" xfId="130" xr:uid="{00000000-0005-0000-0000-000098000000}"/>
    <cellStyle name="Normal 5 4 2" xfId="131" xr:uid="{00000000-0005-0000-0000-000099000000}"/>
    <cellStyle name="Normal 5 4 3" xfId="132" xr:uid="{00000000-0005-0000-0000-00009A000000}"/>
    <cellStyle name="Normal 5 4_PL test" xfId="276" xr:uid="{00000000-0005-0000-0000-00009B000000}"/>
    <cellStyle name="Normal 5 5" xfId="133" xr:uid="{00000000-0005-0000-0000-00009C000000}"/>
    <cellStyle name="Normal 5 6" xfId="134" xr:uid="{00000000-0005-0000-0000-00009D000000}"/>
    <cellStyle name="Normal 5_PL test" xfId="273" xr:uid="{00000000-0005-0000-0000-00009E000000}"/>
    <cellStyle name="Normal 6" xfId="135" xr:uid="{00000000-0005-0000-0000-00009F000000}"/>
    <cellStyle name="Normal 6 10" xfId="233" xr:uid="{00000000-0005-0000-0000-0000A0000000}"/>
    <cellStyle name="Normal 6 11" xfId="234" xr:uid="{00000000-0005-0000-0000-0000A1000000}"/>
    <cellStyle name="Normal 6 2" xfId="136" xr:uid="{00000000-0005-0000-0000-0000A2000000}"/>
    <cellStyle name="Normal 6 2 2" xfId="137" xr:uid="{00000000-0005-0000-0000-0000A3000000}"/>
    <cellStyle name="Normal 6 2 2 2" xfId="138" xr:uid="{00000000-0005-0000-0000-0000A4000000}"/>
    <cellStyle name="Normal 6 2 2 2 2" xfId="139" xr:uid="{00000000-0005-0000-0000-0000A5000000}"/>
    <cellStyle name="Normal 6 2 2 2 2 2" xfId="140" xr:uid="{00000000-0005-0000-0000-0000A6000000}"/>
    <cellStyle name="Normal 6 2 2 2 2 3" xfId="141" xr:uid="{00000000-0005-0000-0000-0000A7000000}"/>
    <cellStyle name="Normal 6 2 2 2 2 4" xfId="235" xr:uid="{00000000-0005-0000-0000-0000A8000000}"/>
    <cellStyle name="Normal 6 2 2 2 2_PL test" xfId="281" xr:uid="{00000000-0005-0000-0000-0000A9000000}"/>
    <cellStyle name="Normal 6 2 2 2 3" xfId="142" xr:uid="{00000000-0005-0000-0000-0000AA000000}"/>
    <cellStyle name="Normal 6 2 2 2 4" xfId="143" xr:uid="{00000000-0005-0000-0000-0000AB000000}"/>
    <cellStyle name="Normal 6 2 2 2 5" xfId="236" xr:uid="{00000000-0005-0000-0000-0000AC000000}"/>
    <cellStyle name="Normal 6 2 2 2_PL test" xfId="280" xr:uid="{00000000-0005-0000-0000-0000AD000000}"/>
    <cellStyle name="Normal 6 2 2 3" xfId="144" xr:uid="{00000000-0005-0000-0000-0000AE000000}"/>
    <cellStyle name="Normal 6 2 2 3 2" xfId="145" xr:uid="{00000000-0005-0000-0000-0000AF000000}"/>
    <cellStyle name="Normal 6 2 2 3 3" xfId="146" xr:uid="{00000000-0005-0000-0000-0000B0000000}"/>
    <cellStyle name="Normal 6 2 2 3 4" xfId="237" xr:uid="{00000000-0005-0000-0000-0000B1000000}"/>
    <cellStyle name="Normal 6 2 2 3_PL test" xfId="282" xr:uid="{00000000-0005-0000-0000-0000B2000000}"/>
    <cellStyle name="Normal 6 2 2 4" xfId="147" xr:uid="{00000000-0005-0000-0000-0000B3000000}"/>
    <cellStyle name="Normal 6 2 2 4 2" xfId="148" xr:uid="{00000000-0005-0000-0000-0000B4000000}"/>
    <cellStyle name="Normal 6 2 2 4 3" xfId="149" xr:uid="{00000000-0005-0000-0000-0000B5000000}"/>
    <cellStyle name="Normal 6 2 2 4 4" xfId="238" xr:uid="{00000000-0005-0000-0000-0000B6000000}"/>
    <cellStyle name="Normal 6 2 2 4_PL test" xfId="283" xr:uid="{00000000-0005-0000-0000-0000B7000000}"/>
    <cellStyle name="Normal 6 2 2 5" xfId="150" xr:uid="{00000000-0005-0000-0000-0000B8000000}"/>
    <cellStyle name="Normal 6 2 2 6" xfId="151" xr:uid="{00000000-0005-0000-0000-0000B9000000}"/>
    <cellStyle name="Normal 6 2 2 7" xfId="239" xr:uid="{00000000-0005-0000-0000-0000BA000000}"/>
    <cellStyle name="Normal 6 2 2_PL test" xfId="279" xr:uid="{00000000-0005-0000-0000-0000BB000000}"/>
    <cellStyle name="Normal 6 2 3" xfId="152" xr:uid="{00000000-0005-0000-0000-0000BC000000}"/>
    <cellStyle name="Normal 6 2 3 2" xfId="153" xr:uid="{00000000-0005-0000-0000-0000BD000000}"/>
    <cellStyle name="Normal 6 2 3 2 2" xfId="154" xr:uid="{00000000-0005-0000-0000-0000BE000000}"/>
    <cellStyle name="Normal 6 2 3 2 3" xfId="155" xr:uid="{00000000-0005-0000-0000-0000BF000000}"/>
    <cellStyle name="Normal 6 2 3 2 4" xfId="240" xr:uid="{00000000-0005-0000-0000-0000C0000000}"/>
    <cellStyle name="Normal 6 2 3 2_PL test" xfId="285" xr:uid="{00000000-0005-0000-0000-0000C1000000}"/>
    <cellStyle name="Normal 6 2 3 3" xfId="156" xr:uid="{00000000-0005-0000-0000-0000C2000000}"/>
    <cellStyle name="Normal 6 2 3 4" xfId="157" xr:uid="{00000000-0005-0000-0000-0000C3000000}"/>
    <cellStyle name="Normal 6 2 3 5" xfId="241" xr:uid="{00000000-0005-0000-0000-0000C4000000}"/>
    <cellStyle name="Normal 6 2 3_PL test" xfId="284" xr:uid="{00000000-0005-0000-0000-0000C5000000}"/>
    <cellStyle name="Normal 6 2 4" xfId="158" xr:uid="{00000000-0005-0000-0000-0000C6000000}"/>
    <cellStyle name="Normal 6 2 4 2" xfId="159" xr:uid="{00000000-0005-0000-0000-0000C7000000}"/>
    <cellStyle name="Normal 6 2 4 3" xfId="160" xr:uid="{00000000-0005-0000-0000-0000C8000000}"/>
    <cellStyle name="Normal 6 2 4 4" xfId="242" xr:uid="{00000000-0005-0000-0000-0000C9000000}"/>
    <cellStyle name="Normal 6 2 4_PL test" xfId="286" xr:uid="{00000000-0005-0000-0000-0000CA000000}"/>
    <cellStyle name="Normal 6 2 5" xfId="161" xr:uid="{00000000-0005-0000-0000-0000CB000000}"/>
    <cellStyle name="Normal 6 2 5 2" xfId="162" xr:uid="{00000000-0005-0000-0000-0000CC000000}"/>
    <cellStyle name="Normal 6 2 5 3" xfId="163" xr:uid="{00000000-0005-0000-0000-0000CD000000}"/>
    <cellStyle name="Normal 6 2 5 4" xfId="243" xr:uid="{00000000-0005-0000-0000-0000CE000000}"/>
    <cellStyle name="Normal 6 2 5_PL test" xfId="287" xr:uid="{00000000-0005-0000-0000-0000CF000000}"/>
    <cellStyle name="Normal 6 2 6" xfId="164" xr:uid="{00000000-0005-0000-0000-0000D0000000}"/>
    <cellStyle name="Normal 6 2 7" xfId="165" xr:uid="{00000000-0005-0000-0000-0000D1000000}"/>
    <cellStyle name="Normal 6 2 8" xfId="244" xr:uid="{00000000-0005-0000-0000-0000D2000000}"/>
    <cellStyle name="Normal 6 2_PL test" xfId="278" xr:uid="{00000000-0005-0000-0000-0000D3000000}"/>
    <cellStyle name="Normal 6 3" xfId="166" xr:uid="{00000000-0005-0000-0000-0000D4000000}"/>
    <cellStyle name="Normal 6 3 2" xfId="167" xr:uid="{00000000-0005-0000-0000-0000D5000000}"/>
    <cellStyle name="Normal 6 3 2 2" xfId="168" xr:uid="{00000000-0005-0000-0000-0000D6000000}"/>
    <cellStyle name="Normal 6 3 2 2 2" xfId="169" xr:uid="{00000000-0005-0000-0000-0000D7000000}"/>
    <cellStyle name="Normal 6 3 2 2 3" xfId="170" xr:uid="{00000000-0005-0000-0000-0000D8000000}"/>
    <cellStyle name="Normal 6 3 2 2 4" xfId="245" xr:uid="{00000000-0005-0000-0000-0000D9000000}"/>
    <cellStyle name="Normal 6 3 2 2_PL test" xfId="290" xr:uid="{00000000-0005-0000-0000-0000DA000000}"/>
    <cellStyle name="Normal 6 3 2 3" xfId="171" xr:uid="{00000000-0005-0000-0000-0000DB000000}"/>
    <cellStyle name="Normal 6 3 2 4" xfId="172" xr:uid="{00000000-0005-0000-0000-0000DC000000}"/>
    <cellStyle name="Normal 6 3 2 5" xfId="246" xr:uid="{00000000-0005-0000-0000-0000DD000000}"/>
    <cellStyle name="Normal 6 3 2_PL test" xfId="289" xr:uid="{00000000-0005-0000-0000-0000DE000000}"/>
    <cellStyle name="Normal 6 3 3" xfId="173" xr:uid="{00000000-0005-0000-0000-0000DF000000}"/>
    <cellStyle name="Normal 6 3 3 2" xfId="174" xr:uid="{00000000-0005-0000-0000-0000E0000000}"/>
    <cellStyle name="Normal 6 3 3 3" xfId="175" xr:uid="{00000000-0005-0000-0000-0000E1000000}"/>
    <cellStyle name="Normal 6 3 3 4" xfId="247" xr:uid="{00000000-0005-0000-0000-0000E2000000}"/>
    <cellStyle name="Normal 6 3 3_PL test" xfId="291" xr:uid="{00000000-0005-0000-0000-0000E3000000}"/>
    <cellStyle name="Normal 6 3 4" xfId="176" xr:uid="{00000000-0005-0000-0000-0000E4000000}"/>
    <cellStyle name="Normal 6 3 4 2" xfId="177" xr:uid="{00000000-0005-0000-0000-0000E5000000}"/>
    <cellStyle name="Normal 6 3 4 3" xfId="178" xr:uid="{00000000-0005-0000-0000-0000E6000000}"/>
    <cellStyle name="Normal 6 3 4 4" xfId="248" xr:uid="{00000000-0005-0000-0000-0000E7000000}"/>
    <cellStyle name="Normal 6 3 4_PL test" xfId="292" xr:uid="{00000000-0005-0000-0000-0000E8000000}"/>
    <cellStyle name="Normal 6 3 5" xfId="179" xr:uid="{00000000-0005-0000-0000-0000E9000000}"/>
    <cellStyle name="Normal 6 3 6" xfId="180" xr:uid="{00000000-0005-0000-0000-0000EA000000}"/>
    <cellStyle name="Normal 6 3 7" xfId="249" xr:uid="{00000000-0005-0000-0000-0000EB000000}"/>
    <cellStyle name="Normal 6 3_PL test" xfId="288" xr:uid="{00000000-0005-0000-0000-0000EC000000}"/>
    <cellStyle name="Normal 6 4" xfId="181" xr:uid="{00000000-0005-0000-0000-0000ED000000}"/>
    <cellStyle name="Normal 6 4 2" xfId="182" xr:uid="{00000000-0005-0000-0000-0000EE000000}"/>
    <cellStyle name="Normal 6 4 2 2" xfId="183" xr:uid="{00000000-0005-0000-0000-0000EF000000}"/>
    <cellStyle name="Normal 6 4 2 2 2" xfId="184" xr:uid="{00000000-0005-0000-0000-0000F0000000}"/>
    <cellStyle name="Normal 6 4 2 2 3" xfId="185" xr:uid="{00000000-0005-0000-0000-0000F1000000}"/>
    <cellStyle name="Normal 6 4 2 2 4" xfId="250" xr:uid="{00000000-0005-0000-0000-0000F2000000}"/>
    <cellStyle name="Normal 6 4 2 2_PL test" xfId="295" xr:uid="{00000000-0005-0000-0000-0000F3000000}"/>
    <cellStyle name="Normal 6 4 2 3" xfId="186" xr:uid="{00000000-0005-0000-0000-0000F4000000}"/>
    <cellStyle name="Normal 6 4 2 4" xfId="187" xr:uid="{00000000-0005-0000-0000-0000F5000000}"/>
    <cellStyle name="Normal 6 4 2 5" xfId="251" xr:uid="{00000000-0005-0000-0000-0000F6000000}"/>
    <cellStyle name="Normal 6 4 2_PL test" xfId="294" xr:uid="{00000000-0005-0000-0000-0000F7000000}"/>
    <cellStyle name="Normal 6 4 3" xfId="188" xr:uid="{00000000-0005-0000-0000-0000F8000000}"/>
    <cellStyle name="Normal 6 4 3 2" xfId="189" xr:uid="{00000000-0005-0000-0000-0000F9000000}"/>
    <cellStyle name="Normal 6 4 3 3" xfId="190" xr:uid="{00000000-0005-0000-0000-0000FA000000}"/>
    <cellStyle name="Normal 6 4 3 4" xfId="252" xr:uid="{00000000-0005-0000-0000-0000FB000000}"/>
    <cellStyle name="Normal 6 4 3_PL test" xfId="296" xr:uid="{00000000-0005-0000-0000-0000FC000000}"/>
    <cellStyle name="Normal 6 4 4" xfId="191" xr:uid="{00000000-0005-0000-0000-0000FD000000}"/>
    <cellStyle name="Normal 6 4 5" xfId="192" xr:uid="{00000000-0005-0000-0000-0000FE000000}"/>
    <cellStyle name="Normal 6 4 6" xfId="253" xr:uid="{00000000-0005-0000-0000-0000FF000000}"/>
    <cellStyle name="Normal 6 4_PL test" xfId="293" xr:uid="{00000000-0005-0000-0000-000000010000}"/>
    <cellStyle name="Normal 6 5" xfId="193" xr:uid="{00000000-0005-0000-0000-000001010000}"/>
    <cellStyle name="Normal 6 5 2" xfId="194" xr:uid="{00000000-0005-0000-0000-000002010000}"/>
    <cellStyle name="Normal 6 5 2 2" xfId="195" xr:uid="{00000000-0005-0000-0000-000003010000}"/>
    <cellStyle name="Normal 6 5 2 3" xfId="196" xr:uid="{00000000-0005-0000-0000-000004010000}"/>
    <cellStyle name="Normal 6 5 2 4" xfId="254" xr:uid="{00000000-0005-0000-0000-000005010000}"/>
    <cellStyle name="Normal 6 5 2_PL test" xfId="298" xr:uid="{00000000-0005-0000-0000-000006010000}"/>
    <cellStyle name="Normal 6 5 3" xfId="197" xr:uid="{00000000-0005-0000-0000-000007010000}"/>
    <cellStyle name="Normal 6 5 4" xfId="198" xr:uid="{00000000-0005-0000-0000-000008010000}"/>
    <cellStyle name="Normal 6 5 5" xfId="255" xr:uid="{00000000-0005-0000-0000-000009010000}"/>
    <cellStyle name="Normal 6 5_PL test" xfId="297" xr:uid="{00000000-0005-0000-0000-00000A010000}"/>
    <cellStyle name="Normal 6 6" xfId="199" xr:uid="{00000000-0005-0000-0000-00000B010000}"/>
    <cellStyle name="Normal 6 6 2" xfId="200" xr:uid="{00000000-0005-0000-0000-00000C010000}"/>
    <cellStyle name="Normal 6 6 3" xfId="201" xr:uid="{00000000-0005-0000-0000-00000D010000}"/>
    <cellStyle name="Normal 6 6 4" xfId="256" xr:uid="{00000000-0005-0000-0000-00000E010000}"/>
    <cellStyle name="Normal 6 6_PL test" xfId="299" xr:uid="{00000000-0005-0000-0000-00000F010000}"/>
    <cellStyle name="Normal 6 7" xfId="202" xr:uid="{00000000-0005-0000-0000-000010010000}"/>
    <cellStyle name="Normal 6 7 2" xfId="203" xr:uid="{00000000-0005-0000-0000-000011010000}"/>
    <cellStyle name="Normal 6 7 3" xfId="204" xr:uid="{00000000-0005-0000-0000-000012010000}"/>
    <cellStyle name="Normal 6 7 4" xfId="257" xr:uid="{00000000-0005-0000-0000-000013010000}"/>
    <cellStyle name="Normal 6 7_PL test" xfId="300" xr:uid="{00000000-0005-0000-0000-000014010000}"/>
    <cellStyle name="Normal 6 8" xfId="205" xr:uid="{00000000-0005-0000-0000-000015010000}"/>
    <cellStyle name="Normal 6 9" xfId="206" xr:uid="{00000000-0005-0000-0000-000016010000}"/>
    <cellStyle name="Normal 6_PL test" xfId="277" xr:uid="{00000000-0005-0000-0000-000017010000}"/>
    <cellStyle name="Normal 7" xfId="207" xr:uid="{00000000-0005-0000-0000-000018010000}"/>
    <cellStyle name="Normal 8" xfId="208" xr:uid="{00000000-0005-0000-0000-000019010000}"/>
    <cellStyle name="Normal 9" xfId="226" xr:uid="{00000000-0005-0000-0000-00001A010000}"/>
    <cellStyle name="Normal_Project Ledger" xfId="229" xr:uid="{00000000-0005-0000-0000-00001B010000}"/>
    <cellStyle name="Percent" xfId="209" builtinId="5"/>
    <cellStyle name="Percent 12" xfId="210" xr:uid="{00000000-0005-0000-0000-00001D010000}"/>
    <cellStyle name="Percent 12 2" xfId="211" xr:uid="{00000000-0005-0000-0000-00001E010000}"/>
    <cellStyle name="Percent 12 3" xfId="212" xr:uid="{00000000-0005-0000-0000-00001F010000}"/>
    <cellStyle name="Percent 13" xfId="213" xr:uid="{00000000-0005-0000-0000-000020010000}"/>
    <cellStyle name="Percent 13 2" xfId="214" xr:uid="{00000000-0005-0000-0000-000021010000}"/>
    <cellStyle name="Percent 13 3" xfId="215" xr:uid="{00000000-0005-0000-0000-000022010000}"/>
    <cellStyle name="Percent 2" xfId="216" xr:uid="{00000000-0005-0000-0000-000023010000}"/>
    <cellStyle name="Percent 2 2" xfId="217" xr:uid="{00000000-0005-0000-0000-000024010000}"/>
    <cellStyle name="Percent 2 2 2" xfId="218" xr:uid="{00000000-0005-0000-0000-000025010000}"/>
    <cellStyle name="Percent 2 2 3" xfId="219" xr:uid="{00000000-0005-0000-0000-000026010000}"/>
    <cellStyle name="Percent 2 3" xfId="220" xr:uid="{00000000-0005-0000-0000-000027010000}"/>
    <cellStyle name="Percent 2 3 2" xfId="221" xr:uid="{00000000-0005-0000-0000-000028010000}"/>
    <cellStyle name="Percent 3" xfId="222" xr:uid="{00000000-0005-0000-0000-000029010000}"/>
    <cellStyle name="Percent 3 2" xfId="223" xr:uid="{00000000-0005-0000-0000-00002A010000}"/>
    <cellStyle name="Percent 3 3" xfId="224" xr:uid="{00000000-0005-0000-0000-00002B010000}"/>
    <cellStyle name="Title 2" xfId="225" xr:uid="{00000000-0005-0000-0000-00002C010000}"/>
  </cellStyles>
  <dxfs count="698">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5"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1"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E1AE8F"/>
        </patternFill>
      </fill>
      <alignment horizontal="center" vertical="center" textRotation="0" wrapText="0" indent="0" justifyLastLine="0" shrinkToFit="0" readingOrder="0"/>
      <border diagonalUp="0" diagonalDown="0" outline="0">
        <left style="thin">
          <color auto="1"/>
        </left>
        <right style="thin">
          <color auto="1"/>
        </right>
        <top/>
        <bottom/>
      </border>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Century Gothic"/>
        <scheme val="none"/>
      </font>
      <numFmt numFmtId="180" formatCode="&quot;$&quot;#,##0;[Red]\-&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outline val="0"/>
        <shadow val="0"/>
        <u val="none"/>
        <vertAlign val="baseline"/>
        <color rgb="FF000000"/>
        <name val="Century Gothic"/>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4"/>
        <color theme="1"/>
        <name val="Century Gothic"/>
        <scheme val="none"/>
      </font>
      <fill>
        <patternFill patternType="solid">
          <fgColor indexed="64"/>
          <bgColor rgb="FFE1AE8F"/>
        </patternFill>
      </fill>
      <alignment horizontal="center" vertical="center" textRotation="0" wrapText="1" indent="0" justifyLastLine="0" shrinkToFit="1" readingOrder="0"/>
      <border diagonalUp="0" diagonalDown="0" outline="0">
        <left style="thin">
          <color indexed="64"/>
        </left>
        <right style="thin">
          <color indexed="64"/>
        </right>
        <top/>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1"/>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Century Gothic"/>
        <scheme val="none"/>
      </font>
      <numFmt numFmtId="180" formatCode="&quot;$&quot;#,##0;[Red]\-&quot;$&quot;#,##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4"/>
        <color rgb="FF000000"/>
        <name val="Century Gothic"/>
        <scheme val="none"/>
      </font>
      <numFmt numFmtId="180" formatCode="&quot;$&quot;#,##0;[Red]\-&quot;$&quot;#,##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E1AE8F"/>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A9A7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5"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rgb="FF000000"/>
        <name val="Century Gothic"/>
        <scheme val="none"/>
      </font>
      <numFmt numFmtId="179"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0"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1" hidden="0"/>
    </dxf>
    <dxf>
      <font>
        <b val="0"/>
        <i val="0"/>
        <strike val="0"/>
        <outline val="0"/>
        <shadow val="0"/>
        <u val="none"/>
        <vertAlign val="baseline"/>
        <sz val="16"/>
        <color auto="1"/>
        <name val="Century Gothic"/>
        <scheme val="none"/>
      </font>
      <numFmt numFmtId="175" formatCode="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6"/>
        <color rgb="FF000000"/>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bottom/>
      </border>
      <protection locked="0" hidden="0"/>
    </dxf>
    <dxf>
      <font>
        <b val="0"/>
        <i val="0"/>
        <strike val="0"/>
        <outline val="0"/>
        <shadow val="0"/>
        <u val="none"/>
        <vertAlign val="baseline"/>
        <sz val="16"/>
        <color rgb="FF000000"/>
        <name val="Century Gothic"/>
        <scheme val="none"/>
      </font>
      <numFmt numFmtId="187" formatCode="&quot;$&quo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diagonalUp="0" diagonalDown="0" outline="0">
        <left style="thin">
          <color auto="1"/>
        </left>
        <right style="thin">
          <color auto="1"/>
        </right>
        <top/>
        <bottom/>
      </border>
    </dxf>
    <dxf>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6"/>
        <color rgb="FF000000"/>
        <name val="Century Gothic"/>
        <scheme val="none"/>
      </font>
      <numFmt numFmtId="176" formatCode="0000\-0000"/>
      <fill>
        <patternFill patternType="none">
          <fgColor indexed="64"/>
          <bgColor indexed="65"/>
        </patternFill>
      </fill>
      <alignment horizontal="center" vertical="center" textRotation="0" indent="0" justifyLastLine="0" shrinkToFit="0" readingOrder="0"/>
      <protection locked="1" hidden="0"/>
    </dxf>
    <dxf>
      <border outline="0">
        <bottom style="thin">
          <color auto="1"/>
        </bottom>
      </border>
    </dxf>
    <dxf>
      <font>
        <b/>
        <i val="0"/>
        <strike val="0"/>
        <condense val="0"/>
        <extend val="0"/>
        <outline val="0"/>
        <shadow val="0"/>
        <u val="none"/>
        <vertAlign val="baseline"/>
        <sz val="13"/>
        <color rgb="FF000000"/>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9"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99FF99"/>
        </patternFill>
      </fill>
    </dxf>
    <dxf>
      <fill>
        <patternFill>
          <bgColor rgb="FFFF7C80"/>
        </patternFill>
      </fill>
    </dxf>
    <dxf>
      <font>
        <b/>
        <i val="0"/>
      </font>
      <fill>
        <patternFill>
          <bgColor rgb="FFFABF8F"/>
        </patternFill>
      </fill>
    </dxf>
    <dxf>
      <font>
        <b/>
        <i val="0"/>
      </font>
      <fill>
        <patternFill>
          <bgColor rgb="FF99FF99"/>
        </patternFill>
      </fill>
    </dxf>
    <dxf>
      <font>
        <b/>
        <i val="0"/>
      </font>
      <fill>
        <patternFill>
          <bgColor rgb="FFFFFF00"/>
        </patternFill>
      </fill>
    </dxf>
    <dxf>
      <font>
        <b/>
        <i val="0"/>
      </font>
      <fill>
        <patternFill>
          <bgColor rgb="FFFF7C80"/>
        </patternFill>
      </fill>
    </dxf>
    <dxf>
      <font>
        <b/>
        <i val="0"/>
      </font>
      <fill>
        <patternFill>
          <bgColor rgb="FFFFFF00"/>
        </patternFill>
      </fill>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5"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font>
        <b val="0"/>
        <i val="0"/>
        <strike val="0"/>
        <outline val="0"/>
        <shadow val="0"/>
        <u val="none"/>
        <vertAlign val="baseline"/>
        <color rgb="FF000000"/>
      </font>
      <border diagonalUp="0" diagonalDown="0" outline="0">
        <left style="thin">
          <color indexed="64"/>
        </left>
        <right style="thin">
          <color indexed="64"/>
        </right>
        <top/>
        <bottom/>
      </border>
    </dxf>
    <dxf>
      <border outline="0">
        <left style="thin">
          <color auto="1"/>
        </left>
        <right style="thin">
          <color auto="1"/>
        </right>
        <top style="thin">
          <color rgb="FF000000"/>
        </top>
        <bottom style="thin">
          <color auto="1"/>
        </bottom>
      </border>
    </dxf>
    <dxf>
      <font>
        <b val="0"/>
        <i val="0"/>
        <strike val="0"/>
        <outline val="0"/>
        <shadow val="0"/>
        <u val="none"/>
        <vertAlign val="baseline"/>
        <sz val="14"/>
        <color rgb="FF000000"/>
        <name val="Century Gothic"/>
        <scheme val="none"/>
      </font>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dxf>
    <dxf>
      <border>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6"/>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4"/>
        <color auto="1"/>
        <name val="Century Gothic"/>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auto="1"/>
        </top>
      </border>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center" vertical="center" textRotation="0" wrapText="1" indent="0" justifyLastLine="0" shrinkToFit="0" readingOrder="0"/>
      <protection locked="1" hidden="1"/>
    </dxf>
    <dxf>
      <border outline="0">
        <bottom style="thin">
          <color auto="1"/>
        </bottom>
      </border>
    </dxf>
    <dxf>
      <font>
        <b/>
        <i val="0"/>
        <strike val="0"/>
        <condense val="0"/>
        <extend val="0"/>
        <outline val="0"/>
        <shadow val="0"/>
        <u val="none"/>
        <vertAlign val="baseline"/>
        <sz val="16"/>
        <color auto="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style="thin">
          <color auto="1"/>
        </left>
        <right/>
        <top style="thin">
          <color indexed="64"/>
        </top>
        <bottom style="thin">
          <color auto="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rgb="FF99D9AA"/>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0"/>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2" defaultTableStyle="TableStyleMedium2" defaultPivotStyle="PivotStyleLight16">
    <tableStyle name="Back to School Checklist" pivot="0" count="4" xr9:uid="{00000000-0011-0000-FFFF-FFFF00000000}">
      <tableStyleElement type="wholeTable" dxfId="697"/>
      <tableStyleElement type="headerRow" dxfId="696"/>
      <tableStyleElement type="firstColumnStripe" dxfId="695"/>
      <tableStyleElement type="lastHeaderCell" dxfId="694"/>
    </tableStyle>
    <tableStyle name="Back to School Checklist 2" pivot="0" count="4" xr9:uid="{00000000-0011-0000-FFFF-FFFF01000000}">
      <tableStyleElement type="wholeTable" dxfId="693"/>
      <tableStyleElement type="headerRow" dxfId="692"/>
      <tableStyleElement type="firstColumnStripe" dxfId="691"/>
      <tableStyleElement type="lastHeaderCell" dxfId="690"/>
    </tableStyle>
    <tableStyle name="cy" pivot="0" count="1" xr9:uid="{00000000-0011-0000-FFFF-FFFF02000000}">
      <tableStyleElement type="firstRowStripe" dxfId="689"/>
    </tableStyle>
    <tableStyle name="Invisible" pivot="0" table="0" count="0" xr9:uid="{00000000-0011-0000-FFFF-FFFF03000000}"/>
    <tableStyle name="Table Style 1" pivot="0" count="0" xr9:uid="{00000000-0011-0000-FFFF-FFFF04000000}"/>
    <tableStyle name="Table Style 2" pivot="0" count="0" xr9:uid="{00000000-0011-0000-FFFF-FFFF05000000}"/>
    <tableStyle name="Table Style 3" pivot="0" count="1" xr9:uid="{00000000-0011-0000-FFFF-FFFF06000000}">
      <tableStyleElement type="secondRowStripe" dxfId="688"/>
    </tableStyle>
    <tableStyle name="Table Style 4" pivot="0" count="1" xr9:uid="{00000000-0011-0000-FFFF-FFFF07000000}">
      <tableStyleElement type="firstRowStripe" dxfId="687"/>
    </tableStyle>
    <tableStyle name="Table Style 5" pivot="0" count="1" xr9:uid="{00000000-0011-0000-FFFF-FFFF08000000}">
      <tableStyleElement type="secondRowStripe" dxfId="686"/>
    </tableStyle>
    <tableStyle name="Table Style 6" pivot="0" count="1" xr9:uid="{00000000-0011-0000-FFFF-FFFF09000000}">
      <tableStyleElement type="firstRowStripe" dxfId="685"/>
    </tableStyle>
    <tableStyle name="Table Style 7" pivot="0" count="1" xr9:uid="{00000000-0011-0000-FFFF-FFFF0A000000}">
      <tableStyleElement type="firstRowStripe" dxfId="684"/>
    </tableStyle>
    <tableStyle name="Table Style 8" pivot="0" count="1" xr9:uid="{00000000-0011-0000-FFFF-FFFF0B000000}">
      <tableStyleElement type="firstRowStripe" dxfId="68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2F75B5"/>
      <color rgb="FF99FF99"/>
      <color rgb="FFC598F2"/>
      <color rgb="FFFFFF99"/>
      <color rgb="FF0099FF"/>
      <color rgb="FFFF7C80"/>
      <color rgb="FFFFFFCC"/>
      <color rgb="FF33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14</xdr:row>
      <xdr:rowOff>180975</xdr:rowOff>
    </xdr:from>
    <xdr:to>
      <xdr:col>0</xdr:col>
      <xdr:colOff>428625</xdr:colOff>
      <xdr:row>14</xdr:row>
      <xdr:rowOff>304800</xdr:rowOff>
    </xdr:to>
    <xdr:sp macro="" textlink="">
      <xdr:nvSpPr>
        <xdr:cNvPr id="2" name="Rectangl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SpPr/>
      </xdr:nvSpPr>
      <xdr:spPr bwMode="auto">
        <a:xfrm>
          <a:off x="95250" y="6496050"/>
          <a:ext cx="333375" cy="123825"/>
        </a:xfrm>
        <a:prstGeom prst="rect">
          <a:avLst/>
        </a:prstGeom>
        <a:solidFill>
          <a:srgbClr val="FFFFCC"/>
        </a:solidFill>
        <a:ln w="19050">
          <a:solidFill>
            <a:srgbClr val="000000"/>
          </a:solidFill>
          <a:miter lim="800000"/>
          <a:headEnd/>
          <a:tailEnd/>
        </a:ln>
      </xdr:spPr>
      <xdr:txBody>
        <a:bodyPr vertOverflow="clip" wrap="square" lIns="36576" tIns="27432" rIns="36576" bIns="27432" rtlCol="0" anchor="ctr" upright="1"/>
        <a:lstStyle/>
        <a:p>
          <a:pPr algn="ctr" rtl="0"/>
          <a:endParaRPr lang="en-US" sz="1400" b="1" i="0" strike="noStrike">
            <a:solidFill>
              <a:srgbClr val="FFFFFF"/>
            </a:solidFill>
            <a:latin typeface="Tahoma"/>
            <a:cs typeface="Tahom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1011132</xdr:colOff>
      <xdr:row>0</xdr:row>
      <xdr:rowOff>70704</xdr:rowOff>
    </xdr:from>
    <xdr:to>
      <xdr:col>19</xdr:col>
      <xdr:colOff>1236052</xdr:colOff>
      <xdr:row>0</xdr:row>
      <xdr:rowOff>387814</xdr:rowOff>
    </xdr:to>
    <xdr:grpSp>
      <xdr:nvGrpSpPr>
        <xdr:cNvPr id="48" name="Group 47" descr="Group of macro buttons used to enter request type.  Choose from Application, Advance, Reimbursement, Modification, or Clear.">
          <a:extLst>
            <a:ext uri="{FF2B5EF4-FFF2-40B4-BE49-F238E27FC236}">
              <a16:creationId xmlns:a16="http://schemas.microsoft.com/office/drawing/2014/main" id="{00000000-0008-0000-0C00-000030000000}"/>
            </a:ext>
          </a:extLst>
        </xdr:cNvPr>
        <xdr:cNvGrpSpPr/>
      </xdr:nvGrpSpPr>
      <xdr:grpSpPr>
        <a:xfrm>
          <a:off x="20005057" y="71974"/>
          <a:ext cx="5544070" cy="314570"/>
          <a:chOff x="19700181" y="77"/>
          <a:chExt cx="5256489" cy="401539"/>
        </a:xfrm>
      </xdr:grpSpPr>
      <xdr:sp macro="[0]!Ledger_Type_Reimbursement_Request" textlink="">
        <xdr:nvSpPr>
          <xdr:cNvPr id="50"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0C00-000032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51"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0C00-000033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52"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C00-000034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53" name="Rounded Rectangle 22" descr="Macro Button - Clears ledger type and date fields.">
            <a:extLst>
              <a:ext uri="{FF2B5EF4-FFF2-40B4-BE49-F238E27FC236}">
                <a16:creationId xmlns:a16="http://schemas.microsoft.com/office/drawing/2014/main" id="{00000000-0008-0000-0C00-000035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93786</xdr:colOff>
      <xdr:row>0</xdr:row>
      <xdr:rowOff>63745</xdr:rowOff>
    </xdr:from>
    <xdr:to>
      <xdr:col>1</xdr:col>
      <xdr:colOff>2125572</xdr:colOff>
      <xdr:row>0</xdr:row>
      <xdr:rowOff>383785</xdr:rowOff>
    </xdr:to>
    <xdr:grpSp>
      <xdr:nvGrpSpPr>
        <xdr:cNvPr id="50" name="Group 49" descr="Group of Macro Buttons that sort and spellcheck the table.">
          <a:extLst>
            <a:ext uri="{FF2B5EF4-FFF2-40B4-BE49-F238E27FC236}">
              <a16:creationId xmlns:a16="http://schemas.microsoft.com/office/drawing/2014/main" id="{00000000-0008-0000-1000-000032000000}"/>
            </a:ext>
          </a:extLst>
        </xdr:cNvPr>
        <xdr:cNvGrpSpPr/>
      </xdr:nvGrpSpPr>
      <xdr:grpSpPr>
        <a:xfrm>
          <a:off x="91246" y="66285"/>
          <a:ext cx="2905058" cy="317500"/>
          <a:chOff x="2256700" y="908447"/>
          <a:chExt cx="2871779" cy="374996"/>
        </a:xfrm>
      </xdr:grpSpPr>
      <xdr:sp macro="[0]!Sort_By_Project" textlink="">
        <xdr:nvSpPr>
          <xdr:cNvPr id="51" name="Rounded Rectangle 15" descr="Macro button to spell check worksheet." title="Spellcheck Button">
            <a:extLst>
              <a:ext uri="{FF2B5EF4-FFF2-40B4-BE49-F238E27FC236}">
                <a16:creationId xmlns:a16="http://schemas.microsoft.com/office/drawing/2014/main" id="{00000000-0008-0000-1000-000033000000}"/>
              </a:ext>
            </a:extLst>
          </xdr:cNvPr>
          <xdr:cNvSpPr/>
        </xdr:nvSpPr>
        <xdr:spPr bwMode="auto">
          <a:xfrm>
            <a:off x="2256700" y="908539"/>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pell_Check" textlink="">
        <xdr:nvSpPr>
          <xdr:cNvPr id="52" name="Rounded Rectangle 16" descr="Macro button to spell check worksheet." title="Spellcheck Button">
            <a:extLst>
              <a:ext uri="{FF2B5EF4-FFF2-40B4-BE49-F238E27FC236}">
                <a16:creationId xmlns:a16="http://schemas.microsoft.com/office/drawing/2014/main" id="{00000000-0008-0000-1000-000034000000}"/>
              </a:ext>
            </a:extLst>
          </xdr:cNvPr>
          <xdr:cNvSpPr/>
        </xdr:nvSpPr>
        <xdr:spPr bwMode="auto">
          <a:xfrm>
            <a:off x="3756879" y="908447"/>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grpSp>
    <xdr:clientData fPrintsWithSheet="0"/>
  </xdr:twoCellAnchor>
  <xdr:twoCellAnchor editAs="oneCell">
    <xdr:from>
      <xdr:col>4</xdr:col>
      <xdr:colOff>2127009</xdr:colOff>
      <xdr:row>0</xdr:row>
      <xdr:rowOff>66676</xdr:rowOff>
    </xdr:from>
    <xdr:to>
      <xdr:col>8</xdr:col>
      <xdr:colOff>1640913</xdr:colOff>
      <xdr:row>0</xdr:row>
      <xdr:rowOff>385251</xdr:rowOff>
    </xdr:to>
    <xdr:grpSp>
      <xdr:nvGrpSpPr>
        <xdr:cNvPr id="60" name="Group 59" descr="Group of macro buttons used to enter request type.  Choose from Application, Advance, Reimbursement, Modification, or Clear.">
          <a:extLst>
            <a:ext uri="{FF2B5EF4-FFF2-40B4-BE49-F238E27FC236}">
              <a16:creationId xmlns:a16="http://schemas.microsoft.com/office/drawing/2014/main" id="{00000000-0008-0000-1000-00003C000000}"/>
            </a:ext>
          </a:extLst>
        </xdr:cNvPr>
        <xdr:cNvGrpSpPr/>
      </xdr:nvGrpSpPr>
      <xdr:grpSpPr>
        <a:xfrm>
          <a:off x="12063587" y="67946"/>
          <a:ext cx="6956788" cy="316035"/>
          <a:chOff x="18295735" y="77"/>
          <a:chExt cx="6660935" cy="401539"/>
        </a:xfrm>
      </xdr:grpSpPr>
      <xdr:sp macro="[0]!Ledger_Type_Initial_Application" textlink="">
        <xdr:nvSpPr>
          <xdr:cNvPr id="61"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000-00003D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62"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1000-00003E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63"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1000-00003F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64"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000-000040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65" name="Rounded Rectangle 22" descr="Macro Button - Clears ledger type and date fields.">
            <a:extLst>
              <a:ext uri="{FF2B5EF4-FFF2-40B4-BE49-F238E27FC236}">
                <a16:creationId xmlns:a16="http://schemas.microsoft.com/office/drawing/2014/main" id="{00000000-0008-0000-1000-000041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twoCellAnchor editAs="oneCell">
    <xdr:from>
      <xdr:col>0</xdr:col>
      <xdr:colOff>95250</xdr:colOff>
      <xdr:row>4</xdr:row>
      <xdr:rowOff>172183</xdr:rowOff>
    </xdr:from>
    <xdr:to>
      <xdr:col>2</xdr:col>
      <xdr:colOff>442096</xdr:colOff>
      <xdr:row>5</xdr:row>
      <xdr:rowOff>300274</xdr:rowOff>
    </xdr:to>
    <xdr:grpSp>
      <xdr:nvGrpSpPr>
        <xdr:cNvPr id="23" name="Group 22" descr="Group of macro buttons that can change the font.  Used to manually change colors of text to indicate modification items.">
          <a:extLst>
            <a:ext uri="{FF2B5EF4-FFF2-40B4-BE49-F238E27FC236}">
              <a16:creationId xmlns:a16="http://schemas.microsoft.com/office/drawing/2014/main" id="{00000000-0008-0000-1000-000017000000}"/>
            </a:ext>
          </a:extLst>
        </xdr:cNvPr>
        <xdr:cNvGrpSpPr/>
      </xdr:nvGrpSpPr>
      <xdr:grpSpPr>
        <a:xfrm>
          <a:off x="97790" y="1767108"/>
          <a:ext cx="4108000" cy="507821"/>
          <a:chOff x="131683" y="2208201"/>
          <a:chExt cx="3979923" cy="565173"/>
        </a:xfrm>
      </xdr:grpSpPr>
      <xdr:sp macro="[0]!Red_Strikethru_Row" textlink="">
        <xdr:nvSpPr>
          <xdr:cNvPr id="24"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1000-000018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25" name="Rounded Rectangle 12" descr="Macro Button - changes the font color of the entire rows of the selected cells to black.">
            <a:extLst>
              <a:ext uri="{FF2B5EF4-FFF2-40B4-BE49-F238E27FC236}">
                <a16:creationId xmlns:a16="http://schemas.microsoft.com/office/drawing/2014/main" id="{00000000-0008-0000-1000-000019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26"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1000-00001A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2</xdr:col>
      <xdr:colOff>1228725</xdr:colOff>
      <xdr:row>2</xdr:row>
      <xdr:rowOff>257175</xdr:rowOff>
    </xdr:from>
    <xdr:to>
      <xdr:col>4</xdr:col>
      <xdr:colOff>1896939</xdr:colOff>
      <xdr:row>5</xdr:row>
      <xdr:rowOff>305003</xdr:rowOff>
    </xdr:to>
    <xdr:grpSp>
      <xdr:nvGrpSpPr>
        <xdr:cNvPr id="27" name="Group 26" descr="Group of macros that include add/delete macros and the New request macros.">
          <a:extLst>
            <a:ext uri="{FF2B5EF4-FFF2-40B4-BE49-F238E27FC236}">
              <a16:creationId xmlns:a16="http://schemas.microsoft.com/office/drawing/2014/main" id="{00000000-0008-0000-1000-00001B000000}"/>
            </a:ext>
          </a:extLst>
        </xdr:cNvPr>
        <xdr:cNvGrpSpPr/>
      </xdr:nvGrpSpPr>
      <xdr:grpSpPr>
        <a:xfrm>
          <a:off x="4988609" y="1088830"/>
          <a:ext cx="6844908" cy="1189558"/>
          <a:chOff x="6506954" y="1315190"/>
          <a:chExt cx="8896785" cy="1202472"/>
        </a:xfrm>
        <a:solidFill>
          <a:schemeClr val="tx2">
            <a:lumMod val="60000"/>
            <a:lumOff val="40000"/>
          </a:schemeClr>
        </a:solidFill>
      </xdr:grpSpPr>
      <xdr:sp macro="[0]!Formula_Reset" textlink="">
        <xdr:nvSpPr>
          <xdr:cNvPr id="28"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1000-00001C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29" name="Group 28">
            <a:extLst>
              <a:ext uri="{FF2B5EF4-FFF2-40B4-BE49-F238E27FC236}">
                <a16:creationId xmlns:a16="http://schemas.microsoft.com/office/drawing/2014/main" id="{00000000-0008-0000-1000-00001D000000}"/>
              </a:ext>
            </a:extLst>
          </xdr:cNvPr>
          <xdr:cNvGrpSpPr/>
        </xdr:nvGrpSpPr>
        <xdr:grpSpPr>
          <a:xfrm>
            <a:off x="6506954" y="2005199"/>
            <a:ext cx="3493962" cy="510594"/>
            <a:chOff x="6244945" y="2011055"/>
            <a:chExt cx="3498850" cy="504070"/>
          </a:xfrm>
          <a:grpFill/>
        </xdr:grpSpPr>
        <xdr:sp macro="[0]!Row_Delete" textlink="">
          <xdr:nvSpPr>
            <xdr:cNvPr id="33" name="Rounded Rectangle 60" descr="Macro Button - Deletes selected rows inside the table.  The entire row of the highlighted cells will be deleted.">
              <a:extLst>
                <a:ext uri="{FF2B5EF4-FFF2-40B4-BE49-F238E27FC236}">
                  <a16:creationId xmlns:a16="http://schemas.microsoft.com/office/drawing/2014/main" id="{00000000-0008-0000-1000-000021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34"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1000-000022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30" name="Group 29">
            <a:extLst>
              <a:ext uri="{FF2B5EF4-FFF2-40B4-BE49-F238E27FC236}">
                <a16:creationId xmlns:a16="http://schemas.microsoft.com/office/drawing/2014/main" id="{00000000-0008-0000-1000-00001E000000}"/>
              </a:ext>
            </a:extLst>
          </xdr:cNvPr>
          <xdr:cNvGrpSpPr/>
        </xdr:nvGrpSpPr>
        <xdr:grpSpPr>
          <a:xfrm>
            <a:off x="11935879" y="2008570"/>
            <a:ext cx="3467860" cy="509092"/>
            <a:chOff x="9327962" y="2028846"/>
            <a:chExt cx="3474025" cy="516818"/>
          </a:xfrm>
          <a:grpFill/>
        </xdr:grpSpPr>
        <xdr:sp macro="[0]!New_Request" textlink="">
          <xdr:nvSpPr>
            <xdr:cNvPr id="31"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1000-00001F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32" name="Rounded Rectangle 59" descr="Macro Button - Used to indicate a modification for a selected project.">
              <a:extLst>
                <a:ext uri="{FF2B5EF4-FFF2-40B4-BE49-F238E27FC236}">
                  <a16:creationId xmlns:a16="http://schemas.microsoft.com/office/drawing/2014/main" id="{00000000-0008-0000-1000-000020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131886</xdr:colOff>
      <xdr:row>0</xdr:row>
      <xdr:rowOff>69188</xdr:rowOff>
    </xdr:from>
    <xdr:to>
      <xdr:col>2</xdr:col>
      <xdr:colOff>1108595</xdr:colOff>
      <xdr:row>0</xdr:row>
      <xdr:rowOff>389228</xdr:rowOff>
    </xdr:to>
    <xdr:grpSp>
      <xdr:nvGrpSpPr>
        <xdr:cNvPr id="50" name="Group 49" descr="Group of Macro Buttons that sort and spellcheck the table.">
          <a:extLst>
            <a:ext uri="{FF2B5EF4-FFF2-40B4-BE49-F238E27FC236}">
              <a16:creationId xmlns:a16="http://schemas.microsoft.com/office/drawing/2014/main" id="{00000000-0008-0000-1100-000032000000}"/>
            </a:ext>
          </a:extLst>
        </xdr:cNvPr>
        <xdr:cNvGrpSpPr/>
      </xdr:nvGrpSpPr>
      <xdr:grpSpPr>
        <a:xfrm>
          <a:off x="129346" y="70458"/>
          <a:ext cx="2923326" cy="317500"/>
          <a:chOff x="2256700" y="908447"/>
          <a:chExt cx="2871779" cy="374996"/>
        </a:xfrm>
      </xdr:grpSpPr>
      <xdr:sp macro="[0]!Sort_By_Project" textlink="">
        <xdr:nvSpPr>
          <xdr:cNvPr id="51" name="Rounded Rectangle 15" descr="Macro button to spell check worksheet." title="Spellcheck Button">
            <a:extLst>
              <a:ext uri="{FF2B5EF4-FFF2-40B4-BE49-F238E27FC236}">
                <a16:creationId xmlns:a16="http://schemas.microsoft.com/office/drawing/2014/main" id="{00000000-0008-0000-1100-000033000000}"/>
              </a:ext>
            </a:extLst>
          </xdr:cNvPr>
          <xdr:cNvSpPr/>
        </xdr:nvSpPr>
        <xdr:spPr bwMode="auto">
          <a:xfrm>
            <a:off x="2256700" y="908539"/>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SORT (A-Z)</a:t>
            </a:r>
          </a:p>
        </xdr:txBody>
      </xdr:sp>
      <xdr:sp macro="[0]!Spell_Check" textlink="">
        <xdr:nvSpPr>
          <xdr:cNvPr id="52" name="Rounded Rectangle 16" descr="Macro button to spell check worksheet." title="Spellcheck Button">
            <a:extLst>
              <a:ext uri="{FF2B5EF4-FFF2-40B4-BE49-F238E27FC236}">
                <a16:creationId xmlns:a16="http://schemas.microsoft.com/office/drawing/2014/main" id="{00000000-0008-0000-1100-000034000000}"/>
              </a:ext>
            </a:extLst>
          </xdr:cNvPr>
          <xdr:cNvSpPr/>
        </xdr:nvSpPr>
        <xdr:spPr bwMode="auto">
          <a:xfrm>
            <a:off x="3756879" y="908447"/>
            <a:ext cx="1371600" cy="374904"/>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0" rIns="36576" bIns="0" rtlCol="0" anchor="ctr" anchorCtr="1" upright="1"/>
          <a:lstStyle/>
          <a:p>
            <a:pPr algn="ctr" rtl="0"/>
            <a:r>
              <a:rPr lang="en-US" sz="1400" b="1" i="0" strike="noStrike">
                <a:solidFill>
                  <a:sysClr val="windowText" lastClr="000000"/>
                </a:solidFill>
                <a:latin typeface="Century Gothic" panose="020B0502020202020204" pitchFamily="34" charset="0"/>
                <a:cs typeface="Tahoma"/>
              </a:rPr>
              <a:t>SPELLCHECK</a:t>
            </a:r>
          </a:p>
        </xdr:txBody>
      </xdr:sp>
    </xdr:grpSp>
    <xdr:clientData fPrintsWithSheet="0"/>
  </xdr:twoCellAnchor>
  <xdr:twoCellAnchor editAs="oneCell">
    <xdr:from>
      <xdr:col>3</xdr:col>
      <xdr:colOff>2787160</xdr:colOff>
      <xdr:row>2</xdr:row>
      <xdr:rowOff>261571</xdr:rowOff>
    </xdr:from>
    <xdr:to>
      <xdr:col>6</xdr:col>
      <xdr:colOff>816217</xdr:colOff>
      <xdr:row>5</xdr:row>
      <xdr:rowOff>309399</xdr:rowOff>
    </xdr:to>
    <xdr:grpSp>
      <xdr:nvGrpSpPr>
        <xdr:cNvPr id="23" name="Group 22" descr="Group of macros that include add/delete macros and the New request macros.">
          <a:extLst>
            <a:ext uri="{FF2B5EF4-FFF2-40B4-BE49-F238E27FC236}">
              <a16:creationId xmlns:a16="http://schemas.microsoft.com/office/drawing/2014/main" id="{00000000-0008-0000-1100-000017000000}"/>
            </a:ext>
          </a:extLst>
        </xdr:cNvPr>
        <xdr:cNvGrpSpPr/>
      </xdr:nvGrpSpPr>
      <xdr:grpSpPr>
        <a:xfrm>
          <a:off x="7514198" y="1093226"/>
          <a:ext cx="6898248" cy="1188288"/>
          <a:chOff x="6506954" y="1315190"/>
          <a:chExt cx="8896785" cy="1202472"/>
        </a:xfrm>
        <a:solidFill>
          <a:schemeClr val="tx2">
            <a:lumMod val="60000"/>
            <a:lumOff val="40000"/>
          </a:schemeClr>
        </a:solidFill>
      </xdr:grpSpPr>
      <xdr:sp macro="[0]!Formula_Reset" textlink="">
        <xdr:nvSpPr>
          <xdr:cNvPr id="24" name="Rounded Rectangle 52" descr="Macro Button - Resets formulas in the table to the appropriate values in the appropriate cells.  The row height will also be adjusted to auto-fit the contents.">
            <a:extLst>
              <a:ext uri="{FF2B5EF4-FFF2-40B4-BE49-F238E27FC236}">
                <a16:creationId xmlns:a16="http://schemas.microsoft.com/office/drawing/2014/main" id="{00000000-0008-0000-1100-000018000000}"/>
              </a:ext>
            </a:extLst>
          </xdr:cNvPr>
          <xdr:cNvSpPr/>
        </xdr:nvSpPr>
        <xdr:spPr bwMode="auto">
          <a:xfrm>
            <a:off x="10059795" y="1315190"/>
            <a:ext cx="1829636" cy="620009"/>
          </a:xfrm>
          <a:prstGeom prst="roundRect">
            <a:avLst/>
          </a:prstGeom>
          <a:solidFill>
            <a:schemeClr val="tx2">
              <a:lumMod val="40000"/>
              <a:lumOff val="60000"/>
            </a:schemeClr>
          </a:solidFill>
          <a:ln>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square" lIns="36576" tIns="27432" rIns="36576" bIns="27432" rtlCol="0" anchor="t" upright="1"/>
          <a:lstStyle/>
          <a:p>
            <a:pPr algn="ctr" rtl="0"/>
            <a:r>
              <a:rPr lang="en-US" sz="1600" b="1" i="0" strike="noStrike">
                <a:solidFill>
                  <a:schemeClr val="tx1"/>
                </a:solidFill>
                <a:latin typeface="Century Gothic" panose="020B0502020202020204" pitchFamily="34" charset="0"/>
                <a:cs typeface="Tahoma"/>
              </a:rPr>
              <a:t>FORMULA</a:t>
            </a:r>
            <a:endParaRPr lang="en-US" sz="1600" b="1" i="0" strike="noStrike" baseline="0">
              <a:solidFill>
                <a:schemeClr val="tx1"/>
              </a:solidFill>
              <a:latin typeface="Century Gothic" panose="020B0502020202020204" pitchFamily="34" charset="0"/>
              <a:cs typeface="Tahoma"/>
            </a:endParaRPr>
          </a:p>
          <a:p>
            <a:pPr algn="ctr" rtl="0"/>
            <a:r>
              <a:rPr lang="en-US" sz="1600" b="1" i="0" strike="noStrike" baseline="0">
                <a:solidFill>
                  <a:schemeClr val="tx1"/>
                </a:solidFill>
                <a:latin typeface="Century Gothic" panose="020B0502020202020204" pitchFamily="34" charset="0"/>
                <a:cs typeface="Tahoma"/>
              </a:rPr>
              <a:t>RESET</a:t>
            </a:r>
            <a:endParaRPr lang="en-US" sz="1600" b="1" i="0" strike="noStrike">
              <a:solidFill>
                <a:schemeClr val="tx1"/>
              </a:solidFill>
              <a:latin typeface="Century Gothic" panose="020B0502020202020204" pitchFamily="34" charset="0"/>
              <a:cs typeface="Tahoma"/>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6506954" y="2005199"/>
            <a:ext cx="3493962" cy="510594"/>
            <a:chOff x="6244945" y="2011055"/>
            <a:chExt cx="3498850" cy="504070"/>
          </a:xfrm>
          <a:grpFill/>
        </xdr:grpSpPr>
        <xdr:sp macro="[0]!Row_Delete" textlink="">
          <xdr:nvSpPr>
            <xdr:cNvPr id="29" name="Rounded Rectangle 60" descr="Macro Button - Deletes selected rows inside the table.  The entire row of the highlighted cells will be deleted.">
              <a:extLst>
                <a:ext uri="{FF2B5EF4-FFF2-40B4-BE49-F238E27FC236}">
                  <a16:creationId xmlns:a16="http://schemas.microsoft.com/office/drawing/2014/main" id="{00000000-0008-0000-1100-00001D000000}"/>
                </a:ext>
              </a:extLst>
            </xdr:cNvPr>
            <xdr:cNvSpPr/>
          </xdr:nvSpPr>
          <xdr:spPr bwMode="auto">
            <a:xfrm>
              <a:off x="8094821" y="2011055"/>
              <a:ext cx="1648974"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delete</a:t>
              </a:r>
            </a:p>
            <a:p>
              <a:pPr algn="ctr" rtl="0"/>
              <a:r>
                <a:rPr lang="en-US" sz="1400" b="1" i="0" strike="noStrike" cap="all">
                  <a:solidFill>
                    <a:schemeClr val="tx1"/>
                  </a:solidFill>
                  <a:latin typeface="Century Gothic" panose="020B0502020202020204" pitchFamily="34" charset="0"/>
                  <a:cs typeface="Tahoma"/>
                </a:rPr>
                <a:t>ROW</a:t>
              </a:r>
            </a:p>
          </xdr:txBody>
        </xdr:sp>
        <xdr:sp macro="[0]!Row_Add" textlink="">
          <xdr:nvSpPr>
            <xdr:cNvPr id="30" name="Rounded Rectangle 61" descr="Macro Button - Adds a row inside the table.  A prompt will ask you to choose a cell.  After a selection has been made, a new row will be added below the selection.">
              <a:extLst>
                <a:ext uri="{FF2B5EF4-FFF2-40B4-BE49-F238E27FC236}">
                  <a16:creationId xmlns:a16="http://schemas.microsoft.com/office/drawing/2014/main" id="{00000000-0008-0000-1100-00001E000000}"/>
                </a:ext>
              </a:extLst>
            </xdr:cNvPr>
            <xdr:cNvSpPr/>
          </xdr:nvSpPr>
          <xdr:spPr bwMode="auto">
            <a:xfrm>
              <a:off x="6244945" y="2013777"/>
              <a:ext cx="1648979" cy="501348"/>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add</a:t>
              </a:r>
            </a:p>
            <a:p>
              <a:pPr algn="ctr" rtl="0"/>
              <a:r>
                <a:rPr lang="en-US" sz="1400" b="1" i="0" strike="noStrike" cap="all">
                  <a:solidFill>
                    <a:schemeClr val="tx1"/>
                  </a:solidFill>
                  <a:latin typeface="Century Gothic" panose="020B0502020202020204" pitchFamily="34" charset="0"/>
                  <a:cs typeface="Tahoma"/>
                </a:rPr>
                <a:t>row</a:t>
              </a: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11935879" y="2008570"/>
            <a:ext cx="3467860" cy="509092"/>
            <a:chOff x="9327962" y="2028846"/>
            <a:chExt cx="3474025" cy="516818"/>
          </a:xfrm>
          <a:grpFill/>
        </xdr:grpSpPr>
        <xdr:sp macro="[0]!New_Request" textlink="">
          <xdr:nvSpPr>
            <xdr:cNvPr id="27" name="Rounded Rectangle 58" descr="Macro Button - Used to create Cash Requests or Modifications. Duplicates the active worksheet for modification and reimbursement requests, placing it immediately after the original worksheet.  ">
              <a:extLst>
                <a:ext uri="{FF2B5EF4-FFF2-40B4-BE49-F238E27FC236}">
                  <a16:creationId xmlns:a16="http://schemas.microsoft.com/office/drawing/2014/main" id="{00000000-0008-0000-1100-00001B000000}"/>
                </a:ext>
              </a:extLst>
            </xdr:cNvPr>
            <xdr:cNvSpPr/>
          </xdr:nvSpPr>
          <xdr:spPr bwMode="auto">
            <a:xfrm>
              <a:off x="9327962" y="2028846"/>
              <a:ext cx="1649597"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new</a:t>
              </a:r>
            </a:p>
            <a:p>
              <a:pPr algn="ctr" rtl="0"/>
              <a:r>
                <a:rPr lang="en-US" sz="1400" b="1" i="0" strike="noStrike" cap="all">
                  <a:solidFill>
                    <a:schemeClr val="tx1"/>
                  </a:solidFill>
                  <a:latin typeface="Century Gothic" panose="020B0502020202020204" pitchFamily="34" charset="0"/>
                  <a:cs typeface="Tahoma"/>
                </a:rPr>
                <a:t>REQUEST</a:t>
              </a:r>
            </a:p>
          </xdr:txBody>
        </xdr:sp>
        <xdr:sp macro="[0]!New_Mod_Item" textlink="">
          <xdr:nvSpPr>
            <xdr:cNvPr id="28" name="Rounded Rectangle 59" descr="Macro Button - Used to indicate a modification for a selected project.">
              <a:extLst>
                <a:ext uri="{FF2B5EF4-FFF2-40B4-BE49-F238E27FC236}">
                  <a16:creationId xmlns:a16="http://schemas.microsoft.com/office/drawing/2014/main" id="{00000000-0008-0000-1100-00001C000000}"/>
                </a:ext>
              </a:extLst>
            </xdr:cNvPr>
            <xdr:cNvSpPr/>
          </xdr:nvSpPr>
          <xdr:spPr bwMode="auto">
            <a:xfrm>
              <a:off x="11180846" y="2030119"/>
              <a:ext cx="1621141" cy="515545"/>
            </a:xfrm>
            <a:prstGeom prst="roundRect">
              <a:avLst/>
            </a:prstGeom>
            <a:solidFill>
              <a:schemeClr val="bg1">
                <a:lumMod val="75000"/>
              </a:schemeClr>
            </a:solidFill>
            <a:ln w="15875">
              <a:no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all">
                  <a:solidFill>
                    <a:schemeClr val="tx1"/>
                  </a:solidFill>
                  <a:latin typeface="Century Gothic" panose="020B0502020202020204" pitchFamily="34" charset="0"/>
                  <a:cs typeface="Tahoma"/>
                </a:rPr>
                <a:t> NEW</a:t>
              </a:r>
            </a:p>
            <a:p>
              <a:pPr algn="ctr" rtl="0"/>
              <a:r>
                <a:rPr lang="en-US" sz="1400" b="1" i="0" strike="noStrike" cap="all">
                  <a:solidFill>
                    <a:schemeClr val="tx1"/>
                  </a:solidFill>
                  <a:latin typeface="Century Gothic" panose="020B0502020202020204" pitchFamily="34" charset="0"/>
                  <a:cs typeface="Tahoma"/>
                </a:rPr>
                <a:t>mod ITEM</a:t>
              </a:r>
            </a:p>
          </xdr:txBody>
        </xdr:sp>
      </xdr:grpSp>
    </xdr:grpSp>
    <xdr:clientData fPrintsWithSheet="0"/>
  </xdr:twoCellAnchor>
  <xdr:twoCellAnchor editAs="oneCell">
    <xdr:from>
      <xdr:col>0</xdr:col>
      <xdr:colOff>93785</xdr:colOff>
      <xdr:row>4</xdr:row>
      <xdr:rowOff>178044</xdr:rowOff>
    </xdr:from>
    <xdr:to>
      <xdr:col>2</xdr:col>
      <xdr:colOff>2193231</xdr:colOff>
      <xdr:row>5</xdr:row>
      <xdr:rowOff>306135</xdr:rowOff>
    </xdr:to>
    <xdr:grpSp>
      <xdr:nvGrpSpPr>
        <xdr:cNvPr id="35" name="Group 34" descr="Group of macro buttons that can change the font.  Used to manually change colors of text to indicate modification items.">
          <a:extLst>
            <a:ext uri="{FF2B5EF4-FFF2-40B4-BE49-F238E27FC236}">
              <a16:creationId xmlns:a16="http://schemas.microsoft.com/office/drawing/2014/main" id="{00000000-0008-0000-1100-000023000000}"/>
            </a:ext>
          </a:extLst>
        </xdr:cNvPr>
        <xdr:cNvGrpSpPr/>
      </xdr:nvGrpSpPr>
      <xdr:grpSpPr>
        <a:xfrm>
          <a:off x="91245" y="1772969"/>
          <a:ext cx="4048603" cy="506551"/>
          <a:chOff x="131683" y="2208201"/>
          <a:chExt cx="3979923" cy="565173"/>
        </a:xfrm>
      </xdr:grpSpPr>
      <xdr:sp macro="[0]!Red_Strikethru_Row" textlink="">
        <xdr:nvSpPr>
          <xdr:cNvPr id="36" name="Rounded Rectangle 11" descr="Macro Button - Changes the font color of the entire row of the selected cell to red.  A red strikethrough is placed through the text.  This indicates the former version of a modified item in a Modification Request.">
            <a:extLst>
              <a:ext uri="{FF2B5EF4-FFF2-40B4-BE49-F238E27FC236}">
                <a16:creationId xmlns:a16="http://schemas.microsoft.com/office/drawing/2014/main" id="{00000000-0008-0000-1100-000024000000}"/>
              </a:ext>
            </a:extLst>
          </xdr:cNvPr>
          <xdr:cNvSpPr/>
        </xdr:nvSpPr>
        <xdr:spPr bwMode="auto">
          <a:xfrm>
            <a:off x="1401335" y="2209682"/>
            <a:ext cx="1451834" cy="553889"/>
          </a:xfrm>
          <a:prstGeom prst="roundRect">
            <a:avLst/>
          </a:prstGeom>
          <a:solidFill>
            <a:srgbClr val="CC3300"/>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RED</a:t>
            </a:r>
          </a:p>
          <a:p>
            <a:pPr algn="ctr" rtl="0"/>
            <a:r>
              <a:rPr lang="en-US" sz="1400" b="1" i="0" strike="noStrike" cap="none" baseline="0">
                <a:solidFill>
                  <a:schemeClr val="bg1"/>
                </a:solidFill>
                <a:latin typeface="Century Gothic" panose="020B0502020202020204" pitchFamily="34" charset="0"/>
                <a:cs typeface="Tahoma"/>
              </a:rPr>
              <a:t>STRIKETHROUGH</a:t>
            </a:r>
          </a:p>
        </xdr:txBody>
      </xdr:sp>
      <xdr:sp macro="[0]!Black_Font_Row" textlink="">
        <xdr:nvSpPr>
          <xdr:cNvPr id="37" name="Rounded Rectangle 12" descr="Macro Button - changes the font color of the entire rows of the selected cells to black.">
            <a:extLst>
              <a:ext uri="{FF2B5EF4-FFF2-40B4-BE49-F238E27FC236}">
                <a16:creationId xmlns:a16="http://schemas.microsoft.com/office/drawing/2014/main" id="{00000000-0008-0000-1100-000025000000}"/>
              </a:ext>
            </a:extLst>
          </xdr:cNvPr>
          <xdr:cNvSpPr/>
        </xdr:nvSpPr>
        <xdr:spPr bwMode="auto">
          <a:xfrm>
            <a:off x="131683" y="2208201"/>
            <a:ext cx="1181225" cy="553889"/>
          </a:xfrm>
          <a:prstGeom prst="roundRect">
            <a:avLst/>
          </a:prstGeom>
          <a:solidFill>
            <a:srgbClr val="333333"/>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bg1"/>
                </a:solidFill>
                <a:latin typeface="Century Gothic" panose="020B0502020202020204" pitchFamily="34" charset="0"/>
                <a:cs typeface="Tahoma"/>
              </a:rPr>
              <a:t>BLACK</a:t>
            </a:r>
          </a:p>
          <a:p>
            <a:pPr algn="ctr" rtl="0"/>
            <a:r>
              <a:rPr lang="en-US" sz="1400" b="1" i="0" strike="noStrike" cap="none" baseline="0">
                <a:solidFill>
                  <a:schemeClr val="bg1"/>
                </a:solidFill>
                <a:latin typeface="Century Gothic" panose="020B0502020202020204" pitchFamily="34" charset="0"/>
                <a:cs typeface="Tahoma"/>
              </a:rPr>
              <a:t>FONT</a:t>
            </a:r>
          </a:p>
        </xdr:txBody>
      </xdr:sp>
      <xdr:sp macro="[0]!Blue_Font_Row" textlink="">
        <xdr:nvSpPr>
          <xdr:cNvPr id="38" name="Rounded Rectangle 13" descr="Macro Button - Changes the font color of the entire row of the selected cell to blue.  This indicates the new version of the modified item in a Modification Request.">
            <a:extLst>
              <a:ext uri="{FF2B5EF4-FFF2-40B4-BE49-F238E27FC236}">
                <a16:creationId xmlns:a16="http://schemas.microsoft.com/office/drawing/2014/main" id="{00000000-0008-0000-1100-000026000000}"/>
              </a:ext>
            </a:extLst>
          </xdr:cNvPr>
          <xdr:cNvSpPr/>
        </xdr:nvSpPr>
        <xdr:spPr bwMode="auto">
          <a:xfrm>
            <a:off x="2930381" y="2219485"/>
            <a:ext cx="1181225" cy="553889"/>
          </a:xfrm>
          <a:prstGeom prst="roundRect">
            <a:avLst/>
          </a:prstGeom>
          <a:solidFill>
            <a:srgbClr val="0033CC"/>
          </a:solidFill>
          <a:ln w="9525">
            <a:noFill/>
            <a:headEnd/>
            <a:tailEnd/>
          </a:ln>
          <a:effectLst/>
          <a:scene3d>
            <a:camera prst="orthographicFront">
              <a:rot lat="0" lon="0" rev="0"/>
            </a:camera>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bg1"/>
                </a:solidFill>
                <a:latin typeface="Century Gothic" panose="020B0502020202020204" pitchFamily="34" charset="0"/>
                <a:cs typeface="Tahoma"/>
              </a:rPr>
              <a:t>BLUE</a:t>
            </a:r>
          </a:p>
          <a:p>
            <a:pPr algn="ctr" rtl="0"/>
            <a:r>
              <a:rPr lang="en-US" sz="1400" b="1" i="0" strike="noStrike" cap="none">
                <a:solidFill>
                  <a:schemeClr val="bg1"/>
                </a:solidFill>
                <a:latin typeface="Century Gothic" panose="020B0502020202020204" pitchFamily="34" charset="0"/>
                <a:cs typeface="Tahoma"/>
              </a:rPr>
              <a:t>FONT</a:t>
            </a:r>
          </a:p>
        </xdr:txBody>
      </xdr:sp>
    </xdr:grpSp>
    <xdr:clientData fPrintsWithSheet="0"/>
  </xdr:twoCellAnchor>
  <xdr:twoCellAnchor editAs="oneCell">
    <xdr:from>
      <xdr:col>7</xdr:col>
      <xdr:colOff>1362075</xdr:colOff>
      <xdr:row>0</xdr:row>
      <xdr:rowOff>66675</xdr:rowOff>
    </xdr:from>
    <xdr:to>
      <xdr:col>12</xdr:col>
      <xdr:colOff>1304925</xdr:colOff>
      <xdr:row>0</xdr:row>
      <xdr:rowOff>383785</xdr:rowOff>
    </xdr:to>
    <xdr:grpSp>
      <xdr:nvGrpSpPr>
        <xdr:cNvPr id="39" name="Group 38" descr="Group of macro buttons used to enter request type.  Choose from Application, Advance, Reimbursement, Modification, or Clear.">
          <a:extLst>
            <a:ext uri="{FF2B5EF4-FFF2-40B4-BE49-F238E27FC236}">
              <a16:creationId xmlns:a16="http://schemas.microsoft.com/office/drawing/2014/main" id="{00000000-0008-0000-1100-000027000000}"/>
            </a:ext>
          </a:extLst>
        </xdr:cNvPr>
        <xdr:cNvGrpSpPr/>
      </xdr:nvGrpSpPr>
      <xdr:grpSpPr>
        <a:xfrm>
          <a:off x="16876883" y="67945"/>
          <a:ext cx="7023003" cy="315840"/>
          <a:chOff x="18295735" y="77"/>
          <a:chExt cx="6660935" cy="401539"/>
        </a:xfrm>
      </xdr:grpSpPr>
      <xdr:sp macro="[0]!Ledger_Type_Initial_Application" textlink="">
        <xdr:nvSpPr>
          <xdr:cNvPr id="40" name="Rounded Rectangle 18"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100-000028000000}"/>
              </a:ext>
            </a:extLst>
          </xdr:cNvPr>
          <xdr:cNvSpPr/>
        </xdr:nvSpPr>
        <xdr:spPr bwMode="auto">
          <a:xfrm>
            <a:off x="18295735" y="2089"/>
            <a:ext cx="1286051"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APPLICATION</a:t>
            </a:r>
            <a:endParaRPr lang="en-US" sz="1400" b="1" i="0" strike="noStrike" cap="none">
              <a:solidFill>
                <a:schemeClr val="tx1"/>
              </a:solidFill>
              <a:latin typeface="Century Gothic" panose="020B0502020202020204" pitchFamily="34" charset="0"/>
              <a:cs typeface="Tahoma"/>
            </a:endParaRPr>
          </a:p>
        </xdr:txBody>
      </xdr:sp>
      <xdr:sp macro="[0]!Ledger_Type_Reimbursement_Request" textlink="">
        <xdr:nvSpPr>
          <xdr:cNvPr id="41" name="Rounded Rectangle 19" descr="Macro Button - Populates the Ledger Type field with &quot;Reimbursement Request&quot; and the Date field with today's date.  A new &quot;Request #&quot; field will be appear. ">
            <a:extLst>
              <a:ext uri="{FF2B5EF4-FFF2-40B4-BE49-F238E27FC236}">
                <a16:creationId xmlns:a16="http://schemas.microsoft.com/office/drawing/2014/main" id="{00000000-0008-0000-1100-000029000000}"/>
              </a:ext>
            </a:extLst>
          </xdr:cNvPr>
          <xdr:cNvSpPr/>
        </xdr:nvSpPr>
        <xdr:spPr bwMode="auto">
          <a:xfrm>
            <a:off x="20935986" y="4224"/>
            <a:ext cx="1507784"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baseline="0">
                <a:solidFill>
                  <a:schemeClr val="tx1"/>
                </a:solidFill>
                <a:latin typeface="Century Gothic" panose="020B0502020202020204" pitchFamily="34" charset="0"/>
                <a:cs typeface="Tahoma"/>
              </a:rPr>
              <a:t>REIMBURSEMENT</a:t>
            </a:r>
          </a:p>
        </xdr:txBody>
      </xdr:sp>
      <xdr:sp macro="[0]!Ledger_Type_Modification" textlink="">
        <xdr:nvSpPr>
          <xdr:cNvPr id="42" name="Rounded Rectangle 20" descr="Macro Button - Populates the Ledger Type field with &quot;Modification&quot; and the Date field with today's date.  A new &quot;Request #&quot; field will be appear. ">
            <a:extLst>
              <a:ext uri="{FF2B5EF4-FFF2-40B4-BE49-F238E27FC236}">
                <a16:creationId xmlns:a16="http://schemas.microsoft.com/office/drawing/2014/main" id="{00000000-0008-0000-1100-00002A000000}"/>
              </a:ext>
            </a:extLst>
          </xdr:cNvPr>
          <xdr:cNvSpPr/>
        </xdr:nvSpPr>
        <xdr:spPr bwMode="auto">
          <a:xfrm>
            <a:off x="22569340" y="3411"/>
            <a:ext cx="1466797"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MODIFICATION</a:t>
            </a:r>
          </a:p>
        </xdr:txBody>
      </xdr:sp>
      <xdr:sp macro="[0]!Ledger_Type_Advance" textlink="">
        <xdr:nvSpPr>
          <xdr:cNvPr id="43" name="Rounded Rectangle 21"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1100-00002B000000}"/>
              </a:ext>
            </a:extLst>
          </xdr:cNvPr>
          <xdr:cNvSpPr/>
        </xdr:nvSpPr>
        <xdr:spPr bwMode="auto">
          <a:xfrm>
            <a:off x="19700181" y="243"/>
            <a:ext cx="1108665" cy="397392"/>
          </a:xfrm>
          <a:prstGeom prst="roundRect">
            <a:avLst/>
          </a:prstGeom>
          <a:solidFill>
            <a:schemeClr val="bg1">
              <a:lumMod val="75000"/>
            </a:schemeClr>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a:solidFill>
                  <a:schemeClr val="tx1"/>
                </a:solidFill>
                <a:latin typeface="Century Gothic" panose="020B0502020202020204" pitchFamily="34" charset="0"/>
                <a:cs typeface="Tahoma"/>
              </a:rPr>
              <a:t>ADVANCE</a:t>
            </a:r>
          </a:p>
        </xdr:txBody>
      </xdr:sp>
      <xdr:sp macro="[0]!Ledgers_Type_Clear" textlink="">
        <xdr:nvSpPr>
          <xdr:cNvPr id="44" name="Rounded Rectangle 22" descr="Macro Button - Clears ledger type and date fields.">
            <a:extLst>
              <a:ext uri="{FF2B5EF4-FFF2-40B4-BE49-F238E27FC236}">
                <a16:creationId xmlns:a16="http://schemas.microsoft.com/office/drawing/2014/main" id="{00000000-0008-0000-1100-00002C000000}"/>
              </a:ext>
            </a:extLst>
          </xdr:cNvPr>
          <xdr:cNvSpPr/>
        </xdr:nvSpPr>
        <xdr:spPr bwMode="auto">
          <a:xfrm>
            <a:off x="24158431" y="77"/>
            <a:ext cx="798239" cy="397392"/>
          </a:xfrm>
          <a:prstGeom prst="roundRect">
            <a:avLst/>
          </a:prstGeom>
          <a:solidFill>
            <a:schemeClr val="bg1"/>
          </a:solidFill>
          <a:ln w="3175">
            <a:solidFill>
              <a:schemeClr val="tx1"/>
            </a:solidFill>
            <a:headEnd/>
            <a:tailEnd/>
          </a:ln>
          <a:effectLst/>
          <a:scene3d>
            <a:camera prst="orthographicFront">
              <a:rot lat="0" lon="0" rev="0"/>
            </a:camera>
            <a:lightRig rig="threePt" dir="t">
              <a:rot lat="0" lon="0" rev="1200000"/>
            </a:lightRig>
          </a:scene3d>
        </xdr:spPr>
        <xdr:style>
          <a:lnRef idx="0">
            <a:schemeClr val="accent6"/>
          </a:lnRef>
          <a:fillRef idx="3">
            <a:schemeClr val="accent6"/>
          </a:fillRef>
          <a:effectRef idx="3">
            <a:schemeClr val="accent6"/>
          </a:effectRef>
          <a:fontRef idx="minor">
            <a:schemeClr val="lt1"/>
          </a:fontRef>
        </xdr:style>
        <xdr:txBody>
          <a:bodyPr vertOverflow="clip" horzOverflow="clip" wrap="none" lIns="36576" tIns="0" rIns="36576" bIns="0" rtlCol="0" anchor="ctr" anchorCtr="0" upright="1"/>
          <a:lstStyle/>
          <a:p>
            <a:pPr algn="ctr" rtl="0"/>
            <a:r>
              <a:rPr lang="en-US" sz="1400" b="1" i="0" strike="noStrike" cap="none" baseline="0">
                <a:solidFill>
                  <a:schemeClr val="tx1"/>
                </a:solidFill>
                <a:latin typeface="Century Gothic" panose="020B0502020202020204" pitchFamily="34" charset="0"/>
                <a:cs typeface="Tahoma"/>
              </a:rPr>
              <a:t>CLEAR</a:t>
            </a:r>
          </a:p>
        </xdr:txBody>
      </xdr:sp>
    </xdr:grp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Instructions_EnableMacros" displayName="Instructions_EnableMacros" ref="A5:B8" totalsRowShown="0" headerRowDxfId="682" dataDxfId="680" headerRowBorderDxfId="681" tableBorderDxfId="679" totalsRowBorderDxfId="678">
  <autoFilter ref="A5:B8" xr:uid="{00000000-0009-0000-0100-00001D000000}">
    <filterColumn colId="0" hiddenButton="1"/>
    <filterColumn colId="1" hiddenButton="1"/>
  </autoFilter>
  <tableColumns count="2">
    <tableColumn id="1" xr3:uid="{00000000-0010-0000-0000-000001000000}" name="Version" dataDxfId="677"/>
    <tableColumn id="2" xr3:uid="{00000000-0010-0000-0000-000002000000}" name="Instructions" dataDxfId="676"/>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Instructions_MacroButtons" displayName="Instructions_MacroButtons" ref="A10:B26" totalsRowShown="0" headerRowDxfId="675" dataDxfId="673" headerRowBorderDxfId="674" tableBorderDxfId="672" totalsRowBorderDxfId="671">
  <autoFilter ref="A10:B26" xr:uid="{00000000-0009-0000-0100-000020000000}">
    <filterColumn colId="0" hiddenButton="1"/>
    <filterColumn colId="1" hiddenButton="1"/>
  </autoFilter>
  <tableColumns count="2">
    <tableColumn id="1" xr3:uid="{00000000-0010-0000-0100-000001000000}" name="Button" dataDxfId="670"/>
    <tableColumn id="2" xr3:uid="{00000000-0010-0000-0100-000002000000}" name="Function" dataDxfId="669"/>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Instructions_Facesheet" displayName="Instructions_Facesheet" ref="A36:B50" totalsRowShown="0" headerRowDxfId="668" dataDxfId="666" headerRowBorderDxfId="667" tableBorderDxfId="665" totalsRowBorderDxfId="664">
  <autoFilter ref="A36:B50" xr:uid="{00000000-0009-0000-0100-000021000000}">
    <filterColumn colId="0" hiddenButton="1"/>
    <filterColumn colId="1" hiddenButton="1"/>
  </autoFilter>
  <tableColumns count="2">
    <tableColumn id="1" xr3:uid="{00000000-0010-0000-0200-000001000000}" name="Form Field" dataDxfId="663"/>
    <tableColumn id="2" xr3:uid="{00000000-0010-0000-0200-000002000000}" name="Instructions" dataDxfId="662"/>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Instructions_ProjectLedger" displayName="Instructions_ProjectLedger" ref="A57:B75" totalsRowShown="0" headerRowDxfId="661" dataDxfId="659" headerRowBorderDxfId="660" tableBorderDxfId="658" totalsRowBorderDxfId="657">
  <autoFilter ref="A57:B75" xr:uid="{00000000-0009-0000-0100-000022000000}">
    <filterColumn colId="0" hiddenButton="1"/>
    <filterColumn colId="1" hiddenButton="1"/>
  </autoFilter>
  <tableColumns count="2">
    <tableColumn id="1" xr3:uid="{00000000-0010-0000-0300-000001000000}" name="Ledger Column Name" dataDxfId="656"/>
    <tableColumn id="2" xr3:uid="{00000000-0010-0000-0300-000002000000}" name="Instructions" dataDxfId="655"/>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Instructions_Planning" displayName="Instructions_Planning" ref="A79:B93" totalsRowShown="0" headerRowDxfId="654" dataDxfId="652" headerRowBorderDxfId="653" tableBorderDxfId="651" totalsRowBorderDxfId="650">
  <autoFilter ref="A79:B93" xr:uid="{00000000-0009-0000-0100-000023000000}">
    <filterColumn colId="0" hiddenButton="1"/>
    <filterColumn colId="1" hiddenButton="1"/>
  </autoFilter>
  <tableColumns count="2">
    <tableColumn id="1" xr3:uid="{00000000-0010-0000-0400-000001000000}" name="Ledger Column Name" dataDxfId="649"/>
    <tableColumn id="2" xr3:uid="{00000000-0010-0000-0400-000002000000}" name="Instructions" dataDxfId="648"/>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Instructions_Equipment" displayName="Instructions_Equipment" ref="A112:B132" totalsRowShown="0" headerRowDxfId="647" dataDxfId="645" headerRowBorderDxfId="646" tableBorderDxfId="644" totalsRowBorderDxfId="643">
  <autoFilter ref="A112:B132" xr:uid="{00000000-0009-0000-0100-000024000000}">
    <filterColumn colId="0" hiddenButton="1"/>
    <filterColumn colId="1" hiddenButton="1"/>
  </autoFilter>
  <tableColumns count="2">
    <tableColumn id="1" xr3:uid="{00000000-0010-0000-0500-000001000000}" name="Ledger Column Name" dataDxfId="642"/>
    <tableColumn id="2" xr3:uid="{00000000-0010-0000-0500-000002000000}" name="Instructions" dataDxfId="641"/>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Instructions_Training" displayName="Instructions_Training" ref="A136:B153" totalsRowShown="0" headerRowDxfId="640" dataDxfId="638" headerRowBorderDxfId="639" tableBorderDxfId="637" totalsRowBorderDxfId="636">
  <autoFilter ref="A136:B153" xr:uid="{00000000-0009-0000-0100-000025000000}">
    <filterColumn colId="0" hiddenButton="1"/>
    <filterColumn colId="1" hiddenButton="1"/>
  </autoFilter>
  <tableColumns count="2">
    <tableColumn id="1" xr3:uid="{00000000-0010-0000-0600-000001000000}" name="Ledger Column Name" dataDxfId="635"/>
    <tableColumn id="2" xr3:uid="{00000000-0010-0000-0600-000002000000}" name="Instructions" dataDxfId="634"/>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Instructions_MA" displayName="Instructions_MA" ref="A178:B188" totalsRowShown="0" headerRowDxfId="633" dataDxfId="631" headerRowBorderDxfId="632" tableBorderDxfId="630" totalsRowBorderDxfId="629">
  <autoFilter ref="A178:B188" xr:uid="{00000000-0009-0000-0100-000027000000}">
    <filterColumn colId="0" hiddenButton="1"/>
    <filterColumn colId="1" hiddenButton="1"/>
  </autoFilter>
  <tableColumns count="2">
    <tableColumn id="1" xr3:uid="{00000000-0010-0000-0700-000001000000}" name="Ledger Column Name" dataDxfId="628"/>
    <tableColumn id="2" xr3:uid="{00000000-0010-0000-0700-000002000000}" name="Instructions" dataDxfId="627"/>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Instructions_Indirect" displayName="Instructions_Indirect" ref="A192:B202" totalsRowShown="0" headerRowDxfId="626" dataDxfId="624" headerRowBorderDxfId="625" tableBorderDxfId="623" totalsRowBorderDxfId="622">
  <autoFilter ref="A192:B202" xr:uid="{00000000-0009-0000-0100-000028000000}">
    <filterColumn colId="0" hiddenButton="1"/>
    <filterColumn colId="1" hiddenButton="1"/>
  </autoFilter>
  <tableColumns count="2">
    <tableColumn id="1" xr3:uid="{00000000-0010-0000-0800-000001000000}" name="Ledger Column Name" dataDxfId="621"/>
    <tableColumn id="2" xr3:uid="{00000000-0010-0000-0800-000002000000}" name="Instructions" dataDxfId="620"/>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Instructions_CC" displayName="Instructions_CC" ref="A206:B219" totalsRowShown="0" headerRowDxfId="619" dataDxfId="617" headerRowBorderDxfId="618" tableBorderDxfId="616" totalsRowBorderDxfId="615">
  <autoFilter ref="A206:B219" xr:uid="{00000000-0009-0000-0100-000029000000}">
    <filterColumn colId="0" hiddenButton="1"/>
    <filterColumn colId="1" hiddenButton="1"/>
  </autoFilter>
  <tableColumns count="2">
    <tableColumn id="1" xr3:uid="{00000000-0010-0000-0900-000001000000}" name="Ledger Column Name" dataDxfId="614"/>
    <tableColumn id="2" xr3:uid="{00000000-0010-0000-0900-000002000000}" name="Instructions" dataDxfId="613"/>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Instructions_Personnel" displayName="Instructions_Personnel" ref="A223:B233" totalsRowShown="0" headerRowDxfId="612" dataDxfId="610" headerRowBorderDxfId="611" tableBorderDxfId="609" totalsRowBorderDxfId="608">
  <autoFilter ref="A223:B233" xr:uid="{00000000-0009-0000-0100-00002A000000}">
    <filterColumn colId="0" hiddenButton="1"/>
    <filterColumn colId="1" hiddenButton="1"/>
  </autoFilter>
  <tableColumns count="2">
    <tableColumn id="1" xr3:uid="{00000000-0010-0000-0A00-000001000000}" name="Ledger Column Name" dataDxfId="607"/>
    <tableColumn id="2" xr3:uid="{00000000-0010-0000-0A00-000002000000}" name="Instructions" dataDxfId="606"/>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Instructions_Match" displayName="Instructions_Match" ref="A237:B250" totalsRowShown="0" headerRowDxfId="605" dataDxfId="603" headerRowBorderDxfId="604" tableBorderDxfId="602" totalsRowBorderDxfId="601">
  <autoFilter ref="A237:B250" xr:uid="{00000000-0009-0000-0100-00002B000000}">
    <filterColumn colId="0" hiddenButton="1"/>
    <filterColumn colId="1" hiddenButton="1"/>
  </autoFilter>
  <tableColumns count="2">
    <tableColumn id="1" xr3:uid="{00000000-0010-0000-0B00-000001000000}" name="Ledger Column Name" dataDxfId="600"/>
    <tableColumn id="2" xr3:uid="{00000000-0010-0000-0B00-000002000000}" name="Instructions" dataDxfId="599"/>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Instructions_AA" displayName="Instructions_AA" ref="A254:B259" totalsRowShown="0" headerRowDxfId="598" dataDxfId="596" headerRowBorderDxfId="597" tableBorderDxfId="595" totalsRowBorderDxfId="594">
  <autoFilter ref="A254:B259" xr:uid="{00000000-0009-0000-0100-00002C000000}">
    <filterColumn colId="0" hiddenButton="1"/>
    <filterColumn colId="1" hiddenButton="1"/>
  </autoFilter>
  <tableColumns count="2">
    <tableColumn id="1" xr3:uid="{00000000-0010-0000-0C00-000001000000}" name="Form Field" dataDxfId="593"/>
    <tableColumn id="2" xr3:uid="{00000000-0010-0000-0C00-000002000000}" name="Instructions" dataDxfId="592"/>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Instructions_ICR" displayName="Instructions_ICR" ref="A263:B272" totalsRowShown="0" headerRowDxfId="591" dataDxfId="589" headerRowBorderDxfId="590" tableBorderDxfId="588" totalsRowBorderDxfId="587">
  <autoFilter ref="A263:B272" xr:uid="{00000000-0009-0000-0100-00002D000000}">
    <filterColumn colId="0" hiddenButton="1"/>
    <filterColumn colId="1" hiddenButton="1"/>
  </autoFilter>
  <tableColumns count="2">
    <tableColumn id="1" xr3:uid="{00000000-0010-0000-0D00-000001000000}" name="Ledger Column Name" dataDxfId="586"/>
    <tableColumn id="2" xr3:uid="{00000000-0010-0000-0D00-000002000000}" name="Instructions" dataDxfId="585"/>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Instructions_Organization" displayName="Instructions_Organization" ref="A97:B108" totalsRowShown="0" headerRowDxfId="584" dataDxfId="582" headerRowBorderDxfId="583" tableBorderDxfId="581" totalsRowBorderDxfId="580">
  <autoFilter ref="A97:B108" xr:uid="{00000000-0009-0000-0100-00000F000000}">
    <filterColumn colId="0" hiddenButton="1"/>
    <filterColumn colId="1" hiddenButton="1"/>
  </autoFilter>
  <tableColumns count="2">
    <tableColumn id="1" xr3:uid="{00000000-0010-0000-0E00-000001000000}" name="Ledger Column Name" dataDxfId="579"/>
    <tableColumn id="2" xr3:uid="{00000000-0010-0000-0E00-000002000000}" name="Instructions" dataDxfId="578"/>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Instructions_Shortcuts" displayName="Instructions_Shortcuts" ref="A28:B32" totalsRowShown="0" headerRowDxfId="577" dataDxfId="575" headerRowBorderDxfId="576" tableBorderDxfId="574" totalsRowBorderDxfId="573">
  <autoFilter ref="A28:B32" xr:uid="{00000000-0009-0000-0100-000003000000}">
    <filterColumn colId="0" hiddenButton="1"/>
    <filterColumn colId="1" hiddenButton="1"/>
  </autoFilter>
  <tableColumns count="2">
    <tableColumn id="1" xr3:uid="{00000000-0010-0000-0F00-000001000000}" name="Keyboard Shortcut" dataDxfId="572"/>
    <tableColumn id="2" xr3:uid="{00000000-0010-0000-0F00-000002000000}" name="Function" dataDxfId="571"/>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Instructions_Exercise" displayName="Instructions_Exercise" ref="A157:B174" totalsRowShown="0" headerRowDxfId="570" headerRowBorderDxfId="569" tableBorderDxfId="568" totalsRowBorderDxfId="567">
  <autoFilter ref="A157:B174" xr:uid="{00000000-0009-0000-0100-000007000000}">
    <filterColumn colId="0" hiddenButton="1"/>
    <filterColumn colId="1" hiddenButton="1"/>
  </autoFilter>
  <tableColumns count="2">
    <tableColumn id="1" xr3:uid="{00000000-0010-0000-1000-000001000000}" name="Ledger Column Name" dataDxfId="566"/>
    <tableColumn id="2" xr3:uid="{00000000-0010-0000-1000-000002000000}" name="Instructions" dataDxfId="565"/>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Table_FY19_IJs" displayName="Table_FY19_IJs" ref="A43:B53" totalsRowShown="0" headerRowDxfId="564" dataDxfId="562" headerRowBorderDxfId="563" tableBorderDxfId="561" totalsRowBorderDxfId="560">
  <tableColumns count="2">
    <tableColumn id="1" xr3:uid="{00000000-0010-0000-1100-000001000000}" name="IJ #" dataDxfId="559"/>
    <tableColumn id="2" xr3:uid="{00000000-0010-0000-1100-000002000000}" name="Description" dataDxfId="558"/>
  </tableColumns>
  <tableStyleInfo name="Table Style 1" showFirstColumn="0" showLastColumn="0" showRowStripes="1" showColumnStripes="0"/>
  <extLst>
    <ext xmlns:x14="http://schemas.microsoft.com/office/spreadsheetml/2009/9/main" uri="{504A1905-F514-4f6f-8877-14C23A59335A}">
      <x14:table altTextSummary="FY 2019 Investment Just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_FY20_IJs" displayName="Table_FY20_IJs" ref="A30:B40" totalsRowShown="0" headerRowDxfId="557" dataDxfId="555" headerRowBorderDxfId="556" tableBorderDxfId="554" totalsRowBorderDxfId="553">
  <tableColumns count="2">
    <tableColumn id="1" xr3:uid="{00000000-0010-0000-1200-000001000000}" name="IJ #" dataDxfId="552"/>
    <tableColumn id="2" xr3:uid="{00000000-0010-0000-1200-000002000000}" name="Description" dataDxfId="551"/>
  </tableColumns>
  <tableStyleInfo name="Table Style 1" showFirstColumn="0" showLastColumn="0" showRowStripes="1" showColumnStripes="0"/>
  <extLst>
    <ext xmlns:x14="http://schemas.microsoft.com/office/spreadsheetml/2009/9/main" uri="{504A1905-F514-4f6f-8877-14C23A59335A}">
      <x14:table altTextSummary="FY 2020 Investment Justifica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3000000}" name="Table_FY18_IJs" displayName="Table_FY18_IJs" ref="A56:B66" totalsRowShown="0" headerRowDxfId="550" dataDxfId="548" headerRowBorderDxfId="549" tableBorderDxfId="547" totalsRowBorderDxfId="546">
  <tableColumns count="2">
    <tableColumn id="1" xr3:uid="{00000000-0010-0000-1300-000001000000}" name="IJ #" dataDxfId="545"/>
    <tableColumn id="2" xr3:uid="{00000000-0010-0000-1300-000002000000}" name="Description" dataDxfId="544"/>
  </tableColumns>
  <tableStyleInfo name="Table Style 1" showFirstColumn="0" showLastColumn="0" showRowStripes="1" showColumnStripes="0"/>
  <extLst>
    <ext xmlns:x14="http://schemas.microsoft.com/office/spreadsheetml/2009/9/main" uri="{504A1905-F514-4f6f-8877-14C23A59335A}">
      <x14:table altTextSummary="FY 2018 Investment Justifica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_FY21_IJs" displayName="Table_FY21_IJs" ref="A17:B27" totalsRowShown="0" headerRowDxfId="543" dataDxfId="541" headerRowBorderDxfId="542" tableBorderDxfId="540" totalsRowBorderDxfId="539">
  <tableColumns count="2">
    <tableColumn id="1" xr3:uid="{00000000-0010-0000-1400-000001000000}" name="IJ #" dataDxfId="538"/>
    <tableColumn id="2" xr3:uid="{00000000-0010-0000-1400-000002000000}" name="Description" dataDxfId="537"/>
  </tableColumns>
  <tableStyleInfo name="Table Style 1" showFirstColumn="0" showLastColumn="0" showRowStripes="1" showColumnStripes="0"/>
  <extLst>
    <ext xmlns:x14="http://schemas.microsoft.com/office/spreadsheetml/2009/9/main" uri="{504A1905-F514-4f6f-8877-14C23A59335A}">
      <x14:table altTextSummary="FY 2021 Investment Justifica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_StateGoals" displayName="Table_StateGoals" ref="D3:E13" totalsRowShown="0" headerRowDxfId="536" dataDxfId="534" headerRowBorderDxfId="535" tableBorderDxfId="533" totalsRowBorderDxfId="532">
  <tableColumns count="2">
    <tableColumn id="1" xr3:uid="{00000000-0010-0000-1500-000001000000}" name="Goal #" dataDxfId="531"/>
    <tableColumn id="2" xr3:uid="{00000000-0010-0000-1500-000002000000}" name="Description" dataDxfId="530"/>
  </tableColumns>
  <tableStyleInfo name="Table Style 1" showFirstColumn="0" showLastColumn="0" showRowStripes="1" showColumnStripes="0"/>
  <extLst>
    <ext xmlns:x14="http://schemas.microsoft.com/office/spreadsheetml/2009/9/main" uri="{504A1905-F514-4f6f-8877-14C23A59335A}">
      <x14:table altTextSummary="California Homeland Security "/>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Table_FY21_IJs20" displayName="Table_FY21_IJs20" ref="A3:B14" totalsRowShown="0" headerRowDxfId="529" dataDxfId="527" headerRowBorderDxfId="528" tableBorderDxfId="526" totalsRowBorderDxfId="525">
  <tableColumns count="2">
    <tableColumn id="1" xr3:uid="{00000000-0010-0000-1600-000001000000}" name="IJ #" dataDxfId="524"/>
    <tableColumn id="2" xr3:uid="{00000000-0010-0000-1600-000002000000}" name="Description" dataDxfId="523"/>
  </tableColumns>
  <tableStyleInfo name="Table Style 1" showFirstColumn="0" showLastColumn="0" showRowStripes="1" showColumnStripes="0"/>
  <extLst>
    <ext xmlns:x14="http://schemas.microsoft.com/office/spreadsheetml/2009/9/main" uri="{504A1905-F514-4f6f-8877-14C23A59335A}">
      <x14:table altTextSummary="FY 2022 Investment Justifica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Table6" displayName="Table6" ref="A7:F14" headerRowDxfId="515" dataDxfId="513" headerRowBorderDxfId="514" tableBorderDxfId="512">
  <autoFilter ref="A7:F14" xr:uid="{00000000-0009-0000-0100-000006000000}"/>
  <tableColumns count="6">
    <tableColumn id="1" xr3:uid="{00000000-0010-0000-1700-000001000000}" name="Position" totalsRowLabel="Total" dataDxfId="511" totalsRowDxfId="510"/>
    <tableColumn id="2" xr3:uid="{00000000-0010-0000-1700-000002000000}" name="Printed Name" dataDxfId="509" totalsRowDxfId="508"/>
    <tableColumn id="3" xr3:uid="{00000000-0010-0000-1700-000003000000}" name="Title" dataDxfId="507" totalsRowDxfId="506"/>
    <tableColumn id="4" xr3:uid="{00000000-0010-0000-1700-000004000000}" name="Phone" dataDxfId="505" totalsRowDxfId="504"/>
    <tableColumn id="5" xr3:uid="{00000000-0010-0000-1700-000005000000}" name="Email" dataDxfId="503" totalsRowDxfId="502"/>
    <tableColumn id="6" xr3:uid="{00000000-0010-0000-1700-000006000000}" name="Signature" totalsRowFunction="count" dataDxfId="501" totalsRowDxfId="500"/>
  </tableColumns>
  <tableStyleInfo name="TableStyleLight16" showFirstColumn="0" showLastColumn="0" showRowStripes="1" showColumnStripes="0"/>
  <extLst>
    <ext xmlns:x14="http://schemas.microsoft.com/office/spreadsheetml/2009/9/main" uri="{504A1905-F514-4f6f-8877-14C23A59335A}">
      <x14:table altTextSummary="Table displaying contact information of Body of 5 member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_AAInfo121" displayName="Table_AAInfo121" ref="A17:H22" headerRowDxfId="499" dataDxfId="497" totalsRowDxfId="495" headerRowBorderDxfId="498" tableBorderDxfId="496" totalsRowBorderDxfId="494">
  <tableColumns count="8">
    <tableColumn id="1" xr3:uid="{00000000-0010-0000-1800-000001000000}" name="Salutation" totalsRowLabel="Total" dataDxfId="493" totalsRowDxfId="492"/>
    <tableColumn id="2" xr3:uid="{00000000-0010-0000-1800-000002000000}" name="Printed Name" dataDxfId="491" totalsRowDxfId="490"/>
    <tableColumn id="3" xr3:uid="{00000000-0010-0000-1800-000003000000}" name="Title" dataDxfId="489" totalsRowDxfId="488"/>
    <tableColumn id="4" xr3:uid="{00000000-0010-0000-1800-000004000000}" name="Phone" dataDxfId="487" totalsRowDxfId="486"/>
    <tableColumn id="5" xr3:uid="{00000000-0010-0000-1800-000005000000}" name="Email" dataDxfId="485" totalsRowDxfId="484"/>
    <tableColumn id="6" xr3:uid="{00000000-0010-0000-1800-000006000000}" name="Address" dataDxfId="483" totalsRowDxfId="482"/>
    <tableColumn id="7" xr3:uid="{00000000-0010-0000-1800-000007000000}" name="City" dataDxfId="481" totalsRowDxfId="480"/>
    <tableColumn id="8" xr3:uid="{00000000-0010-0000-1800-000008000000}" name="Zip" dataDxfId="479" totalsRowDxfId="478"/>
  </tableColumns>
  <tableStyleInfo name="TableStyleLight16" showFirstColumn="0" showLastColumn="0" showRowStripes="1" showColumnStripes="0"/>
  <extLst>
    <ext xmlns:x14="http://schemas.microsoft.com/office/spreadsheetml/2009/9/main" uri="{504A1905-F514-4f6f-8877-14C23A59335A}">
      <x14:table altTextSummary="Table displaying contact information for Authorized Agents designated in the GBR."/>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_AAInfo222" displayName="Table_AAInfo222" ref="A26:H31" headerRowDxfId="477" dataDxfId="476" totalsRowDxfId="474" tableBorderDxfId="475">
  <tableColumns count="8">
    <tableColumn id="1" xr3:uid="{00000000-0010-0000-1900-000001000000}" name="Salutation" totalsRowLabel="Total" dataDxfId="473" totalsRowDxfId="472"/>
    <tableColumn id="2" xr3:uid="{00000000-0010-0000-1900-000002000000}" name="Printed Name" dataDxfId="471" totalsRowDxfId="470"/>
    <tableColumn id="3" xr3:uid="{00000000-0010-0000-1900-000003000000}" name="Title" dataDxfId="469" totalsRowDxfId="468"/>
    <tableColumn id="4" xr3:uid="{00000000-0010-0000-1900-000004000000}" name="Phone" dataDxfId="467" totalsRowDxfId="466"/>
    <tableColumn id="6" xr3:uid="{00000000-0010-0000-1900-000006000000}" name="Email" dataDxfId="465" totalsRowDxfId="464"/>
    <tableColumn id="5" xr3:uid="{00000000-0010-0000-1900-000005000000}" name="Address" dataDxfId="463" totalsRowDxfId="462"/>
    <tableColumn id="7" xr3:uid="{00000000-0010-0000-1900-000007000000}" name="City" dataDxfId="461" totalsRowDxfId="460"/>
    <tableColumn id="8" xr3:uid="{00000000-0010-0000-1900-000008000000}" name="Zip" dataDxfId="459" totalsRowDxfId="458"/>
  </tableColumns>
  <tableStyleInfo name="TableStyleLight16" showFirstColumn="0" showLastColumn="0" showRowStripes="1" showColumnStripes="0"/>
  <extLst>
    <ext xmlns:x14="http://schemas.microsoft.com/office/spreadsheetml/2009/9/main" uri="{504A1905-F514-4f6f-8877-14C23A59335A}">
      <x14:table altTextSummary="Table displaying information for Points of Contact for the organization."/>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ble_ProjectLedger1417" displayName="Table_ProjectLedger1417" ref="A8:AD70" totalsRowShown="0" headerRowDxfId="450" dataDxfId="449" tableBorderDxfId="448">
  <autoFilter ref="A8:AD70" xr:uid="{00000000-0009-0000-0100-000010000000}"/>
  <tableColumns count="30">
    <tableColumn id="28" xr3:uid="{00000000-0010-0000-1A00-00001C000000}" name="IJ" dataDxfId="447"/>
    <tableColumn id="1" xr3:uid="{00000000-0010-0000-1A00-000001000000}" name="State Goals" dataDxfId="446"/>
    <tableColumn id="2" xr3:uid="{00000000-0010-0000-1A00-000002000000}" name="Direct / Subaward" dataDxfId="445"/>
    <tableColumn id="3" xr3:uid="{00000000-0010-0000-1A00-000003000000}" name="Project" dataDxfId="444"/>
    <tableColumn id="4" xr3:uid="{00000000-0010-0000-1A00-000004000000}" name="Project_x000a_Title" dataDxfId="443"/>
    <tableColumn id="5" xr3:uid="{00000000-0010-0000-1A00-000005000000}" name="Project_x000a_Description" dataDxfId="442"/>
    <tableColumn id="29" xr3:uid="{00000000-0010-0000-1A00-00001D000000}" name="Funding Source" dataDxfId="441"/>
    <tableColumn id="30" xr3:uid="{00000000-0010-0000-1A00-00001E000000}" name="Discipline" dataDxfId="440"/>
    <tableColumn id="6" xr3:uid="{00000000-0010-0000-1A00-000006000000}" name="Solution_x000a_Area" dataDxfId="439"/>
    <tableColumn id="8" xr3:uid="{00000000-0010-0000-1A00-000008000000}" name="Core_x000a_Capabilities" dataDxfId="438"/>
    <tableColumn id="9" xr3:uid="{00000000-0010-0000-1A00-000009000000}" name="Capability Building" dataDxfId="437"/>
    <tableColumn id="10" xr3:uid="{00000000-0010-0000-1A00-00000A000000}" name="Deployable/ Shareable" dataDxfId="436"/>
    <tableColumn id="7" xr3:uid="{00000000-0010-0000-1A00-000007000000}" name="Supports Previous Award Investment?" dataDxfId="435"/>
    <tableColumn id="11" xr3:uid="{00000000-0010-0000-1A00-00000B000000}" name="Total_x000a_Budgeted_x000a_Cost" dataDxfId="434"/>
    <tableColumn id="12" xr3:uid="{00000000-0010-0000-1A00-00000C000000}" name="Previously_x000a_Approved_x000a_Amount" dataDxfId="433"/>
    <tableColumn id="13" xr3:uid="{00000000-0010-0000-1A00-00000D000000}" name="Amount _x000a_This Request" dataDxfId="432"/>
    <tableColumn id="14" xr3:uid="{00000000-0010-0000-1A00-00000E000000}" name="Total_x000a_Approved" dataDxfId="431">
      <calculatedColumnFormula>P9+O9</calculatedColumnFormula>
    </tableColumn>
    <tableColumn id="15" xr3:uid="{00000000-0010-0000-1A00-00000F000000}" name="Expenditures_x000a_To Date_x000a_(w/Match)" dataDxfId="430">
      <calculatedColumnFormula>Q9*2</calculatedColumnFormula>
    </tableColumn>
    <tableColumn id="16" xr3:uid="{00000000-0010-0000-1A00-000010000000}" name="Remaining_x000a_Balance" dataDxfId="429">
      <calculatedColumnFormula>N9-Q9</calculatedColumnFormula>
    </tableColumn>
    <tableColumn id="17" xr3:uid="{00000000-0010-0000-1A00-000011000000}" name="Percent_x000a_Expended" dataDxfId="428">
      <calculatedColumnFormula>IFERROR(Q9/N9, 0)</calculatedColumnFormula>
    </tableColumn>
    <tableColumn id="18" xr3:uid="{00000000-0010-0000-1A00-000012000000}" name="Column1" dataDxfId="427"/>
    <tableColumn id="19" xr3:uid="{00000000-0010-0000-1A00-000013000000}" name="Column2" dataDxfId="426"/>
    <tableColumn id="20" xr3:uid="{00000000-0010-0000-1A00-000014000000}" name="Column3" dataDxfId="425"/>
    <tableColumn id="21" xr3:uid="{00000000-0010-0000-1A00-000015000000}" name="Column4" dataDxfId="424"/>
    <tableColumn id="22" xr3:uid="{00000000-0010-0000-1A00-000016000000}" name="Column5" dataDxfId="423"/>
    <tableColumn id="23" xr3:uid="{00000000-0010-0000-1A00-000017000000}" name="Column6" dataDxfId="422"/>
    <tableColumn id="24" xr3:uid="{00000000-0010-0000-1A00-000018000000}" name="Column7" dataDxfId="421"/>
    <tableColumn id="25" xr3:uid="{00000000-0010-0000-1A00-000019000000}" name="Column8" dataDxfId="420"/>
    <tableColumn id="26" xr3:uid="{00000000-0010-0000-1A00-00001A000000}" name="Column9" dataDxfId="419"/>
    <tableColumn id="27" xr3:uid="{00000000-0010-0000-1A00-00001B000000}" name="Column10" dataDxfId="418"/>
  </tableColumns>
  <tableStyleInfo name="TableStyleLight16" showFirstColumn="0" showLastColumn="0" showRowStripes="1" showColumnStripes="0"/>
  <extLst>
    <ext xmlns:x14="http://schemas.microsoft.com/office/spreadsheetml/2009/9/main" uri="{504A1905-F514-4f6f-8877-14C23A59335A}">
      <x14:table altTextSummary="Project Ledger Table displaying projects and their budgeted amoun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B000000}" name="Table41518" displayName="Table41518" ref="M5:O6" headerRowDxfId="417" dataDxfId="415" totalsRowDxfId="413" headerRowBorderDxfId="416" tableBorderDxfId="414">
  <tableColumns count="3">
    <tableColumn id="1" xr3:uid="{00000000-0010-0000-1B00-000001000000}" name="Award" totalsRowLabel="Total" dataDxfId="412" totalsRowDxfId="411">
      <calculatedColumnFormula>Facesheet!$E$22</calculatedColumnFormula>
    </tableColumn>
    <tableColumn id="2" xr3:uid="{00000000-0010-0000-1B00-000002000000}" name="Total M&amp;A Expended" totalsRowFunction="sum" dataDxfId="410" totalsRowDxfId="409">
      <calculatedColumnFormula>SUMIF(RangeSolutionArea,"M&amp;A",RangeApproved)</calculatedColumnFormula>
    </tableColumn>
    <tableColumn id="3" xr3:uid="{00000000-0010-0000-1B00-000003000000}" name="% Total M&amp;A Exp of Total Exp" totalsRowFunction="sum" dataDxfId="408" totalsRowDxfId="407">
      <calculatedColumnFormula>IFERROR(Table41518[[#This Row],[Total M&amp;A Expended]]/TotalApproved,0)</calculatedColumnFormula>
    </tableColumn>
  </tableColumns>
  <tableStyleInfo name="Table Style 2" showFirstColumn="0" showLastColumn="0" showRowStripes="1" showColumnStripes="0"/>
  <extLst>
    <ext xmlns:x14="http://schemas.microsoft.com/office/spreadsheetml/2009/9/main" uri="{504A1905-F514-4f6f-8877-14C23A59335A}">
      <x14:table altTextSummary="Table that breaks down total allocation and M&amp;A expenditures by funding sourc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_Planning" displayName="Table_Planning" ref="A7:Y50" headerRowDxfId="404" dataDxfId="403" tableBorderDxfId="402">
  <autoFilter ref="A7:Y50" xr:uid="{00000000-0009-0000-0100-000001000000}"/>
  <tableColumns count="25">
    <tableColumn id="1" xr3:uid="{00000000-0010-0000-1C00-000001000000}" name="Project" totalsRowLabel="Total" dataDxfId="401" totalsRowDxfId="400"/>
    <tableColumn id="2" xr3:uid="{00000000-0010-0000-1C00-000002000000}" name="Direct / Subaward" dataDxfId="399" totalsRowDxfId="398"/>
    <tableColumn id="3" xr3:uid="{00000000-0010-0000-1C00-000003000000}" name="Planning_x000a_Activity" dataDxfId="397" totalsRowDxfId="396"/>
    <tableColumn id="27" xr3:uid="{00000000-0010-0000-1C00-00001B000000}" name="Funding Source" dataDxfId="395" totalsRowDxfId="394"/>
    <tableColumn id="26" xr3:uid="{00000000-0010-0000-1C00-00001A000000}" name="Discipline" dataDxfId="393" totalsRowDxfId="392"/>
    <tableColumn id="4" xr3:uid="{00000000-0010-0000-1C00-000004000000}" name="Solution Area_x000a_Sub-Category" dataDxfId="391" totalsRowDxfId="390"/>
    <tableColumn id="5" xr3:uid="{00000000-0010-0000-1C00-000005000000}" name="Expenditure_x000a_Category" dataDxfId="389" totalsRowDxfId="388"/>
    <tableColumn id="6" xr3:uid="{00000000-0010-0000-1C00-000006000000}" name="Final_x000a_Product" dataDxfId="387" totalsRowDxfId="386"/>
    <tableColumn id="7" xr3:uid="{00000000-0010-0000-1C00-000007000000}" name="Noncompetitive Procurement over 250k" dataDxfId="385" totalsRowDxfId="384"/>
    <tableColumn id="10" xr3:uid="{00000000-0010-0000-1C00-00000A000000}" name="Budgeted_x000a_Cost" dataDxfId="383" totalsRowDxfId="382"/>
    <tableColumn id="11" xr3:uid="{00000000-0010-0000-1C00-00000B000000}" name="Previously_x000a_Approved_x000a_Amount" dataDxfId="381" totalsRowDxfId="380"/>
    <tableColumn id="12" xr3:uid="{00000000-0010-0000-1C00-00000C000000}" name="Amount_x000a_This Request" dataDxfId="379" totalsRowDxfId="378"/>
    <tableColumn id="28" xr3:uid="{00000000-0010-0000-1C00-00001C000000}" name="Cash Request #" dataDxfId="377" totalsRowDxfId="376"/>
    <tableColumn id="13" xr3:uid="{00000000-0010-0000-1C00-00000D000000}" name="Total_x000a_Approved" dataDxfId="375" totalsRowDxfId="374">
      <calculatedColumnFormula>L8+K8</calculatedColumnFormula>
    </tableColumn>
    <tableColumn id="14" xr3:uid="{00000000-0010-0000-1C00-00000E000000}" name="Remaining_x000a_Balance" dataDxfId="373" totalsRowDxfId="372">
      <calculatedColumnFormula>J8-N8</calculatedColumnFormula>
    </tableColumn>
    <tableColumn id="15" xr3:uid="{00000000-0010-0000-1C00-00000F000000}" name="Column1" dataDxfId="371" totalsRowDxfId="370"/>
    <tableColumn id="16" xr3:uid="{00000000-0010-0000-1C00-000010000000}" name="Column2" dataDxfId="369" totalsRowDxfId="368"/>
    <tableColumn id="17" xr3:uid="{00000000-0010-0000-1C00-000011000000}" name="Column3" dataDxfId="367" totalsRowDxfId="366"/>
    <tableColumn id="18" xr3:uid="{00000000-0010-0000-1C00-000012000000}" name="Column4" dataDxfId="365" totalsRowDxfId="364"/>
    <tableColumn id="19" xr3:uid="{00000000-0010-0000-1C00-000013000000}" name="Column5" dataDxfId="363" totalsRowDxfId="362"/>
    <tableColumn id="20" xr3:uid="{00000000-0010-0000-1C00-000014000000}" name="Column6" dataDxfId="361" totalsRowDxfId="360"/>
    <tableColumn id="21" xr3:uid="{00000000-0010-0000-1C00-000015000000}" name="Column7" dataDxfId="359" totalsRowDxfId="358"/>
    <tableColumn id="22" xr3:uid="{00000000-0010-0000-1C00-000016000000}" name="Column8" dataDxfId="357" totalsRowDxfId="356"/>
    <tableColumn id="23" xr3:uid="{00000000-0010-0000-1C00-000017000000}" name="Column9" dataDxfId="355" totalsRowDxfId="354"/>
    <tableColumn id="24" xr3:uid="{00000000-0010-0000-1C00-000018000000}" name="Column10" totalsRowFunction="count" dataDxfId="353" totalsRowDxfId="352"/>
  </tableColumns>
  <tableStyleInfo name="TableStyleLight16" showFirstColumn="0" showLastColumn="0" showRowStripes="1" showColumnStripes="0"/>
  <extLst>
    <ext xmlns:x14="http://schemas.microsoft.com/office/spreadsheetml/2009/9/main" uri="{504A1905-F514-4f6f-8877-14C23A59335A}">
      <x14:table altTextSummary="Table displaying Planning project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_Organization" displayName="Table_Organization" ref="A7:Y50" totalsRowShown="0" headerRowDxfId="349" dataDxfId="347" headerRowBorderDxfId="348" tableBorderDxfId="346" totalsRowBorderDxfId="345">
  <autoFilter ref="A7:Y50" xr:uid="{00000000-0009-0000-0100-00001C000000}"/>
  <tableColumns count="25">
    <tableColumn id="1" xr3:uid="{00000000-0010-0000-1D00-000001000000}" name="Project" dataDxfId="344"/>
    <tableColumn id="2" xr3:uid="{00000000-0010-0000-1D00-000002000000}" name="Direct / Subaward" dataDxfId="343"/>
    <tableColumn id="3" xr3:uid="{00000000-0010-0000-1D00-000003000000}" name="Organization" dataDxfId="342"/>
    <tableColumn id="22" xr3:uid="{00000000-0010-0000-1D00-000016000000}" name="Funding Source" dataDxfId="341"/>
    <tableColumn id="23" xr3:uid="{00000000-0010-0000-1D00-000017000000}" name="Discipline" dataDxfId="340"/>
    <tableColumn id="4" xr3:uid="{00000000-0010-0000-1D00-000004000000}" name="Solution Area_x000a_Sub-Category" dataDxfId="339"/>
    <tableColumn id="5" xr3:uid="{00000000-0010-0000-1D00-000005000000}" name="Expenditure_x000a_Category" dataDxfId="338"/>
    <tableColumn id="6" xr3:uid="{00000000-0010-0000-1D00-000006000000}" name="Detail" dataDxfId="337"/>
    <tableColumn id="24" xr3:uid="{00000000-0010-0000-1D00-000018000000}" name="Certification on File" dataDxfId="336"/>
    <tableColumn id="7" xr3:uid="{00000000-0010-0000-1D00-000007000000}" name="Budgeted_x000a_Cost" dataDxfId="335"/>
    <tableColumn id="8" xr3:uid="{00000000-0010-0000-1D00-000008000000}" name="Previously _x000a_Approved_x000a_Amount" dataDxfId="334"/>
    <tableColumn id="9" xr3:uid="{00000000-0010-0000-1D00-000009000000}" name="Amount_x000a_This Request" dataDxfId="333"/>
    <tableColumn id="25" xr3:uid="{00000000-0010-0000-1D00-000019000000}" name="Cash Request #" dataDxfId="332"/>
    <tableColumn id="10" xr3:uid="{00000000-0010-0000-1D00-00000A000000}" name="Total_x000a_Approved" dataDxfId="331">
      <calculatedColumnFormula>L8+K8</calculatedColumnFormula>
    </tableColumn>
    <tableColumn id="11" xr3:uid="{00000000-0010-0000-1D00-00000B000000}" name="Remaining_x000a_Balance" dataDxfId="330">
      <calculatedColumnFormula>J8-N8</calculatedColumnFormula>
    </tableColumn>
    <tableColumn id="12" xr3:uid="{00000000-0010-0000-1D00-00000C000000}" name="Column1" dataDxfId="329"/>
    <tableColumn id="13" xr3:uid="{00000000-0010-0000-1D00-00000D000000}" name="Column2" dataDxfId="328"/>
    <tableColumn id="14" xr3:uid="{00000000-0010-0000-1D00-00000E000000}" name="Column3" dataDxfId="327"/>
    <tableColumn id="15" xr3:uid="{00000000-0010-0000-1D00-00000F000000}" name="Column4" dataDxfId="326"/>
    <tableColumn id="16" xr3:uid="{00000000-0010-0000-1D00-000010000000}" name="Column5" dataDxfId="325"/>
    <tableColumn id="17" xr3:uid="{00000000-0010-0000-1D00-000011000000}" name="Column6" dataDxfId="324"/>
    <tableColumn id="18" xr3:uid="{00000000-0010-0000-1D00-000012000000}" name="Column7" dataDxfId="323"/>
    <tableColumn id="19" xr3:uid="{00000000-0010-0000-1D00-000013000000}" name="Column8" dataDxfId="322"/>
    <tableColumn id="20" xr3:uid="{00000000-0010-0000-1D00-000014000000}" name="Column9" dataDxfId="321"/>
    <tableColumn id="21" xr3:uid="{00000000-0010-0000-1D00-000015000000}" name="Column10" dataDxfId="320"/>
  </tableColumns>
  <tableStyleInfo name="TableStyleLight16" showFirstColumn="0" showLastColumn="0" showRowStripes="1" showColumnStripes="0"/>
  <extLst>
    <ext xmlns:x14="http://schemas.microsoft.com/office/spreadsheetml/2009/9/main" uri="{504A1905-F514-4f6f-8877-14C23A59335A}">
      <x14:table altTextSummary="Table displaying Organization projec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_Equipment" displayName="Table_Equipment" ref="A7:AG75" totalsRowShown="0" headerRowDxfId="317" dataDxfId="316" tableBorderDxfId="315">
  <autoFilter ref="A7:AG75" xr:uid="{00000000-0009-0000-0100-00001E000000}"/>
  <tableColumns count="33">
    <tableColumn id="1" xr3:uid="{00000000-0010-0000-1E00-000001000000}" name="Project" dataDxfId="314"/>
    <tableColumn id="2" xr3:uid="{00000000-0010-0000-1E00-000002000000}" name="Equipment Description_x000a_(include Qty.)" dataDxfId="313"/>
    <tableColumn id="3" xr3:uid="{00000000-0010-0000-1E00-000003000000}" name="AEL#" dataDxfId="312"/>
    <tableColumn id="4" xr3:uid="{00000000-0010-0000-1E00-000004000000}" name="AEL_x000a_Title" dataDxfId="311"/>
    <tableColumn id="5" xr3:uid="{00000000-0010-0000-1E00-000005000000}" name="Funding Source" dataDxfId="310"/>
    <tableColumn id="32" xr3:uid="{00000000-0010-0000-1E00-000020000000}" name="Discipline" dataDxfId="309"/>
    <tableColumn id="6" xr3:uid="{00000000-0010-0000-1E00-000006000000}" name="Solution Area_x000a_Sub-Category" dataDxfId="308"/>
    <tableColumn id="33" xr3:uid="{00000000-0010-0000-1E00-000021000000}" name="Deployable/ Shareable" dataDxfId="307"/>
    <tableColumn id="7" xr3:uid="{00000000-0010-0000-1E00-000007000000}" name="Invoice_x000a_Number" dataDxfId="306"/>
    <tableColumn id="8" xr3:uid="{00000000-0010-0000-1E00-000008000000}" name="Vendor" dataDxfId="305"/>
    <tableColumn id="9" xr3:uid="{00000000-0010-0000-1E00-000009000000}" name="ID Tag_x000a_Number" dataDxfId="304"/>
    <tableColumn id="11" xr3:uid="{00000000-0010-0000-1E00-00000B000000}" name="Condition/ Disposition" dataDxfId="303"/>
    <tableColumn id="12" xr3:uid="{00000000-0010-0000-1E00-00000C000000}" name="Deployed_x000a_Location" dataDxfId="302"/>
    <tableColumn id="13" xr3:uid="{00000000-0010-0000-1E00-00000D000000}" name="Acquisition_x000a_Date" dataDxfId="301"/>
    <tableColumn id="10" xr3:uid="{00000000-0010-0000-1E00-00000A000000}" name="Noncompetitive Procurement over $250k" dataDxfId="300" dataCellStyle="Comma"/>
    <tableColumn id="15" xr3:uid="{00000000-0010-0000-1E00-00000F000000}" name="Hold Trigger" dataDxfId="299"/>
    <tableColumn id="16" xr3:uid="{00000000-0010-0000-1E00-000010000000}" name="Approval_x000a_Date" dataDxfId="298"/>
    <tableColumn id="17" xr3:uid="{00000000-0010-0000-1E00-000011000000}" name="Budgeted_x000a_Cost" dataDxfId="297"/>
    <tableColumn id="18" xr3:uid="{00000000-0010-0000-1E00-000012000000}" name="Previously_x000a_Approved_x000a_Amount" dataDxfId="296"/>
    <tableColumn id="19" xr3:uid="{00000000-0010-0000-1E00-000013000000}" name="Amount_x000a_This Request" dataDxfId="295"/>
    <tableColumn id="34" xr3:uid="{00000000-0010-0000-1E00-000022000000}" name="Cash Request #" dataDxfId="294"/>
    <tableColumn id="20" xr3:uid="{00000000-0010-0000-1E00-000014000000}" name="Total_x000a_Approved" dataDxfId="293">
      <calculatedColumnFormula>T8+S8</calculatedColumnFormula>
    </tableColumn>
    <tableColumn id="21" xr3:uid="{00000000-0010-0000-1E00-000015000000}" name="Remaining_x000a_Balance" dataDxfId="292">
      <calculatedColumnFormula>R8-V8</calculatedColumnFormula>
    </tableColumn>
    <tableColumn id="22" xr3:uid="{00000000-0010-0000-1E00-000016000000}" name="Column1" dataDxfId="291"/>
    <tableColumn id="23" xr3:uid="{00000000-0010-0000-1E00-000017000000}" name="Column2" dataDxfId="290"/>
    <tableColumn id="24" xr3:uid="{00000000-0010-0000-1E00-000018000000}" name="Column3" dataDxfId="289"/>
    <tableColumn id="25" xr3:uid="{00000000-0010-0000-1E00-000019000000}" name="Column4" dataDxfId="288"/>
    <tableColumn id="26" xr3:uid="{00000000-0010-0000-1E00-00001A000000}" name="Column5" dataDxfId="287"/>
    <tableColumn id="27" xr3:uid="{00000000-0010-0000-1E00-00001B000000}" name="Column6" dataDxfId="286"/>
    <tableColumn id="28" xr3:uid="{00000000-0010-0000-1E00-00001C000000}" name="Column7" dataDxfId="285"/>
    <tableColumn id="29" xr3:uid="{00000000-0010-0000-1E00-00001D000000}" name="Column8" dataDxfId="284"/>
    <tableColumn id="30" xr3:uid="{00000000-0010-0000-1E00-00001E000000}" name="Column9" dataDxfId="283"/>
    <tableColumn id="31" xr3:uid="{00000000-0010-0000-1E00-00001F000000}" name="Column10" dataDxfId="282"/>
  </tableColumns>
  <tableStyleInfo name="TableStyleLight16" showFirstColumn="0" showLastColumn="0" showRowStripes="1" showColumnStripes="0"/>
  <extLst>
    <ext xmlns:x14="http://schemas.microsoft.com/office/spreadsheetml/2009/9/main" uri="{504A1905-F514-4f6f-8877-14C23A59335A}">
      <x14:table altTextSummary="Table displaying Equipment projec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_Training" displayName="Table_Training" ref="A7:AD50" totalsRowShown="0" headerRowDxfId="279" dataDxfId="278" tableBorderDxfId="277">
  <autoFilter ref="A7:AD50" xr:uid="{00000000-0009-0000-0100-00001F000000}"/>
  <tableColumns count="30">
    <tableColumn id="1" xr3:uid="{00000000-0010-0000-1F00-000001000000}" name="Project" dataDxfId="276"/>
    <tableColumn id="2" xr3:uid="{00000000-0010-0000-1F00-000002000000}" name="Direct / Subaward" dataDxfId="275"/>
    <tableColumn id="3" xr3:uid="{00000000-0010-0000-1F00-000003000000}" name="Course_x000a_Name" dataDxfId="274"/>
    <tableColumn id="29" xr3:uid="{00000000-0010-0000-1F00-00001D000000}" name="Funding Source" dataDxfId="273"/>
    <tableColumn id="30" xr3:uid="{00000000-0010-0000-1F00-00001E000000}" name="Discipline" dataDxfId="272"/>
    <tableColumn id="4" xr3:uid="{00000000-0010-0000-1F00-000004000000}" name="Solution Area_x000a_Sub-Category" dataDxfId="271"/>
    <tableColumn id="5" xr3:uid="{00000000-0010-0000-1F00-000005000000}" name="Expenditure_x000a_Category" dataDxfId="270"/>
    <tableColumn id="6" xr3:uid="{00000000-0010-0000-1F00-000006000000}" name="Feedback_x000a_Number" dataDxfId="269"/>
    <tableColumn id="7" xr3:uid="{00000000-0010-0000-1F00-000007000000}" name="Training_x000a_Activity" dataDxfId="268"/>
    <tableColumn id="8" xr3:uid="{00000000-0010-0000-1F00-000008000000}" name="Total # of_x000a_Trainee(s)" dataDxfId="267"/>
    <tableColumn id="9" xr3:uid="{00000000-0010-0000-1F00-000009000000}" name="Identified_x000a_Host " dataDxfId="266"/>
    <tableColumn id="10" xr3:uid="{00000000-0010-0000-1F00-00000A000000}" name="Noncompetitive Procurement" dataDxfId="265"/>
    <tableColumn id="11" xr3:uid="{00000000-0010-0000-1F00-00000B000000}" name="EHP Hold" dataDxfId="264"/>
    <tableColumn id="12" xr3:uid="{00000000-0010-0000-1F00-00000C000000}" name="EHP Approval_x000a_Date" dataDxfId="263"/>
    <tableColumn id="13" xr3:uid="{00000000-0010-0000-1F00-00000D000000}" name="Budgeted_x000a_Cost" dataDxfId="262"/>
    <tableColumn id="14" xr3:uid="{00000000-0010-0000-1F00-00000E000000}" name="Previously_x000a_Approved_x000a_Amount" dataDxfId="261"/>
    <tableColumn id="15" xr3:uid="{00000000-0010-0000-1F00-00000F000000}" name="Amount_x000a_This Request" dataDxfId="260"/>
    <tableColumn id="28" xr3:uid="{00000000-0010-0000-1F00-00001C000000}" name="Cash Request #" dataDxfId="259"/>
    <tableColumn id="16" xr3:uid="{00000000-0010-0000-1F00-000010000000}" name="Total_x000a_Approved" dataDxfId="258">
      <calculatedColumnFormula>Q8+P8</calculatedColumnFormula>
    </tableColumn>
    <tableColumn id="17" xr3:uid="{00000000-0010-0000-1F00-000011000000}" name="Remaining_x000a_Balance" dataDxfId="257">
      <calculatedColumnFormula>O8-S8</calculatedColumnFormula>
    </tableColumn>
    <tableColumn id="18" xr3:uid="{00000000-0010-0000-1F00-000012000000}" name="Column1" dataDxfId="256"/>
    <tableColumn id="19" xr3:uid="{00000000-0010-0000-1F00-000013000000}" name="Column2" dataDxfId="255"/>
    <tableColumn id="20" xr3:uid="{00000000-0010-0000-1F00-000014000000}" name="Column3" dataDxfId="254"/>
    <tableColumn id="21" xr3:uid="{00000000-0010-0000-1F00-000015000000}" name="Column4" dataDxfId="253"/>
    <tableColumn id="22" xr3:uid="{00000000-0010-0000-1F00-000016000000}" name="Column5" dataDxfId="252"/>
    <tableColumn id="23" xr3:uid="{00000000-0010-0000-1F00-000017000000}" name="Column6" dataDxfId="251"/>
    <tableColumn id="24" xr3:uid="{00000000-0010-0000-1F00-000018000000}" name="Column7" dataDxfId="250"/>
    <tableColumn id="25" xr3:uid="{00000000-0010-0000-1F00-000019000000}" name="Column8" dataDxfId="249"/>
    <tableColumn id="26" xr3:uid="{00000000-0010-0000-1F00-00001A000000}" name="Column9" dataDxfId="248"/>
    <tableColumn id="27" xr3:uid="{00000000-0010-0000-1F00-00001B000000}" name="Column10" dataDxfId="247"/>
  </tableColumns>
  <tableStyleInfo name="TableStyleLight16" showFirstColumn="0" showLastColumn="0" showRowStripes="1" showColumnStripes="0"/>
  <extLst>
    <ext xmlns:x14="http://schemas.microsoft.com/office/spreadsheetml/2009/9/main" uri="{504A1905-F514-4f6f-8877-14C23A59335A}">
      <x14:table altTextSummary="Table displaying Training projec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0000000}" name="Table_Exercise" displayName="Table_Exercise" ref="A7:AD50" totalsRowShown="0" headerRowDxfId="244" dataDxfId="243" tableBorderDxfId="242">
  <autoFilter ref="A7:AD50" xr:uid="{00000000-0009-0000-0100-00002E000000}"/>
  <tableColumns count="30">
    <tableColumn id="1" xr3:uid="{00000000-0010-0000-2000-000001000000}" name="Project" dataDxfId="241"/>
    <tableColumn id="2" xr3:uid="{00000000-0010-0000-2000-000002000000}" name="Direct / Subaward" dataDxfId="240"/>
    <tableColumn id="3" xr3:uid="{00000000-0010-0000-2000-000003000000}" name="Exercise_x000a_Title" dataDxfId="239"/>
    <tableColumn id="28" xr3:uid="{00000000-0010-0000-2000-00001C000000}" name="Funding Source" dataDxfId="238"/>
    <tableColumn id="29" xr3:uid="{00000000-0010-0000-2000-00001D000000}" name="Discipline" dataDxfId="237"/>
    <tableColumn id="4" xr3:uid="{00000000-0010-0000-2000-000004000000}" name="Solution Area_x000a_Sub-Category" dataDxfId="236"/>
    <tableColumn id="5" xr3:uid="{00000000-0010-0000-2000-000005000000}" name="Expenditure_x000a_Category" dataDxfId="235"/>
    <tableColumn id="6" xr3:uid="{00000000-0010-0000-2000-000006000000}" name="Exercise_x000a_Type" dataDxfId="234"/>
    <tableColumn id="7" xr3:uid="{00000000-0010-0000-2000-000007000000}" name="Identified_x000a_Host" dataDxfId="233"/>
    <tableColumn id="8" xr3:uid="{00000000-0010-0000-2000-000008000000}" name="Date of_x000a_Exercise" dataDxfId="232"/>
    <tableColumn id="9" xr3:uid="{00000000-0010-0000-2000-000009000000}" name="Date AAR/IP_x000a_E-mailed to_x000a_HSEEP" dataDxfId="231"/>
    <tableColumn id="10" xr3:uid="{00000000-0010-0000-2000-00000A000000}" name="Noncompetitive Procurement over $250k" dataDxfId="230"/>
    <tableColumn id="11" xr3:uid="{00000000-0010-0000-2000-00000B000000}" name="EHP Hold" dataDxfId="229"/>
    <tableColumn id="12" xr3:uid="{00000000-0010-0000-2000-00000C000000}" name="EHP Approval Date" dataDxfId="228"/>
    <tableColumn id="13" xr3:uid="{00000000-0010-0000-2000-00000D000000}" name="Budgeted_x000a_Cost" dataDxfId="227"/>
    <tableColumn id="14" xr3:uid="{00000000-0010-0000-2000-00000E000000}" name="Previously_x000a_Approved_x000a_Amount" dataDxfId="226"/>
    <tableColumn id="15" xr3:uid="{00000000-0010-0000-2000-00000F000000}" name="Amount_x000a_This Request" dataDxfId="225"/>
    <tableColumn id="30" xr3:uid="{00000000-0010-0000-2000-00001E000000}" name="Cash Request #" dataDxfId="224"/>
    <tableColumn id="16" xr3:uid="{00000000-0010-0000-2000-000010000000}" name="Total_x000a_Approved" dataDxfId="223">
      <calculatedColumnFormula>Q8+P8</calculatedColumnFormula>
    </tableColumn>
    <tableColumn id="17" xr3:uid="{00000000-0010-0000-2000-000011000000}" name="Remaining_x000a_Balance" dataDxfId="222">
      <calculatedColumnFormula>O8-S8</calculatedColumnFormula>
    </tableColumn>
    <tableColumn id="18" xr3:uid="{00000000-0010-0000-2000-000012000000}" name="Column1" dataDxfId="221"/>
    <tableColumn id="19" xr3:uid="{00000000-0010-0000-2000-000013000000}" name="Column2" dataDxfId="220"/>
    <tableColumn id="20" xr3:uid="{00000000-0010-0000-2000-000014000000}" name="Column3" dataDxfId="219"/>
    <tableColumn id="21" xr3:uid="{00000000-0010-0000-2000-000015000000}" name="Column4" dataDxfId="218"/>
    <tableColumn id="22" xr3:uid="{00000000-0010-0000-2000-000016000000}" name="Column5" dataDxfId="217"/>
    <tableColumn id="23" xr3:uid="{00000000-0010-0000-2000-000017000000}" name="Column6" dataDxfId="216"/>
    <tableColumn id="24" xr3:uid="{00000000-0010-0000-2000-000018000000}" name="Column7" dataDxfId="215"/>
    <tableColumn id="25" xr3:uid="{00000000-0010-0000-2000-000019000000}" name="Column8" dataDxfId="214"/>
    <tableColumn id="26" xr3:uid="{00000000-0010-0000-2000-00001A000000}" name="Column9" dataDxfId="213"/>
    <tableColumn id="27" xr3:uid="{00000000-0010-0000-2000-00001B000000}" name="Column10" dataDxfId="212"/>
  </tableColumns>
  <tableStyleInfo name="TableStyleLight16" showFirstColumn="0" showLastColumn="0" showRowStripes="1" showColumnStripes="0"/>
  <extLst>
    <ext xmlns:x14="http://schemas.microsoft.com/office/spreadsheetml/2009/9/main" uri="{504A1905-F514-4f6f-8877-14C23A59335A}">
      <x14:table altTextSummary="Table displaying Exercise projec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1000000}" name="Table_MA" displayName="Table_MA" ref="A7:W40" totalsRowShown="0" headerRowDxfId="209" dataDxfId="208" tableBorderDxfId="207">
  <autoFilter ref="A7:W40" xr:uid="{00000000-0009-0000-0100-00002F000000}"/>
  <tableColumns count="23">
    <tableColumn id="1" xr3:uid="{00000000-0010-0000-2100-000001000000}" name="Project" dataDxfId="206"/>
    <tableColumn id="2" xr3:uid="{00000000-0010-0000-2100-000002000000}" name="Activity" dataDxfId="205"/>
    <tableColumn id="21" xr3:uid="{00000000-0010-0000-2100-000015000000}" name="Funding Source" dataDxfId="204"/>
    <tableColumn id="22" xr3:uid="{00000000-0010-0000-2100-000016000000}" name="Discipline" dataDxfId="203"/>
    <tableColumn id="3" xr3:uid="{00000000-0010-0000-2100-000003000000}" name="Solution Area_x000a_Sub-Category" dataDxfId="202"/>
    <tableColumn id="4" xr3:uid="{00000000-0010-0000-2100-000004000000}" name="Expenditure_x000a_Category" dataDxfId="201"/>
    <tableColumn id="5" xr3:uid="{00000000-0010-0000-2100-000005000000}" name="Detail" dataDxfId="200"/>
    <tableColumn id="6" xr3:uid="{00000000-0010-0000-2100-000006000000}" name="Budgeted_x000a_Cost" dataDxfId="199"/>
    <tableColumn id="7" xr3:uid="{00000000-0010-0000-2100-000007000000}" name="Previously_x000a_Approved_x000a_Amount" dataDxfId="198"/>
    <tableColumn id="8" xr3:uid="{00000000-0010-0000-2100-000008000000}" name="Amount_x000a_This Request" dataDxfId="197"/>
    <tableColumn id="23" xr3:uid="{00000000-0010-0000-2100-000017000000}" name="Cash Request #" dataDxfId="196"/>
    <tableColumn id="9" xr3:uid="{00000000-0010-0000-2100-000009000000}" name="Total_x000a_Approved" dataDxfId="195">
      <calculatedColumnFormula>J8+I8</calculatedColumnFormula>
    </tableColumn>
    <tableColumn id="10" xr3:uid="{00000000-0010-0000-2100-00000A000000}" name="Remaining_x000a_Balance" dataDxfId="194">
      <calculatedColumnFormula>H8-L8</calculatedColumnFormula>
    </tableColumn>
    <tableColumn id="11" xr3:uid="{00000000-0010-0000-2100-00000B000000}" name="Column1" dataDxfId="193"/>
    <tableColumn id="12" xr3:uid="{00000000-0010-0000-2100-00000C000000}" name="Column2" dataDxfId="192"/>
    <tableColumn id="13" xr3:uid="{00000000-0010-0000-2100-00000D000000}" name="Column3" dataDxfId="191"/>
    <tableColumn id="14" xr3:uid="{00000000-0010-0000-2100-00000E000000}" name="Column4" dataDxfId="190"/>
    <tableColumn id="15" xr3:uid="{00000000-0010-0000-2100-00000F000000}" name="Column5" dataDxfId="189"/>
    <tableColumn id="16" xr3:uid="{00000000-0010-0000-2100-000010000000}" name="Column6" dataDxfId="188"/>
    <tableColumn id="17" xr3:uid="{00000000-0010-0000-2100-000011000000}" name="Column7" dataDxfId="187"/>
    <tableColumn id="18" xr3:uid="{00000000-0010-0000-2100-000012000000}" name="Column8" dataDxfId="186"/>
    <tableColumn id="19" xr3:uid="{00000000-0010-0000-2100-000013000000}" name="Column9" dataDxfId="185"/>
    <tableColumn id="20" xr3:uid="{00000000-0010-0000-2100-000014000000}" name="Column10" dataDxfId="184"/>
  </tableColumns>
  <tableStyleInfo name="TableStyleLight16" showFirstColumn="0" showLastColumn="0" showRowStripes="1" showColumnStripes="0"/>
  <extLst>
    <ext xmlns:x14="http://schemas.microsoft.com/office/spreadsheetml/2009/9/main" uri="{504A1905-F514-4f6f-8877-14C23A59335A}">
      <x14:table altTextSummary="Table displaying M&amp;A projec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2000000}" name="Table_Indirect" displayName="Table_Indirect" ref="A7:V30" totalsRowShown="0" headerRowDxfId="181" dataDxfId="180" tableBorderDxfId="179">
  <autoFilter ref="A7:V30" xr:uid="{00000000-0009-0000-0100-000030000000}"/>
  <tableColumns count="22">
    <tableColumn id="1" xr3:uid="{00000000-0010-0000-2200-000001000000}" name="Project" dataDxfId="178"/>
    <tableColumn id="2" xr3:uid="{00000000-0010-0000-2200-000002000000}" name="Activity" dataDxfId="177"/>
    <tableColumn id="21" xr3:uid="{00000000-0010-0000-2200-000015000000}" name="Funding Source" dataDxfId="176"/>
    <tableColumn id="3" xr3:uid="{00000000-0010-0000-2200-000003000000}" name="Solution Area_x000a_Sub-Category" dataDxfId="175"/>
    <tableColumn id="4" xr3:uid="{00000000-0010-0000-2200-000004000000}" name="ICR Base" dataDxfId="174"/>
    <tableColumn id="5" xr3:uid="{00000000-0010-0000-2200-000005000000}" name="Rate" dataDxfId="173"/>
    <tableColumn id="6" xr3:uid="{00000000-0010-0000-2200-000006000000}" name="Budgeted_x000a_Cost" dataDxfId="172"/>
    <tableColumn id="7" xr3:uid="{00000000-0010-0000-2200-000007000000}" name="Previously Approved_x000a_Amount" dataDxfId="171"/>
    <tableColumn id="8" xr3:uid="{00000000-0010-0000-2200-000008000000}" name="Amount_x000a_This Request" dataDxfId="170"/>
    <tableColumn id="23" xr3:uid="{00000000-0010-0000-2200-000017000000}" name="Cash Request #" dataDxfId="169"/>
    <tableColumn id="9" xr3:uid="{00000000-0010-0000-2200-000009000000}" name="Total _x000a_Approved" dataDxfId="168">
      <calculatedColumnFormula>I8+H8</calculatedColumnFormula>
    </tableColumn>
    <tableColumn id="10" xr3:uid="{00000000-0010-0000-2200-00000A000000}" name="Remaining_x000a_Balance" dataDxfId="167">
      <calculatedColumnFormula>G8-K8</calculatedColumnFormula>
    </tableColumn>
    <tableColumn id="11" xr3:uid="{00000000-0010-0000-2200-00000B000000}" name="Column1" dataDxfId="166"/>
    <tableColumn id="12" xr3:uid="{00000000-0010-0000-2200-00000C000000}" name="Column2" dataDxfId="165"/>
    <tableColumn id="13" xr3:uid="{00000000-0010-0000-2200-00000D000000}" name="Column3" dataDxfId="164"/>
    <tableColumn id="14" xr3:uid="{00000000-0010-0000-2200-00000E000000}" name="Column4" dataDxfId="163"/>
    <tableColumn id="15" xr3:uid="{00000000-0010-0000-2200-00000F000000}" name="Column5" dataDxfId="162"/>
    <tableColumn id="16" xr3:uid="{00000000-0010-0000-2200-000010000000}" name="Column6" dataDxfId="161"/>
    <tableColumn id="17" xr3:uid="{00000000-0010-0000-2200-000011000000}" name="Column7" dataDxfId="160"/>
    <tableColumn id="18" xr3:uid="{00000000-0010-0000-2200-000012000000}" name="Column8" dataDxfId="159"/>
    <tableColumn id="19" xr3:uid="{00000000-0010-0000-2200-000013000000}" name="Column9" dataDxfId="158"/>
    <tableColumn id="20" xr3:uid="{00000000-0010-0000-2200-000014000000}" name="Column10" dataDxfId="157"/>
  </tableColumns>
  <tableStyleInfo name="TableStyleLight16" showFirstColumn="0" showLastColumn="0" showRowStripes="1" showColumnStripes="0"/>
  <extLst>
    <ext xmlns:x14="http://schemas.microsoft.com/office/spreadsheetml/2009/9/main" uri="{504A1905-F514-4f6f-8877-14C23A59335A}">
      <x14:table altTextSummary="Table displaying Indirect Cos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3000000}" name="Table_ICR1" displayName="Table_ICR1" ref="A9:N15" totalsRowCount="1" headerRowDxfId="156" dataDxfId="154" headerRowBorderDxfId="155" tableBorderDxfId="153" totalsRowBorderDxfId="152">
  <autoFilter ref="A9:N14" xr:uid="{00000000-0009-0000-0100-000036000000}"/>
  <tableColumns count="14">
    <tableColumn id="1" xr3:uid="{00000000-0010-0000-2300-000001000000}" name="DIRECT COSTS" totalsRowLabel="SUBTOTAL ELIGIBLE DIRECT COSTS" dataDxfId="151" totalsRowDxfId="150"/>
    <tableColumn id="2" xr3:uid="{00000000-0010-0000-2300-000002000000}" name="TOTAL COSTS" totalsRowFunction="sum" dataDxfId="149" totalsRowDxfId="148"/>
    <tableColumn id="3" xr3:uid="{00000000-0010-0000-2300-000003000000}" name="LESS DISTORTING COSTS" totalsRowFunction="sum" dataDxfId="147" totalsRowDxfId="146"/>
    <tableColumn id="4" xr3:uid="{00000000-0010-0000-2300-000004000000}" name="COSTS APPLICABLE TO ICR" totalsRowFunction="sum" dataDxfId="145" totalsRowDxfId="144">
      <calculatedColumnFormula>(Table_ICR1[[#This Row],[TOTAL COSTS]])-(Table_ICR1[[#This Row],[LESS DISTORTING COSTS]])</calculatedColumnFormula>
    </tableColumn>
    <tableColumn id="5" xr3:uid="{00000000-0010-0000-2300-000005000000}" name="Column1" dataDxfId="143" totalsRowDxfId="142"/>
    <tableColumn id="6" xr3:uid="{00000000-0010-0000-2300-000006000000}" name="Column2" dataDxfId="141" totalsRowDxfId="140"/>
    <tableColumn id="7" xr3:uid="{00000000-0010-0000-2300-000007000000}" name="Column3" dataDxfId="139" totalsRowDxfId="138"/>
    <tableColumn id="8" xr3:uid="{00000000-0010-0000-2300-000008000000}" name="Column4" dataDxfId="137" totalsRowDxfId="136"/>
    <tableColumn id="9" xr3:uid="{00000000-0010-0000-2300-000009000000}" name="Column5" dataDxfId="135" totalsRowDxfId="134"/>
    <tableColumn id="10" xr3:uid="{00000000-0010-0000-2300-00000A000000}" name="Column6" dataDxfId="133" totalsRowDxfId="132"/>
    <tableColumn id="11" xr3:uid="{00000000-0010-0000-2300-00000B000000}" name="Column7" dataDxfId="131" totalsRowDxfId="130"/>
    <tableColumn id="12" xr3:uid="{00000000-0010-0000-2300-00000C000000}" name="Column8" dataDxfId="129" totalsRowDxfId="128"/>
    <tableColumn id="13" xr3:uid="{00000000-0010-0000-2300-00000D000000}" name="Column9" dataDxfId="127" totalsRowDxfId="126"/>
    <tableColumn id="14" xr3:uid="{00000000-0010-0000-2300-00000E000000}" name="Column10" dataDxfId="125" totalsRowDxfId="124"/>
  </tableColumns>
  <tableStyleInfo name="TableStyleLight16" showFirstColumn="0" showLastColumn="0" showRowStripes="1" showColumnStripes="0"/>
  <extLst>
    <ext xmlns:x14="http://schemas.microsoft.com/office/spreadsheetml/2009/9/main" uri="{504A1905-F514-4f6f-8877-14C23A59335A}">
      <x14:table altTextSummary="Table displaying elilgible direct cos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4000000}" name="Table_ICR2" displayName="Table_ICR2" ref="A17:N29" totalsRowCount="1" headerRowDxfId="123" dataDxfId="121" totalsRowDxfId="119" headerRowBorderDxfId="122" tableBorderDxfId="120" totalsRowBorderDxfId="118">
  <autoFilter ref="A17:N28" xr:uid="{00000000-0009-0000-0100-000037000000}"/>
  <tableColumns count="14">
    <tableColumn id="1" xr3:uid="{00000000-0010-0000-2400-000001000000}" name="SUBAWARDS" totalsRowLabel="SUBTOTAL ELIGIBLE SUBAWARD COSTS" dataDxfId="117" totalsRowDxfId="116"/>
    <tableColumn id="2" xr3:uid="{00000000-0010-0000-2400-000002000000}" name="TOTAL COSTS" totalsRowFunction="sum" dataDxfId="115" totalsRowDxfId="114"/>
    <tableColumn id="3" xr3:uid="{00000000-0010-0000-2400-000003000000}" name="LESS EXCLUDED SUBAWARD COSTS" totalsRowFunction="sum" dataDxfId="113" totalsRowDxfId="112">
      <calculatedColumnFormula>IF(Table_ICR2[[#This Row],[TOTAL COSTS]]&gt;25000,Table_ICR2[[#This Row],[TOTAL COSTS]]-25000,0)</calculatedColumnFormula>
    </tableColumn>
    <tableColumn id="4" xr3:uid="{00000000-0010-0000-2400-000004000000}" name="COSTS APPLICABLE TO ICR" totalsRowFunction="sum" dataDxfId="111" totalsRowDxfId="110">
      <calculatedColumnFormula>(Table_ICR2[[#This Row],[TOTAL COSTS]])-(Table_ICR2[[#This Row],[LESS EXCLUDED SUBAWARD COSTS]])</calculatedColumnFormula>
    </tableColumn>
    <tableColumn id="5" xr3:uid="{00000000-0010-0000-2400-000005000000}" name="Column1" dataDxfId="109" totalsRowDxfId="108"/>
    <tableColumn id="6" xr3:uid="{00000000-0010-0000-2400-000006000000}" name="Column2" dataDxfId="107" totalsRowDxfId="106"/>
    <tableColumn id="7" xr3:uid="{00000000-0010-0000-2400-000007000000}" name="Column3" dataDxfId="105" totalsRowDxfId="104"/>
    <tableColumn id="8" xr3:uid="{00000000-0010-0000-2400-000008000000}" name="Column4" dataDxfId="103" totalsRowDxfId="102"/>
    <tableColumn id="9" xr3:uid="{00000000-0010-0000-2400-000009000000}" name="Column5" dataDxfId="101" totalsRowDxfId="100"/>
    <tableColumn id="10" xr3:uid="{00000000-0010-0000-2400-00000A000000}" name="Column6" dataDxfId="99" totalsRowDxfId="98"/>
    <tableColumn id="11" xr3:uid="{00000000-0010-0000-2400-00000B000000}" name="Column7" dataDxfId="97" totalsRowDxfId="96"/>
    <tableColumn id="12" xr3:uid="{00000000-0010-0000-2400-00000C000000}" name="Column8" dataDxfId="95" totalsRowDxfId="94"/>
    <tableColumn id="13" xr3:uid="{00000000-0010-0000-2400-00000D000000}" name="Column9" dataDxfId="93" totalsRowDxfId="92"/>
    <tableColumn id="14" xr3:uid="{00000000-0010-0000-2400-00000E000000}" name="Column10" dataDxfId="91" totalsRowDxfId="90"/>
  </tableColumns>
  <tableStyleInfo name="TableStyleLight16" showFirstColumn="0" showLastColumn="0" showRowStripes="1" showColumnStripes="0"/>
  <extLst>
    <ext xmlns:x14="http://schemas.microsoft.com/office/spreadsheetml/2009/9/main" uri="{504A1905-F514-4f6f-8877-14C23A59335A}">
      <x14:table altTextSummary="Table displaying eligible subaward cos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5000000}" name="Table_ICR3" displayName="Table_ICR3" ref="A6:D7" totalsRowShown="0" headerRowDxfId="89" dataDxfId="87" headerRowBorderDxfId="88" tableBorderDxfId="86" totalsRowBorderDxfId="85">
  <tableColumns count="4">
    <tableColumn id="4" xr3:uid="{00000000-0010-0000-2500-000004000000}" name="FUNDING SOURCE" dataDxfId="84"/>
    <tableColumn id="1" xr3:uid="{00000000-0010-0000-2500-000001000000}" name="ICR PERIOD (Mo/Yr through Mo/Yr)" dataDxfId="83"/>
    <tableColumn id="2" xr3:uid="{00000000-0010-0000-2500-000002000000}" name="INDIRECT COST RATE FOR PERIOD" dataDxfId="82"/>
    <tableColumn id="3" xr3:uid="{00000000-0010-0000-2500-000003000000}" name="ICR BASE" dataDxfId="81"/>
  </tableColumns>
  <tableStyleInfo name="TableStyleLight16" showFirstColumn="0" showLastColumn="0" showRowStripes="1" showColumnStripes="0"/>
  <extLst>
    <ext xmlns:x14="http://schemas.microsoft.com/office/spreadsheetml/2009/9/main" uri="{504A1905-F514-4f6f-8877-14C23A59335A}">
      <x14:table altTextSummary="Table summarizing Indirect cost rate for a given period."/>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6000000}" name="Table_CC" displayName="Table_CC" ref="A7:X30" totalsRowShown="0" headerRowDxfId="80" dataDxfId="79" tableBorderDxfId="78">
  <autoFilter ref="A7:X30" xr:uid="{00000000-0009-0000-0100-000031000000}"/>
  <tableColumns count="24">
    <tableColumn id="1" xr3:uid="{00000000-0010-0000-2600-000001000000}" name="Project" dataDxfId="77"/>
    <tableColumn id="2" xr3:uid="{00000000-0010-0000-2600-000002000000}" name="Consulting Firm /_x000a_Consultant Name" dataDxfId="76"/>
    <tableColumn id="3" xr3:uid="{00000000-0010-0000-2600-000003000000}" name="Project /_x000a_Description of Services" dataDxfId="75"/>
    <tableColumn id="4" xr3:uid="{00000000-0010-0000-2600-000004000000}" name="Deliverable" dataDxfId="74"/>
    <tableColumn id="5" xr3:uid="{00000000-0010-0000-2600-000005000000}" name="Solution_x000a_Area" dataDxfId="73"/>
    <tableColumn id="6" xr3:uid="{00000000-0010-0000-2600-000006000000}" name="Solution Area_x000a_Sub-Category" dataDxfId="72"/>
    <tableColumn id="7" xr3:uid="{00000000-0010-0000-2600-000007000000}" name="Expenditure_x000a_Category" dataDxfId="71"/>
    <tableColumn id="8" xr3:uid="{00000000-0010-0000-2600-000008000000}" name="Period of Expenditure" dataDxfId="70"/>
    <tableColumn id="9" xr3:uid="{00000000-0010-0000-2600-000009000000}" name="Fee for Deliverable" dataDxfId="69"/>
    <tableColumn id="10" xr3:uid="{00000000-0010-0000-2600-00000A000000}" name="Total Salary &amp; Benefits Charged for this Reporting Period" dataDxfId="68"/>
    <tableColumn id="11" xr3:uid="{00000000-0010-0000-2600-00000B000000}" name="Hourly / Billing Rate" dataDxfId="67"/>
    <tableColumn id="12" xr3:uid="{00000000-0010-0000-2600-00000C000000}" name="Total Project Hours" dataDxfId="66"/>
    <tableColumn id="24" xr3:uid="{00000000-0010-0000-2600-000018000000}" name="Cash Request #" dataDxfId="65"/>
    <tableColumn id="13" xr3:uid="{00000000-0010-0000-2600-00000D000000}" name="Total Cost Charged to Grant" dataDxfId="64"/>
    <tableColumn id="15" xr3:uid="{00000000-0010-0000-2600-00000F000000}" name="Column1" dataDxfId="63"/>
    <tableColumn id="16" xr3:uid="{00000000-0010-0000-2600-000010000000}" name="Column2" dataDxfId="62"/>
    <tableColumn id="17" xr3:uid="{00000000-0010-0000-2600-000011000000}" name="Column3" dataDxfId="61"/>
    <tableColumn id="18" xr3:uid="{00000000-0010-0000-2600-000012000000}" name="Column4" dataDxfId="60"/>
    <tableColumn id="19" xr3:uid="{00000000-0010-0000-2600-000013000000}" name="Column5" dataDxfId="59"/>
    <tableColumn id="20" xr3:uid="{00000000-0010-0000-2600-000014000000}" name="Column6" dataDxfId="58"/>
    <tableColumn id="21" xr3:uid="{00000000-0010-0000-2600-000015000000}" name="Column7" dataDxfId="57"/>
    <tableColumn id="22" xr3:uid="{00000000-0010-0000-2600-000016000000}" name="Column8" dataDxfId="56"/>
    <tableColumn id="23" xr3:uid="{00000000-0010-0000-2600-000017000000}" name="Column9" dataDxfId="55"/>
    <tableColumn id="25" xr3:uid="{00000000-0010-0000-2600-000019000000}" name="Column10" dataDxfId="54"/>
  </tableColumns>
  <tableStyleInfo name="TableStyleLight16" showFirstColumn="0" showLastColumn="0" showRowStripes="1" showColumnStripes="0"/>
  <extLst>
    <ext xmlns:x14="http://schemas.microsoft.com/office/spreadsheetml/2009/9/main" uri="{504A1905-F514-4f6f-8877-14C23A59335A}">
      <x14:table altTextSummary="Table displaying Consultants and/or Contractors paid by this gran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7000000}" name="Table_Personnel" displayName="Table_Personnel" ref="A7:S30" totalsRowShown="0" headerRowDxfId="53" dataDxfId="52" tableBorderDxfId="51">
  <autoFilter ref="A7:S30" xr:uid="{00000000-0009-0000-0100-000032000000}"/>
  <tableColumns count="19">
    <tableColumn id="1" xr3:uid="{00000000-0010-0000-2700-000001000000}" name="Project" dataDxfId="50"/>
    <tableColumn id="2" xr3:uid="{00000000-0010-0000-2700-000002000000}" name="Employee Name" dataDxfId="49"/>
    <tableColumn id="3" xr3:uid="{00000000-0010-0000-2700-000003000000}" name="Project /_x000a_Deliverable" dataDxfId="48"/>
    <tableColumn id="4" xr3:uid="{00000000-0010-0000-2700-000004000000}" name="Solution_x000a_Area" dataDxfId="47"/>
    <tableColumn id="5" xr3:uid="{00000000-0010-0000-2700-000005000000}" name="Solution Area_x000a_Sub-Category" dataDxfId="46"/>
    <tableColumn id="6" xr3:uid="{00000000-0010-0000-2700-000006000000}" name="Dates of Payroll Period" dataDxfId="45"/>
    <tableColumn id="7" xr3:uid="{00000000-0010-0000-2700-000007000000}" name="Total Salary &amp; Benefits Charged for this Reporting Period " dataDxfId="44"/>
    <tableColumn id="8" xr3:uid="{00000000-0010-0000-2700-000008000000}" name="Total Project Hours" dataDxfId="43"/>
    <tableColumn id="9" xr3:uid="{00000000-0010-0000-2700-000009000000}" name="Total Cost Charged to Grant" dataDxfId="42"/>
    <tableColumn id="10" xr3:uid="{00000000-0010-0000-2700-00000A000000}" name="Column1" dataDxfId="41"/>
    <tableColumn id="11" xr3:uid="{00000000-0010-0000-2700-00000B000000}" name="Column2" dataDxfId="40"/>
    <tableColumn id="12" xr3:uid="{00000000-0010-0000-2700-00000C000000}" name="Column3" dataDxfId="39"/>
    <tableColumn id="13" xr3:uid="{00000000-0010-0000-2700-00000D000000}" name="Column4" dataDxfId="38"/>
    <tableColumn id="14" xr3:uid="{00000000-0010-0000-2700-00000E000000}" name="Column5" dataDxfId="37"/>
    <tableColumn id="15" xr3:uid="{00000000-0010-0000-2700-00000F000000}" name="Column6" dataDxfId="36"/>
    <tableColumn id="16" xr3:uid="{00000000-0010-0000-2700-000010000000}" name="Column7" dataDxfId="35"/>
    <tableColumn id="17" xr3:uid="{00000000-0010-0000-2700-000011000000}" name="Column8" dataDxfId="34"/>
    <tableColumn id="18" xr3:uid="{00000000-0010-0000-2700-000012000000}" name="Column9" dataDxfId="33"/>
    <tableColumn id="19" xr3:uid="{00000000-0010-0000-2700-000013000000}" name="Column10" dataDxfId="32"/>
  </tableColumns>
  <tableStyleInfo name="TableStyleLight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8000000}" name="Table_Match" displayName="Table_Match" ref="A7:W40" totalsRowShown="0" headerRowDxfId="29" dataDxfId="28" tableBorderDxfId="27">
  <autoFilter ref="A7:W40" xr:uid="{00000000-0009-0000-0100-000033000000}"/>
  <tableColumns count="23">
    <tableColumn id="1" xr3:uid="{00000000-0010-0000-2800-000001000000}" name="Project" dataDxfId="26"/>
    <tableColumn id="2" xr3:uid="{00000000-0010-0000-2800-000002000000}" name="Direct /_x000a_Subaward" dataDxfId="25"/>
    <tableColumn id="3" xr3:uid="{00000000-0010-0000-2800-000003000000}" name="Project Title" dataDxfId="24"/>
    <tableColumn id="4" xr3:uid="{00000000-0010-0000-2800-000004000000}" name="Match Description" dataDxfId="23"/>
    <tableColumn id="5" xr3:uid="{00000000-0010-0000-2800-000005000000}" name="Solution_x000a_Area" dataDxfId="22"/>
    <tableColumn id="6" xr3:uid="{00000000-0010-0000-2800-000006000000}" name="Solution Area_x000a_Sub-Category" dataDxfId="21"/>
    <tableColumn id="7" xr3:uid="{00000000-0010-0000-2800-000007000000}" name="Type of_x000a_Match" dataDxfId="20"/>
    <tableColumn id="8" xr3:uid="{00000000-0010-0000-2800-000008000000}" name="Total_x000a_Budgeted_x000a_Match" dataDxfId="19"/>
    <tableColumn id="9" xr3:uid="{00000000-0010-0000-2800-000009000000}" name="Previously_x000a_Expended_x000a_Match" dataDxfId="18"/>
    <tableColumn id="10" xr3:uid="{00000000-0010-0000-2800-00000A000000}" name="Current_x000a_Match" dataDxfId="17"/>
    <tableColumn id="11" xr3:uid="{00000000-0010-0000-2800-00000B000000}" name="Total Match_x000a_Expended" dataDxfId="16">
      <calculatedColumnFormula>J8+I8</calculatedColumnFormula>
    </tableColumn>
    <tableColumn id="12" xr3:uid="{00000000-0010-0000-2800-00000C000000}" name="Remaining_x000a_Balance" dataDxfId="15">
      <calculatedColumnFormula>H8-K8</calculatedColumnFormula>
    </tableColumn>
    <tableColumn id="13" xr3:uid="{00000000-0010-0000-2800-00000D000000}" name="Percentage_x000a_Expended" dataDxfId="14">
      <calculatedColumnFormula>IFERROR(K8/H8, 0)</calculatedColumnFormula>
    </tableColumn>
    <tableColumn id="14" xr3:uid="{00000000-0010-0000-2800-00000E000000}" name="Column1" dataDxfId="13"/>
    <tableColumn id="15" xr3:uid="{00000000-0010-0000-2800-00000F000000}" name="Column2" dataDxfId="12"/>
    <tableColumn id="16" xr3:uid="{00000000-0010-0000-2800-000010000000}" name="Column3" dataDxfId="11"/>
    <tableColumn id="17" xr3:uid="{00000000-0010-0000-2800-000011000000}" name="Column4" dataDxfId="10"/>
    <tableColumn id="18" xr3:uid="{00000000-0010-0000-2800-000012000000}" name="Column5" dataDxfId="9"/>
    <tableColumn id="19" xr3:uid="{00000000-0010-0000-2800-000013000000}" name="Column6" dataDxfId="8"/>
    <tableColumn id="20" xr3:uid="{00000000-0010-0000-2800-000014000000}" name="Column7" dataDxfId="7"/>
    <tableColumn id="21" xr3:uid="{00000000-0010-0000-2800-000015000000}" name="Column8" dataDxfId="6"/>
    <tableColumn id="22" xr3:uid="{00000000-0010-0000-2800-000016000000}" name="Column9" dataDxfId="5"/>
    <tableColumn id="23" xr3:uid="{00000000-0010-0000-2800-000017000000}" name="Column10" dataDxfId="4"/>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mailto:hseep@fema.dhs.gov" TargetMode="External"/><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2.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4" Type="http://schemas.openxmlformats.org/officeDocument/2006/relationships/table" Target="../tables/table2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6.xml"/><Relationship Id="rId4" Type="http://schemas.openxmlformats.org/officeDocument/2006/relationships/table" Target="../tables/table33.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4.bin"/><Relationship Id="rId4" Type="http://schemas.openxmlformats.org/officeDocument/2006/relationships/table" Target="../tables/table38.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K216"/>
  <sheetViews>
    <sheetView showGridLines="0" zoomScale="75" workbookViewId="0">
      <selection sqref="A1:I1"/>
    </sheetView>
  </sheetViews>
  <sheetFormatPr defaultColWidth="9.109375" defaultRowHeight="15.75" customHeight="1" x14ac:dyDescent="0.25"/>
  <cols>
    <col min="1" max="1" width="64.33203125" style="433" bestFit="1" customWidth="1"/>
    <col min="2" max="2" width="37" style="534" customWidth="1"/>
    <col min="3" max="3" width="55.109375" style="433" customWidth="1"/>
    <col min="4" max="4" width="42.44140625" style="433" bestFit="1" customWidth="1"/>
    <col min="5" max="5" width="45.44140625" style="433" bestFit="1" customWidth="1"/>
    <col min="6" max="6" width="35.44140625" style="433" customWidth="1"/>
    <col min="7" max="7" width="36.33203125" style="433" customWidth="1"/>
    <col min="8" max="8" width="27.5546875" style="433" bestFit="1" customWidth="1"/>
    <col min="9" max="9" width="25.88671875" style="433" bestFit="1" customWidth="1"/>
    <col min="10" max="10" width="9.109375" style="433"/>
    <col min="11" max="11" width="19.109375" style="433" bestFit="1" customWidth="1"/>
    <col min="12" max="16384" width="9.109375" style="433"/>
  </cols>
  <sheetData>
    <row r="1" spans="1:11" ht="33.75" customHeight="1" x14ac:dyDescent="0.25">
      <c r="A1" s="694" t="s">
        <v>742</v>
      </c>
      <c r="B1" s="694"/>
      <c r="C1" s="694"/>
      <c r="D1" s="694"/>
      <c r="E1" s="694"/>
      <c r="F1" s="694"/>
      <c r="G1" s="694"/>
      <c r="H1" s="694"/>
      <c r="I1" s="694"/>
    </row>
    <row r="2" spans="1:11" ht="15.75" customHeight="1" thickBot="1" x14ac:dyDescent="0.3">
      <c r="A2" s="689" t="s">
        <v>0</v>
      </c>
      <c r="B2" s="690"/>
      <c r="C2" s="690"/>
      <c r="D2" s="690"/>
      <c r="E2" s="690"/>
      <c r="F2" s="690"/>
      <c r="G2" s="690"/>
      <c r="H2" s="690"/>
      <c r="I2" s="690"/>
      <c r="J2" s="690"/>
      <c r="K2" s="690"/>
    </row>
    <row r="3" spans="1:11" ht="15.75" customHeight="1" thickBot="1" x14ac:dyDescent="0.3">
      <c r="A3" s="683" t="s">
        <v>459</v>
      </c>
      <c r="B3" s="684"/>
      <c r="C3" s="434" t="s">
        <v>460</v>
      </c>
      <c r="D3" s="435" t="s">
        <v>665</v>
      </c>
      <c r="E3" s="434" t="s">
        <v>666</v>
      </c>
      <c r="F3" s="434" t="s">
        <v>667</v>
      </c>
      <c r="G3" s="436" t="s">
        <v>668</v>
      </c>
      <c r="H3" s="437" t="s">
        <v>567</v>
      </c>
      <c r="I3" s="438" t="s">
        <v>627</v>
      </c>
      <c r="J3" s="438" t="s">
        <v>817</v>
      </c>
      <c r="K3" s="439" t="s">
        <v>819</v>
      </c>
    </row>
    <row r="4" spans="1:11" ht="15.75" customHeight="1" thickBot="1" x14ac:dyDescent="0.3">
      <c r="A4" s="440" t="s">
        <v>36</v>
      </c>
      <c r="B4" s="441" t="s">
        <v>450</v>
      </c>
      <c r="C4" s="442" t="s">
        <v>197</v>
      </c>
      <c r="D4" s="443" t="s">
        <v>524</v>
      </c>
      <c r="E4" s="444" t="s">
        <v>529</v>
      </c>
      <c r="F4" s="444" t="s">
        <v>530</v>
      </c>
      <c r="G4" s="445" t="s">
        <v>525</v>
      </c>
      <c r="H4" s="446" t="s">
        <v>536</v>
      </c>
      <c r="I4" s="447" t="s">
        <v>628</v>
      </c>
      <c r="J4" s="448" t="s">
        <v>810</v>
      </c>
      <c r="K4" s="449" t="s">
        <v>804</v>
      </c>
    </row>
    <row r="5" spans="1:11" ht="15.75" customHeight="1" x14ac:dyDescent="0.25">
      <c r="A5" s="440" t="s">
        <v>22</v>
      </c>
      <c r="B5" s="441" t="s">
        <v>451</v>
      </c>
      <c r="C5" s="442" t="s">
        <v>100</v>
      </c>
      <c r="H5" s="450" t="s">
        <v>747</v>
      </c>
      <c r="I5" s="447" t="s">
        <v>629</v>
      </c>
      <c r="J5" s="451" t="s">
        <v>811</v>
      </c>
      <c r="K5" s="449" t="s">
        <v>806</v>
      </c>
    </row>
    <row r="6" spans="1:11" ht="15.75" customHeight="1" x14ac:dyDescent="0.25">
      <c r="A6" s="440" t="s">
        <v>2</v>
      </c>
      <c r="B6" s="441" t="s">
        <v>452</v>
      </c>
      <c r="C6" s="442" t="s">
        <v>101</v>
      </c>
      <c r="H6" s="450" t="s">
        <v>748</v>
      </c>
      <c r="I6" s="447" t="s">
        <v>630</v>
      </c>
      <c r="J6" s="448" t="s">
        <v>813</v>
      </c>
      <c r="K6" s="449" t="s">
        <v>820</v>
      </c>
    </row>
    <row r="7" spans="1:11" ht="15.75" customHeight="1" x14ac:dyDescent="0.25">
      <c r="A7" s="440" t="s">
        <v>19</v>
      </c>
      <c r="B7" s="441" t="s">
        <v>453</v>
      </c>
      <c r="C7" s="442" t="s">
        <v>104</v>
      </c>
      <c r="H7" s="450" t="s">
        <v>750</v>
      </c>
      <c r="I7" s="447" t="s">
        <v>631</v>
      </c>
      <c r="J7" s="451" t="s">
        <v>816</v>
      </c>
      <c r="K7" s="449" t="s">
        <v>805</v>
      </c>
    </row>
    <row r="8" spans="1:11" ht="15.75" customHeight="1" thickBot="1" x14ac:dyDescent="0.3">
      <c r="A8" s="440" t="s">
        <v>20</v>
      </c>
      <c r="B8" s="441" t="s">
        <v>454</v>
      </c>
      <c r="C8" s="442" t="s">
        <v>102</v>
      </c>
      <c r="H8" s="450" t="s">
        <v>749</v>
      </c>
      <c r="I8" s="447" t="s">
        <v>632</v>
      </c>
      <c r="J8" s="448" t="s">
        <v>808</v>
      </c>
      <c r="K8" s="449" t="s">
        <v>821</v>
      </c>
    </row>
    <row r="9" spans="1:11" ht="15.75" customHeight="1" x14ac:dyDescent="0.25">
      <c r="A9" s="440" t="s">
        <v>63</v>
      </c>
      <c r="B9" s="441" t="s">
        <v>455</v>
      </c>
      <c r="C9" s="442" t="s">
        <v>308</v>
      </c>
      <c r="D9" s="452" t="s">
        <v>669</v>
      </c>
      <c r="E9" s="452" t="s">
        <v>670</v>
      </c>
      <c r="F9" s="439" t="s">
        <v>671</v>
      </c>
      <c r="G9" s="438" t="s">
        <v>672</v>
      </c>
      <c r="H9" s="450" t="s">
        <v>751</v>
      </c>
      <c r="I9" s="447" t="s">
        <v>633</v>
      </c>
      <c r="J9" s="451" t="s">
        <v>815</v>
      </c>
      <c r="K9" s="449" t="s">
        <v>822</v>
      </c>
    </row>
    <row r="10" spans="1:11" ht="15.75" customHeight="1" thickBot="1" x14ac:dyDescent="0.3">
      <c r="A10" s="453" t="s">
        <v>447</v>
      </c>
      <c r="B10" s="454" t="s">
        <v>458</v>
      </c>
      <c r="C10" s="442" t="s">
        <v>109</v>
      </c>
      <c r="D10" s="455" t="s">
        <v>524</v>
      </c>
      <c r="E10" s="443" t="s">
        <v>528</v>
      </c>
      <c r="F10" s="444" t="s">
        <v>531</v>
      </c>
      <c r="G10" s="456" t="s">
        <v>524</v>
      </c>
      <c r="H10" s="450" t="s">
        <v>752</v>
      </c>
      <c r="I10" s="447" t="s">
        <v>634</v>
      </c>
      <c r="J10" s="448" t="s">
        <v>814</v>
      </c>
      <c r="K10" s="457" t="s">
        <v>823</v>
      </c>
    </row>
    <row r="11" spans="1:11" ht="15.75" customHeight="1" x14ac:dyDescent="0.25">
      <c r="A11" s="458"/>
      <c r="B11" s="458"/>
      <c r="C11" s="442" t="s">
        <v>162</v>
      </c>
      <c r="D11" s="455" t="s">
        <v>525</v>
      </c>
      <c r="H11" s="450" t="s">
        <v>753</v>
      </c>
      <c r="I11" s="447" t="s">
        <v>635</v>
      </c>
      <c r="J11" s="450" t="s">
        <v>807</v>
      </c>
    </row>
    <row r="12" spans="1:11" ht="15.75" customHeight="1" x14ac:dyDescent="0.25">
      <c r="A12" s="459"/>
      <c r="B12" s="459"/>
      <c r="C12" s="460" t="s">
        <v>99</v>
      </c>
      <c r="D12" s="455" t="s">
        <v>526</v>
      </c>
      <c r="H12" s="450" t="s">
        <v>754</v>
      </c>
      <c r="I12" s="447" t="s">
        <v>636</v>
      </c>
      <c r="J12" s="449" t="s">
        <v>809</v>
      </c>
    </row>
    <row r="13" spans="1:11" ht="15.75" customHeight="1" thickBot="1" x14ac:dyDescent="0.3">
      <c r="B13" s="433"/>
      <c r="C13" s="442" t="s">
        <v>106</v>
      </c>
      <c r="D13" s="443" t="s">
        <v>527</v>
      </c>
      <c r="H13" s="450" t="s">
        <v>755</v>
      </c>
      <c r="I13" s="447" t="s">
        <v>637</v>
      </c>
      <c r="J13" s="450" t="s">
        <v>812</v>
      </c>
    </row>
    <row r="14" spans="1:11" ht="15.75" customHeight="1" thickBot="1" x14ac:dyDescent="0.3">
      <c r="B14" s="459"/>
      <c r="C14" s="442" t="s">
        <v>110</v>
      </c>
      <c r="H14" s="450" t="s">
        <v>756</v>
      </c>
      <c r="I14" s="447" t="s">
        <v>638</v>
      </c>
      <c r="J14" s="457" t="s">
        <v>818</v>
      </c>
    </row>
    <row r="15" spans="1:11" ht="15.75" customHeight="1" x14ac:dyDescent="0.25">
      <c r="B15" s="430"/>
      <c r="C15" s="442" t="s">
        <v>112</v>
      </c>
      <c r="H15" s="450" t="s">
        <v>537</v>
      </c>
      <c r="I15" s="455" t="s">
        <v>639</v>
      </c>
    </row>
    <row r="16" spans="1:11" ht="15.75" customHeight="1" x14ac:dyDescent="0.25">
      <c r="B16" s="461"/>
      <c r="C16" s="460" t="s">
        <v>103</v>
      </c>
      <c r="H16" s="450" t="s">
        <v>538</v>
      </c>
      <c r="I16" s="455" t="s">
        <v>640</v>
      </c>
    </row>
    <row r="17" spans="2:9" ht="15.75" customHeight="1" thickBot="1" x14ac:dyDescent="0.3">
      <c r="B17" s="461"/>
      <c r="C17" s="460" t="s">
        <v>107</v>
      </c>
      <c r="H17" s="450" t="s">
        <v>539</v>
      </c>
      <c r="I17" s="443" t="s">
        <v>641</v>
      </c>
    </row>
    <row r="18" spans="2:9" ht="15.75" customHeight="1" x14ac:dyDescent="0.25">
      <c r="B18" s="461"/>
      <c r="C18" s="442" t="s">
        <v>161</v>
      </c>
      <c r="D18" s="439" t="s">
        <v>673</v>
      </c>
      <c r="E18" s="462" t="s">
        <v>674</v>
      </c>
      <c r="F18" s="439" t="s">
        <v>746</v>
      </c>
      <c r="H18" s="450" t="s">
        <v>540</v>
      </c>
    </row>
    <row r="19" spans="2:9" ht="15.75" customHeight="1" x14ac:dyDescent="0.25">
      <c r="B19" s="461"/>
      <c r="C19" s="442" t="s">
        <v>105</v>
      </c>
      <c r="D19" s="450" t="s">
        <v>525</v>
      </c>
      <c r="E19" s="447" t="s">
        <v>529</v>
      </c>
      <c r="F19" s="450" t="s">
        <v>524</v>
      </c>
      <c r="H19" s="450" t="s">
        <v>541</v>
      </c>
    </row>
    <row r="20" spans="2:9" ht="15.75" customHeight="1" thickBot="1" x14ac:dyDescent="0.3">
      <c r="B20" s="461"/>
      <c r="C20" s="442" t="s">
        <v>114</v>
      </c>
      <c r="D20" s="450" t="s">
        <v>526</v>
      </c>
      <c r="E20" s="463" t="s">
        <v>532</v>
      </c>
      <c r="F20" s="450" t="s">
        <v>529</v>
      </c>
      <c r="H20" s="450" t="s">
        <v>542</v>
      </c>
    </row>
    <row r="21" spans="2:9" ht="15.75" customHeight="1" thickBot="1" x14ac:dyDescent="0.3">
      <c r="B21" s="461"/>
      <c r="C21" s="442" t="s">
        <v>198</v>
      </c>
      <c r="D21" s="450" t="s">
        <v>533</v>
      </c>
      <c r="E21" s="458"/>
      <c r="F21" s="444" t="s">
        <v>530</v>
      </c>
      <c r="H21" s="450" t="s">
        <v>543</v>
      </c>
    </row>
    <row r="22" spans="2:9" ht="15.75" customHeight="1" thickBot="1" x14ac:dyDescent="0.3">
      <c r="B22" s="461"/>
      <c r="C22" s="442" t="s">
        <v>115</v>
      </c>
      <c r="D22" s="444" t="s">
        <v>527</v>
      </c>
      <c r="E22" s="459"/>
      <c r="F22" s="459"/>
      <c r="H22" s="450" t="s">
        <v>544</v>
      </c>
    </row>
    <row r="23" spans="2:9" ht="15.75" customHeight="1" x14ac:dyDescent="0.25">
      <c r="B23" s="461"/>
      <c r="C23" s="442" t="s">
        <v>160</v>
      </c>
      <c r="H23" s="450" t="s">
        <v>545</v>
      </c>
    </row>
    <row r="24" spans="2:9" ht="15.75" customHeight="1" x14ac:dyDescent="0.25">
      <c r="B24" s="461"/>
      <c r="C24" s="442" t="s">
        <v>118</v>
      </c>
      <c r="H24" s="450" t="s">
        <v>546</v>
      </c>
    </row>
    <row r="25" spans="2:9" ht="15.75" customHeight="1" x14ac:dyDescent="0.25">
      <c r="B25" s="461"/>
      <c r="C25" s="460" t="s">
        <v>98</v>
      </c>
      <c r="H25" s="450" t="s">
        <v>547</v>
      </c>
    </row>
    <row r="26" spans="2:9" ht="15.75" customHeight="1" x14ac:dyDescent="0.25">
      <c r="B26" s="461"/>
      <c r="C26" s="442" t="s">
        <v>113</v>
      </c>
      <c r="H26" s="450" t="s">
        <v>548</v>
      </c>
    </row>
    <row r="27" spans="2:9" ht="15.75" customHeight="1" x14ac:dyDescent="0.25">
      <c r="B27" s="461"/>
      <c r="C27" s="460" t="s">
        <v>36</v>
      </c>
      <c r="H27" s="450" t="s">
        <v>549</v>
      </c>
    </row>
    <row r="28" spans="2:9" ht="15.75" customHeight="1" x14ac:dyDescent="0.25">
      <c r="B28" s="461"/>
      <c r="C28" s="442" t="s">
        <v>167</v>
      </c>
      <c r="H28" s="450" t="s">
        <v>550</v>
      </c>
    </row>
    <row r="29" spans="2:9" ht="15.75" customHeight="1" x14ac:dyDescent="0.25">
      <c r="B29" s="461"/>
      <c r="C29" s="460" t="s">
        <v>97</v>
      </c>
      <c r="H29" s="450" t="s">
        <v>551</v>
      </c>
    </row>
    <row r="30" spans="2:9" ht="15.75" customHeight="1" x14ac:dyDescent="0.25">
      <c r="B30" s="461"/>
      <c r="C30" s="442" t="s">
        <v>108</v>
      </c>
      <c r="H30" s="450" t="s">
        <v>552</v>
      </c>
    </row>
    <row r="31" spans="2:9" ht="15.75" customHeight="1" x14ac:dyDescent="0.25">
      <c r="B31" s="461"/>
      <c r="C31" s="442" t="s">
        <v>116</v>
      </c>
      <c r="H31" s="450" t="s">
        <v>553</v>
      </c>
    </row>
    <row r="32" spans="2:9" ht="15.75" customHeight="1" x14ac:dyDescent="0.25">
      <c r="B32" s="461"/>
      <c r="C32" s="460" t="s">
        <v>111</v>
      </c>
      <c r="H32" s="450" t="s">
        <v>554</v>
      </c>
    </row>
    <row r="33" spans="1:9" ht="15.75" customHeight="1" x14ac:dyDescent="0.25">
      <c r="B33" s="461"/>
      <c r="C33" s="442" t="s">
        <v>119</v>
      </c>
      <c r="H33" s="450" t="s">
        <v>555</v>
      </c>
    </row>
    <row r="34" spans="1:9" ht="15.75" customHeight="1" x14ac:dyDescent="0.25">
      <c r="B34" s="461"/>
      <c r="C34" s="442" t="s">
        <v>117</v>
      </c>
      <c r="H34" s="450" t="s">
        <v>556</v>
      </c>
    </row>
    <row r="35" spans="1:9" ht="15.75" customHeight="1" thickBot="1" x14ac:dyDescent="0.3">
      <c r="B35" s="461"/>
      <c r="C35" s="464" t="s">
        <v>159</v>
      </c>
      <c r="H35" s="450" t="s">
        <v>557</v>
      </c>
    </row>
    <row r="36" spans="1:9" ht="15.75" customHeight="1" thickBot="1" x14ac:dyDescent="0.3">
      <c r="B36" s="433"/>
      <c r="H36" s="450" t="s">
        <v>558</v>
      </c>
    </row>
    <row r="37" spans="1:9" ht="15.75" customHeight="1" thickBot="1" x14ac:dyDescent="0.3">
      <c r="A37" s="667" t="s">
        <v>405</v>
      </c>
      <c r="B37" s="668"/>
      <c r="C37" s="669"/>
      <c r="D37" s="668"/>
      <c r="E37" s="668"/>
      <c r="F37" s="668"/>
      <c r="G37" s="670"/>
      <c r="H37" s="450" t="s">
        <v>559</v>
      </c>
    </row>
    <row r="38" spans="1:9" ht="15.75" customHeight="1" x14ac:dyDescent="0.25">
      <c r="A38" s="683" t="s">
        <v>450</v>
      </c>
      <c r="B38" s="684"/>
      <c r="C38" s="439" t="s">
        <v>461</v>
      </c>
      <c r="D38" s="465" t="s">
        <v>462</v>
      </c>
      <c r="E38" s="466" t="s">
        <v>463</v>
      </c>
      <c r="F38" s="467" t="s">
        <v>464</v>
      </c>
      <c r="H38" s="450" t="s">
        <v>560</v>
      </c>
    </row>
    <row r="39" spans="1:9" ht="15.75" customHeight="1" x14ac:dyDescent="0.25">
      <c r="A39" s="440" t="s">
        <v>73</v>
      </c>
      <c r="B39" s="441" t="s">
        <v>461</v>
      </c>
      <c r="C39" s="450" t="s">
        <v>465</v>
      </c>
      <c r="D39" s="468" t="s">
        <v>572</v>
      </c>
      <c r="E39" s="469" t="s">
        <v>577</v>
      </c>
      <c r="F39" s="470" t="s">
        <v>577</v>
      </c>
      <c r="H39" s="450" t="s">
        <v>561</v>
      </c>
    </row>
    <row r="40" spans="1:9" ht="15.75" customHeight="1" x14ac:dyDescent="0.25">
      <c r="A40" s="440" t="s">
        <v>570</v>
      </c>
      <c r="B40" s="441" t="s">
        <v>462</v>
      </c>
      <c r="C40" s="450" t="s">
        <v>572</v>
      </c>
      <c r="D40" s="468" t="s">
        <v>573</v>
      </c>
      <c r="E40" s="469" t="s">
        <v>573</v>
      </c>
      <c r="F40" s="470" t="s">
        <v>573</v>
      </c>
      <c r="H40" s="450" t="s">
        <v>562</v>
      </c>
    </row>
    <row r="41" spans="1:9" ht="15.75" customHeight="1" x14ac:dyDescent="0.25">
      <c r="A41" s="440" t="s">
        <v>571</v>
      </c>
      <c r="B41" s="441" t="s">
        <v>463</v>
      </c>
      <c r="C41" s="450" t="s">
        <v>573</v>
      </c>
      <c r="D41" s="468" t="s">
        <v>85</v>
      </c>
      <c r="E41" s="469" t="s">
        <v>574</v>
      </c>
      <c r="F41" s="470" t="s">
        <v>574</v>
      </c>
      <c r="H41" s="450" t="s">
        <v>563</v>
      </c>
    </row>
    <row r="42" spans="1:9" ht="15.75" customHeight="1" thickBot="1" x14ac:dyDescent="0.3">
      <c r="A42" s="471" t="s">
        <v>84</v>
      </c>
      <c r="B42" s="472" t="s">
        <v>464</v>
      </c>
      <c r="C42" s="450" t="s">
        <v>574</v>
      </c>
      <c r="D42" s="468" t="s">
        <v>576</v>
      </c>
      <c r="E42" s="469" t="s">
        <v>576</v>
      </c>
      <c r="F42" s="470" t="s">
        <v>576</v>
      </c>
      <c r="H42" s="450" t="s">
        <v>564</v>
      </c>
    </row>
    <row r="43" spans="1:9" ht="15.75" customHeight="1" thickBot="1" x14ac:dyDescent="0.3">
      <c r="B43" s="433"/>
      <c r="C43" s="450" t="s">
        <v>575</v>
      </c>
      <c r="D43" s="473" t="s">
        <v>31</v>
      </c>
      <c r="E43" s="474" t="s">
        <v>31</v>
      </c>
      <c r="F43" s="475" t="s">
        <v>31</v>
      </c>
      <c r="G43" s="476"/>
      <c r="H43" s="450" t="s">
        <v>565</v>
      </c>
    </row>
    <row r="44" spans="1:9" ht="15.75" customHeight="1" thickBot="1" x14ac:dyDescent="0.3">
      <c r="B44" s="433"/>
      <c r="C44" s="444" t="s">
        <v>31</v>
      </c>
      <c r="D44" s="459"/>
      <c r="E44" s="459"/>
      <c r="F44" s="459"/>
      <c r="G44" s="476"/>
      <c r="H44" s="444" t="s">
        <v>566</v>
      </c>
    </row>
    <row r="45" spans="1:9" ht="15.75" customHeight="1" thickBot="1" x14ac:dyDescent="0.3">
      <c r="B45" s="433"/>
    </row>
    <row r="46" spans="1:9" ht="15.75" customHeight="1" thickBot="1" x14ac:dyDescent="0.3">
      <c r="A46" s="691" t="s">
        <v>404</v>
      </c>
      <c r="B46" s="692"/>
      <c r="C46" s="692"/>
      <c r="D46" s="692"/>
      <c r="E46" s="692"/>
      <c r="F46" s="692"/>
      <c r="G46" s="692"/>
      <c r="H46" s="693"/>
      <c r="I46" s="431"/>
    </row>
    <row r="47" spans="1:9" ht="15.75" customHeight="1" x14ac:dyDescent="0.25">
      <c r="A47" s="683" t="s">
        <v>451</v>
      </c>
      <c r="B47" s="695"/>
      <c r="C47" s="434" t="s">
        <v>466</v>
      </c>
      <c r="D47" s="477" t="s">
        <v>467</v>
      </c>
      <c r="E47" s="434" t="s">
        <v>579</v>
      </c>
      <c r="F47" s="436" t="s">
        <v>580</v>
      </c>
      <c r="G47" s="436" t="s">
        <v>581</v>
      </c>
      <c r="H47" s="439" t="s">
        <v>826</v>
      </c>
      <c r="I47" s="431"/>
    </row>
    <row r="48" spans="1:9" ht="15.75" customHeight="1" x14ac:dyDescent="0.25">
      <c r="A48" s="478" t="s">
        <v>582</v>
      </c>
      <c r="B48" s="479" t="s">
        <v>466</v>
      </c>
      <c r="C48" s="450" t="s">
        <v>572</v>
      </c>
      <c r="D48" s="447" t="s">
        <v>590</v>
      </c>
      <c r="E48" s="450" t="s">
        <v>572</v>
      </c>
      <c r="F48" s="451" t="s">
        <v>572</v>
      </c>
      <c r="G48" s="451" t="s">
        <v>73</v>
      </c>
      <c r="H48" s="449" t="s">
        <v>124</v>
      </c>
    </row>
    <row r="49" spans="1:8" ht="15.75" customHeight="1" thickBot="1" x14ac:dyDescent="0.3">
      <c r="A49" s="440" t="s">
        <v>583</v>
      </c>
      <c r="B49" s="470" t="s">
        <v>467</v>
      </c>
      <c r="C49" s="450" t="s">
        <v>587</v>
      </c>
      <c r="D49" s="463" t="s">
        <v>591</v>
      </c>
      <c r="E49" s="444" t="s">
        <v>576</v>
      </c>
      <c r="F49" s="451" t="s">
        <v>592</v>
      </c>
      <c r="G49" s="451" t="s">
        <v>577</v>
      </c>
      <c r="H49" s="449" t="s">
        <v>590</v>
      </c>
    </row>
    <row r="50" spans="1:8" ht="15.75" customHeight="1" x14ac:dyDescent="0.25">
      <c r="A50" s="440" t="s">
        <v>584</v>
      </c>
      <c r="B50" s="470" t="s">
        <v>579</v>
      </c>
      <c r="C50" s="451" t="s">
        <v>588</v>
      </c>
      <c r="D50" s="480"/>
      <c r="E50" s="481"/>
      <c r="F50" s="451" t="s">
        <v>593</v>
      </c>
      <c r="G50" s="451" t="s">
        <v>573</v>
      </c>
      <c r="H50" s="449" t="s">
        <v>824</v>
      </c>
    </row>
    <row r="51" spans="1:8" ht="15.75" customHeight="1" thickBot="1" x14ac:dyDescent="0.3">
      <c r="A51" s="440" t="s">
        <v>585</v>
      </c>
      <c r="B51" s="470" t="s">
        <v>580</v>
      </c>
      <c r="C51" s="482" t="s">
        <v>589</v>
      </c>
      <c r="D51" s="483"/>
      <c r="E51" s="484"/>
      <c r="F51" s="451" t="s">
        <v>594</v>
      </c>
      <c r="G51" s="451" t="s">
        <v>574</v>
      </c>
      <c r="H51" s="449" t="s">
        <v>825</v>
      </c>
    </row>
    <row r="52" spans="1:8" ht="15.75" customHeight="1" thickBot="1" x14ac:dyDescent="0.3">
      <c r="A52" s="471" t="s">
        <v>586</v>
      </c>
      <c r="B52" s="475" t="s">
        <v>581</v>
      </c>
      <c r="C52" s="480"/>
      <c r="D52" s="459"/>
      <c r="E52" s="484"/>
      <c r="F52" s="451" t="s">
        <v>76</v>
      </c>
      <c r="G52" s="451" t="s">
        <v>575</v>
      </c>
      <c r="H52" s="457" t="s">
        <v>568</v>
      </c>
    </row>
    <row r="53" spans="1:8" ht="15.75" customHeight="1" thickBot="1" x14ac:dyDescent="0.3">
      <c r="B53" s="433"/>
      <c r="C53" s="459"/>
      <c r="D53" s="459"/>
      <c r="E53" s="484"/>
      <c r="F53" s="456" t="s">
        <v>595</v>
      </c>
      <c r="G53" s="450" t="s">
        <v>596</v>
      </c>
    </row>
    <row r="54" spans="1:8" ht="15.75" customHeight="1" x14ac:dyDescent="0.25">
      <c r="B54" s="433"/>
      <c r="C54" s="459"/>
      <c r="D54" s="459"/>
      <c r="G54" s="450" t="s">
        <v>576</v>
      </c>
    </row>
    <row r="55" spans="1:8" ht="15.75" customHeight="1" thickBot="1" x14ac:dyDescent="0.3">
      <c r="B55" s="433"/>
      <c r="C55" s="459"/>
      <c r="D55" s="459"/>
      <c r="G55" s="444" t="s">
        <v>31</v>
      </c>
    </row>
    <row r="56" spans="1:8" ht="15.75" customHeight="1" thickBot="1" x14ac:dyDescent="0.3">
      <c r="B56" s="433"/>
    </row>
    <row r="57" spans="1:8" ht="15.75" customHeight="1" thickBot="1" x14ac:dyDescent="0.3">
      <c r="A57" s="671" t="s">
        <v>402</v>
      </c>
      <c r="B57" s="672"/>
      <c r="C57" s="672"/>
      <c r="D57" s="673"/>
      <c r="E57" s="673"/>
      <c r="F57" s="673"/>
      <c r="G57" s="674"/>
    </row>
    <row r="58" spans="1:8" ht="15.75" customHeight="1" x14ac:dyDescent="0.25">
      <c r="A58" s="438" t="s">
        <v>452</v>
      </c>
      <c r="B58" s="438" t="s">
        <v>610</v>
      </c>
      <c r="C58" s="439" t="s">
        <v>827</v>
      </c>
    </row>
    <row r="59" spans="1:8" ht="15.75" customHeight="1" x14ac:dyDescent="0.25">
      <c r="A59" s="451" t="s">
        <v>395</v>
      </c>
      <c r="B59" s="451" t="s">
        <v>611</v>
      </c>
      <c r="C59" s="450" t="s">
        <v>828</v>
      </c>
    </row>
    <row r="60" spans="1:8" ht="15.75" customHeight="1" thickBot="1" x14ac:dyDescent="0.3">
      <c r="A60" s="451" t="s">
        <v>597</v>
      </c>
      <c r="B60" s="451" t="s">
        <v>612</v>
      </c>
      <c r="C60" s="444" t="s">
        <v>829</v>
      </c>
    </row>
    <row r="61" spans="1:8" ht="15.75" customHeight="1" x14ac:dyDescent="0.25">
      <c r="A61" s="451" t="s">
        <v>598</v>
      </c>
      <c r="B61" s="450" t="s">
        <v>613</v>
      </c>
    </row>
    <row r="62" spans="1:8" ht="15.75" customHeight="1" x14ac:dyDescent="0.25">
      <c r="A62" s="451" t="s">
        <v>393</v>
      </c>
      <c r="B62" s="450" t="s">
        <v>614</v>
      </c>
    </row>
    <row r="63" spans="1:8" ht="15.75" customHeight="1" x14ac:dyDescent="0.25">
      <c r="A63" s="451" t="s">
        <v>421</v>
      </c>
      <c r="B63" s="450" t="s">
        <v>615</v>
      </c>
    </row>
    <row r="64" spans="1:8" ht="15.75" customHeight="1" x14ac:dyDescent="0.25">
      <c r="A64" s="451" t="s">
        <v>394</v>
      </c>
      <c r="B64" s="450" t="s">
        <v>609</v>
      </c>
    </row>
    <row r="65" spans="1:2" ht="15.75" customHeight="1" thickBot="1" x14ac:dyDescent="0.3">
      <c r="A65" s="451" t="s">
        <v>599</v>
      </c>
      <c r="B65" s="485" t="s">
        <v>568</v>
      </c>
    </row>
    <row r="66" spans="1:2" ht="15.75" customHeight="1" x14ac:dyDescent="0.25">
      <c r="A66" s="451" t="s">
        <v>600</v>
      </c>
      <c r="B66" s="480"/>
    </row>
    <row r="67" spans="1:2" ht="15.75" customHeight="1" x14ac:dyDescent="0.25">
      <c r="A67" s="450" t="s">
        <v>601</v>
      </c>
      <c r="B67" s="433"/>
    </row>
    <row r="68" spans="1:2" ht="15.75" customHeight="1" x14ac:dyDescent="0.25">
      <c r="A68" s="450" t="s">
        <v>602</v>
      </c>
      <c r="B68" s="433"/>
    </row>
    <row r="69" spans="1:2" ht="15.75" customHeight="1" x14ac:dyDescent="0.25">
      <c r="A69" s="450" t="s">
        <v>422</v>
      </c>
      <c r="B69" s="433"/>
    </row>
    <row r="70" spans="1:2" ht="15.75" customHeight="1" x14ac:dyDescent="0.25">
      <c r="A70" s="450" t="s">
        <v>423</v>
      </c>
      <c r="B70" s="433"/>
    </row>
    <row r="71" spans="1:2" ht="15.75" customHeight="1" x14ac:dyDescent="0.25">
      <c r="A71" s="450" t="s">
        <v>603</v>
      </c>
      <c r="B71" s="433"/>
    </row>
    <row r="72" spans="1:2" ht="15.75" customHeight="1" x14ac:dyDescent="0.25">
      <c r="A72" s="450" t="s">
        <v>396</v>
      </c>
      <c r="B72" s="433"/>
    </row>
    <row r="73" spans="1:2" ht="15.75" customHeight="1" x14ac:dyDescent="0.25">
      <c r="A73" s="450" t="s">
        <v>604</v>
      </c>
      <c r="B73" s="433"/>
    </row>
    <row r="74" spans="1:2" ht="15.75" customHeight="1" x14ac:dyDescent="0.25">
      <c r="A74" s="450" t="s">
        <v>605</v>
      </c>
      <c r="B74" s="433"/>
    </row>
    <row r="75" spans="1:2" ht="15.75" customHeight="1" x14ac:dyDescent="0.25">
      <c r="A75" s="450" t="s">
        <v>606</v>
      </c>
      <c r="B75" s="433"/>
    </row>
    <row r="76" spans="1:2" ht="15.75" customHeight="1" x14ac:dyDescent="0.25">
      <c r="A76" s="450" t="s">
        <v>607</v>
      </c>
      <c r="B76" s="433"/>
    </row>
    <row r="77" spans="1:2" ht="15.75" customHeight="1" x14ac:dyDescent="0.25">
      <c r="A77" s="450" t="s">
        <v>397</v>
      </c>
      <c r="B77" s="433"/>
    </row>
    <row r="78" spans="1:2" ht="15.75" customHeight="1" x14ac:dyDescent="0.25">
      <c r="A78" s="450" t="s">
        <v>608</v>
      </c>
      <c r="B78" s="433"/>
    </row>
    <row r="79" spans="1:2" ht="15.75" customHeight="1" thickBot="1" x14ac:dyDescent="0.3">
      <c r="A79" s="444" t="s">
        <v>398</v>
      </c>
      <c r="B79" s="433"/>
    </row>
    <row r="80" spans="1:2" ht="15.75" customHeight="1" thickBot="1" x14ac:dyDescent="0.3">
      <c r="B80" s="433"/>
    </row>
    <row r="81" spans="1:7" ht="15.75" customHeight="1" thickBot="1" x14ac:dyDescent="0.3">
      <c r="A81" s="675" t="s">
        <v>403</v>
      </c>
      <c r="B81" s="676"/>
      <c r="C81" s="677"/>
      <c r="D81" s="676"/>
      <c r="E81" s="676"/>
      <c r="F81" s="676"/>
      <c r="G81" s="678"/>
    </row>
    <row r="82" spans="1:7" ht="15.75" customHeight="1" x14ac:dyDescent="0.25">
      <c r="A82" s="683" t="s">
        <v>453</v>
      </c>
      <c r="B82" s="684"/>
      <c r="C82" s="439" t="s">
        <v>830</v>
      </c>
      <c r="D82" s="452" t="s">
        <v>468</v>
      </c>
      <c r="E82" s="438" t="s">
        <v>469</v>
      </c>
      <c r="F82" s="439" t="s">
        <v>470</v>
      </c>
    </row>
    <row r="83" spans="1:7" ht="15.75" customHeight="1" x14ac:dyDescent="0.25">
      <c r="A83" s="440" t="s">
        <v>74</v>
      </c>
      <c r="B83" s="441" t="s">
        <v>468</v>
      </c>
      <c r="C83" s="449" t="s">
        <v>831</v>
      </c>
      <c r="D83" s="455" t="s">
        <v>619</v>
      </c>
      <c r="E83" s="451" t="s">
        <v>620</v>
      </c>
      <c r="F83" s="450" t="s">
        <v>622</v>
      </c>
    </row>
    <row r="84" spans="1:7" ht="15.75" customHeight="1" thickBot="1" x14ac:dyDescent="0.3">
      <c r="A84" s="440" t="s">
        <v>618</v>
      </c>
      <c r="B84" s="441" t="s">
        <v>469</v>
      </c>
      <c r="C84" s="449" t="s">
        <v>832</v>
      </c>
      <c r="D84" s="455" t="s">
        <v>307</v>
      </c>
      <c r="E84" s="456" t="s">
        <v>621</v>
      </c>
      <c r="F84" s="450" t="s">
        <v>623</v>
      </c>
    </row>
    <row r="85" spans="1:7" ht="15.75" customHeight="1" thickBot="1" x14ac:dyDescent="0.3">
      <c r="A85" s="471" t="s">
        <v>836</v>
      </c>
      <c r="B85" s="472" t="s">
        <v>470</v>
      </c>
      <c r="C85" s="457" t="s">
        <v>833</v>
      </c>
      <c r="D85" s="455" t="s">
        <v>31</v>
      </c>
      <c r="E85" s="480"/>
      <c r="F85" s="450" t="s">
        <v>574</v>
      </c>
    </row>
    <row r="86" spans="1:7" ht="15.75" customHeight="1" thickBot="1" x14ac:dyDescent="0.3">
      <c r="B86" s="433"/>
      <c r="D86" s="486" t="s">
        <v>86</v>
      </c>
      <c r="E86" s="483"/>
      <c r="F86" s="450" t="s">
        <v>575</v>
      </c>
    </row>
    <row r="87" spans="1:7" ht="15.75" customHeight="1" x14ac:dyDescent="0.25">
      <c r="B87" s="433"/>
      <c r="D87" s="458"/>
      <c r="E87" s="459"/>
      <c r="F87" s="450" t="s">
        <v>624</v>
      </c>
    </row>
    <row r="88" spans="1:7" ht="15.75" customHeight="1" x14ac:dyDescent="0.25">
      <c r="B88" s="433"/>
      <c r="D88" s="459"/>
      <c r="E88" s="459"/>
      <c r="F88" s="450" t="s">
        <v>576</v>
      </c>
    </row>
    <row r="89" spans="1:7" ht="15.75" customHeight="1" thickBot="1" x14ac:dyDescent="0.3">
      <c r="B89" s="433"/>
      <c r="D89" s="459"/>
      <c r="E89" s="459"/>
      <c r="F89" s="486" t="s">
        <v>31</v>
      </c>
    </row>
    <row r="90" spans="1:7" ht="15.75" customHeight="1" thickBot="1" x14ac:dyDescent="0.3">
      <c r="B90" s="433"/>
    </row>
    <row r="91" spans="1:7" ht="15.75" customHeight="1" thickBot="1" x14ac:dyDescent="0.3">
      <c r="A91" s="679" t="s">
        <v>64</v>
      </c>
      <c r="B91" s="680"/>
      <c r="C91" s="680"/>
      <c r="D91" s="680"/>
      <c r="E91" s="681"/>
      <c r="F91" s="680"/>
      <c r="G91" s="682"/>
    </row>
    <row r="92" spans="1:7" ht="15.75" customHeight="1" x14ac:dyDescent="0.25">
      <c r="A92" s="634" t="s">
        <v>454</v>
      </c>
      <c r="B92" s="659"/>
      <c r="C92" s="438" t="s">
        <v>644</v>
      </c>
      <c r="D92" s="439" t="s">
        <v>471</v>
      </c>
      <c r="E92" s="462" t="s">
        <v>472</v>
      </c>
      <c r="F92" s="439" t="s">
        <v>643</v>
      </c>
    </row>
    <row r="93" spans="1:7" ht="15.75" customHeight="1" x14ac:dyDescent="0.25">
      <c r="A93" s="440" t="s">
        <v>654</v>
      </c>
      <c r="B93" s="441" t="s">
        <v>471</v>
      </c>
      <c r="C93" s="448" t="s">
        <v>645</v>
      </c>
      <c r="D93" s="450" t="s">
        <v>622</v>
      </c>
      <c r="E93" s="447" t="s">
        <v>622</v>
      </c>
      <c r="F93" s="450" t="s">
        <v>573</v>
      </c>
    </row>
    <row r="94" spans="1:7" ht="15.75" customHeight="1" x14ac:dyDescent="0.25">
      <c r="A94" s="440" t="s">
        <v>653</v>
      </c>
      <c r="B94" s="441" t="s">
        <v>472</v>
      </c>
      <c r="C94" s="448" t="s">
        <v>646</v>
      </c>
      <c r="D94" s="450" t="s">
        <v>576</v>
      </c>
      <c r="E94" s="447" t="s">
        <v>76</v>
      </c>
      <c r="F94" s="450" t="s">
        <v>574</v>
      </c>
    </row>
    <row r="95" spans="1:7" ht="15.75" customHeight="1" thickBot="1" x14ac:dyDescent="0.3">
      <c r="A95" s="471" t="s">
        <v>164</v>
      </c>
      <c r="B95" s="472" t="s">
        <v>643</v>
      </c>
      <c r="C95" s="448" t="s">
        <v>647</v>
      </c>
      <c r="D95" s="450" t="s">
        <v>307</v>
      </c>
      <c r="E95" s="463" t="s">
        <v>307</v>
      </c>
      <c r="F95" s="450" t="s">
        <v>575</v>
      </c>
    </row>
    <row r="96" spans="1:7" ht="15.75" customHeight="1" thickBot="1" x14ac:dyDescent="0.3">
      <c r="B96" s="433"/>
      <c r="C96" s="451" t="s">
        <v>648</v>
      </c>
      <c r="D96" s="450" t="s">
        <v>575</v>
      </c>
      <c r="E96" s="487"/>
      <c r="F96" s="444" t="s">
        <v>655</v>
      </c>
    </row>
    <row r="97" spans="1:7" ht="15.75" customHeight="1" thickBot="1" x14ac:dyDescent="0.3">
      <c r="B97" s="433"/>
      <c r="C97" s="451" t="s">
        <v>649</v>
      </c>
      <c r="D97" s="444" t="s">
        <v>31</v>
      </c>
      <c r="E97" s="459"/>
    </row>
    <row r="98" spans="1:7" ht="15.75" customHeight="1" x14ac:dyDescent="0.25">
      <c r="B98" s="433"/>
      <c r="C98" s="450" t="s">
        <v>650</v>
      </c>
      <c r="D98" s="459"/>
      <c r="E98" s="459"/>
    </row>
    <row r="99" spans="1:7" ht="15.75" customHeight="1" x14ac:dyDescent="0.25">
      <c r="B99" s="433"/>
      <c r="C99" s="450" t="s">
        <v>651</v>
      </c>
      <c r="D99" s="459"/>
      <c r="E99" s="459"/>
    </row>
    <row r="100" spans="1:7" ht="15.75" customHeight="1" thickBot="1" x14ac:dyDescent="0.3">
      <c r="B100" s="433"/>
      <c r="C100" s="444" t="s">
        <v>652</v>
      </c>
      <c r="D100" s="459"/>
      <c r="E100" s="459"/>
    </row>
    <row r="101" spans="1:7" ht="15.75" customHeight="1" thickBot="1" x14ac:dyDescent="0.3">
      <c r="B101" s="433"/>
      <c r="D101" s="459"/>
      <c r="E101" s="459"/>
    </row>
    <row r="102" spans="1:7" ht="15.75" customHeight="1" thickBot="1" x14ac:dyDescent="0.3">
      <c r="A102" s="685" t="s">
        <v>63</v>
      </c>
      <c r="B102" s="686"/>
      <c r="C102" s="687"/>
      <c r="D102" s="686"/>
      <c r="E102" s="687"/>
      <c r="F102" s="686"/>
      <c r="G102" s="688"/>
    </row>
    <row r="103" spans="1:7" ht="15.75" customHeight="1" x14ac:dyDescent="0.25">
      <c r="A103" s="634" t="s">
        <v>455</v>
      </c>
      <c r="B103" s="635"/>
      <c r="D103" s="439" t="s">
        <v>473</v>
      </c>
      <c r="E103" s="459"/>
      <c r="F103" s="439" t="s">
        <v>845</v>
      </c>
    </row>
    <row r="104" spans="1:7" ht="15.75" customHeight="1" thickBot="1" x14ac:dyDescent="0.3">
      <c r="A104" s="471" t="s">
        <v>18</v>
      </c>
      <c r="B104" s="475" t="s">
        <v>473</v>
      </c>
      <c r="D104" s="450" t="s">
        <v>448</v>
      </c>
      <c r="E104" s="459"/>
      <c r="F104" s="450" t="s">
        <v>124</v>
      </c>
    </row>
    <row r="105" spans="1:7" ht="15.75" customHeight="1" x14ac:dyDescent="0.25">
      <c r="A105" s="459"/>
      <c r="B105" s="459"/>
      <c r="D105" s="450" t="s">
        <v>656</v>
      </c>
      <c r="E105" s="459"/>
      <c r="F105" s="450" t="s">
        <v>590</v>
      </c>
    </row>
    <row r="106" spans="1:7" ht="15.75" customHeight="1" x14ac:dyDescent="0.25">
      <c r="A106" s="459"/>
      <c r="B106" s="459"/>
      <c r="D106" s="450" t="s">
        <v>573</v>
      </c>
      <c r="E106" s="459"/>
      <c r="F106" s="450" t="s">
        <v>824</v>
      </c>
    </row>
    <row r="107" spans="1:7" ht="15.75" customHeight="1" thickBot="1" x14ac:dyDescent="0.3">
      <c r="A107" s="459"/>
      <c r="B107" s="459"/>
      <c r="D107" s="450" t="s">
        <v>657</v>
      </c>
      <c r="E107" s="459"/>
      <c r="F107" s="444" t="s">
        <v>568</v>
      </c>
    </row>
    <row r="108" spans="1:7" ht="15.75" customHeight="1" x14ac:dyDescent="0.25">
      <c r="A108" s="459"/>
      <c r="B108" s="459"/>
      <c r="D108" s="450" t="s">
        <v>76</v>
      </c>
      <c r="E108" s="459"/>
    </row>
    <row r="109" spans="1:7" ht="15.75" customHeight="1" x14ac:dyDescent="0.25">
      <c r="A109" s="459"/>
      <c r="B109" s="459"/>
      <c r="D109" s="450" t="s">
        <v>75</v>
      </c>
      <c r="E109" s="459"/>
    </row>
    <row r="110" spans="1:7" ht="15.75" customHeight="1" x14ac:dyDescent="0.25">
      <c r="A110" s="459"/>
      <c r="B110" s="459"/>
      <c r="D110" s="450" t="s">
        <v>19</v>
      </c>
      <c r="E110" s="459"/>
    </row>
    <row r="111" spans="1:7" ht="15.75" customHeight="1" thickBot="1" x14ac:dyDescent="0.3">
      <c r="A111" s="459"/>
      <c r="B111" s="459"/>
      <c r="D111" s="444" t="s">
        <v>31</v>
      </c>
      <c r="E111" s="459"/>
    </row>
    <row r="112" spans="1:7" ht="15.75" customHeight="1" thickBot="1" x14ac:dyDescent="0.3">
      <c r="A112" s="459"/>
      <c r="B112" s="459"/>
      <c r="D112" s="459"/>
      <c r="E112" s="459"/>
    </row>
    <row r="113" spans="1:7" ht="15.75" customHeight="1" thickBot="1" x14ac:dyDescent="0.3">
      <c r="A113" s="664" t="s">
        <v>497</v>
      </c>
      <c r="B113" s="665"/>
      <c r="C113" s="665"/>
      <c r="D113" s="665"/>
      <c r="E113" s="665"/>
      <c r="F113" s="665"/>
      <c r="G113" s="666"/>
    </row>
    <row r="114" spans="1:7" ht="15.75" customHeight="1" x14ac:dyDescent="0.25">
      <c r="A114" s="434" t="s">
        <v>456</v>
      </c>
      <c r="B114" s="431"/>
      <c r="D114" s="431"/>
      <c r="E114" s="431"/>
    </row>
    <row r="115" spans="1:7" ht="15.75" customHeight="1" x14ac:dyDescent="0.25">
      <c r="A115" s="450" t="s">
        <v>125</v>
      </c>
      <c r="B115" s="476"/>
      <c r="D115" s="459"/>
      <c r="E115" s="459"/>
    </row>
    <row r="116" spans="1:7" ht="15.75" customHeight="1" thickBot="1" x14ac:dyDescent="0.3">
      <c r="A116" s="444" t="s">
        <v>126</v>
      </c>
      <c r="B116" s="476"/>
      <c r="D116" s="459"/>
      <c r="E116" s="459"/>
    </row>
    <row r="117" spans="1:7" ht="15.75" customHeight="1" thickBot="1" x14ac:dyDescent="0.3">
      <c r="A117" s="459"/>
      <c r="B117" s="459"/>
      <c r="D117" s="459"/>
      <c r="E117" s="459"/>
    </row>
    <row r="118" spans="1:7" ht="15.75" customHeight="1" thickBot="1" x14ac:dyDescent="0.3">
      <c r="A118" s="646" t="s">
        <v>498</v>
      </c>
      <c r="B118" s="647"/>
      <c r="C118" s="647"/>
      <c r="D118" s="647"/>
      <c r="E118" s="647"/>
      <c r="F118" s="647"/>
      <c r="G118" s="648"/>
    </row>
    <row r="119" spans="1:7" ht="15.75" customHeight="1" x14ac:dyDescent="0.25">
      <c r="A119" s="434" t="s">
        <v>457</v>
      </c>
      <c r="B119" s="459"/>
      <c r="D119" s="459"/>
      <c r="E119" s="459"/>
    </row>
    <row r="120" spans="1:7" ht="15.75" customHeight="1" x14ac:dyDescent="0.25">
      <c r="A120" s="450" t="s">
        <v>127</v>
      </c>
      <c r="B120" s="459"/>
      <c r="D120" s="459"/>
      <c r="E120" s="459"/>
    </row>
    <row r="121" spans="1:7" ht="15.75" customHeight="1" x14ac:dyDescent="0.25">
      <c r="A121" s="450" t="s">
        <v>128</v>
      </c>
      <c r="B121" s="459"/>
      <c r="D121" s="459"/>
      <c r="E121" s="459"/>
    </row>
    <row r="122" spans="1:7" ht="15.75" customHeight="1" x14ac:dyDescent="0.25">
      <c r="A122" s="450" t="s">
        <v>129</v>
      </c>
      <c r="B122" s="459"/>
      <c r="D122" s="459"/>
      <c r="E122" s="459"/>
    </row>
    <row r="123" spans="1:7" ht="15.75" customHeight="1" thickBot="1" x14ac:dyDescent="0.3">
      <c r="A123" s="444" t="s">
        <v>130</v>
      </c>
      <c r="B123" s="459"/>
      <c r="D123" s="459"/>
      <c r="E123" s="459"/>
    </row>
    <row r="124" spans="1:7" ht="15.75" customHeight="1" thickBot="1" x14ac:dyDescent="0.3">
      <c r="B124" s="432"/>
      <c r="C124" s="432"/>
      <c r="D124" s="432"/>
      <c r="E124" s="432"/>
      <c r="F124" s="432"/>
      <c r="G124" s="432"/>
    </row>
    <row r="125" spans="1:7" ht="15.75" customHeight="1" thickBot="1" x14ac:dyDescent="0.3">
      <c r="A125" s="661" t="s">
        <v>157</v>
      </c>
      <c r="B125" s="662"/>
      <c r="C125" s="662"/>
      <c r="D125" s="662"/>
      <c r="E125" s="662"/>
      <c r="F125" s="662"/>
      <c r="G125" s="663"/>
    </row>
    <row r="126" spans="1:7" ht="15.75" customHeight="1" x14ac:dyDescent="0.25">
      <c r="A126" s="439" t="s">
        <v>458</v>
      </c>
      <c r="B126" s="439" t="s">
        <v>838</v>
      </c>
      <c r="D126" s="459"/>
      <c r="E126" s="459"/>
    </row>
    <row r="127" spans="1:7" ht="15.75" customHeight="1" thickBot="1" x14ac:dyDescent="0.3">
      <c r="A127" s="444" t="s">
        <v>148</v>
      </c>
      <c r="B127" s="450" t="s">
        <v>839</v>
      </c>
      <c r="D127" s="459"/>
      <c r="E127" s="459"/>
    </row>
    <row r="128" spans="1:7" ht="15.75" customHeight="1" x14ac:dyDescent="0.25">
      <c r="A128" s="459"/>
      <c r="B128" s="450" t="s">
        <v>840</v>
      </c>
      <c r="D128" s="459"/>
      <c r="E128" s="459"/>
    </row>
    <row r="129" spans="1:8" ht="15.75" customHeight="1" x14ac:dyDescent="0.25">
      <c r="A129" s="459"/>
      <c r="B129" s="450" t="s">
        <v>841</v>
      </c>
      <c r="D129" s="459"/>
      <c r="E129" s="459"/>
    </row>
    <row r="130" spans="1:8" ht="15.75" customHeight="1" x14ac:dyDescent="0.25">
      <c r="A130" s="459"/>
      <c r="B130" s="450" t="s">
        <v>842</v>
      </c>
      <c r="D130" s="459"/>
      <c r="E130" s="459"/>
    </row>
    <row r="131" spans="1:8" ht="15.75" customHeight="1" x14ac:dyDescent="0.25">
      <c r="A131" s="459"/>
      <c r="B131" s="450" t="s">
        <v>843</v>
      </c>
      <c r="D131" s="459"/>
      <c r="E131" s="459"/>
    </row>
    <row r="132" spans="1:8" ht="15.75" customHeight="1" thickBot="1" x14ac:dyDescent="0.3">
      <c r="A132" s="459"/>
      <c r="B132" s="444" t="s">
        <v>844</v>
      </c>
      <c r="D132" s="459"/>
      <c r="E132" s="459"/>
    </row>
    <row r="133" spans="1:8" ht="15.75" customHeight="1" x14ac:dyDescent="0.25">
      <c r="A133" s="459"/>
      <c r="B133" s="459"/>
      <c r="D133" s="459"/>
      <c r="E133" s="459"/>
    </row>
    <row r="134" spans="1:8" ht="15.75" customHeight="1" x14ac:dyDescent="0.25">
      <c r="A134" s="459"/>
      <c r="B134" s="459"/>
      <c r="D134" s="459"/>
      <c r="E134" s="459"/>
    </row>
    <row r="135" spans="1:8" ht="15.75" customHeight="1" thickBot="1" x14ac:dyDescent="0.3">
      <c r="B135" s="433"/>
    </row>
    <row r="136" spans="1:8" ht="15.75" customHeight="1" thickBot="1" x14ac:dyDescent="0.3">
      <c r="A136" s="651" t="s">
        <v>383</v>
      </c>
      <c r="B136" s="652"/>
      <c r="C136" s="652"/>
      <c r="D136" s="652"/>
      <c r="E136" s="652"/>
      <c r="F136" s="652"/>
      <c r="G136" s="653"/>
      <c r="H136" s="431"/>
    </row>
    <row r="137" spans="1:8" ht="15.75" customHeight="1" x14ac:dyDescent="0.25">
      <c r="A137" s="634" t="s">
        <v>474</v>
      </c>
      <c r="B137" s="635"/>
      <c r="C137" s="431"/>
    </row>
    <row r="138" spans="1:8" ht="15.75" customHeight="1" x14ac:dyDescent="0.25">
      <c r="A138" s="440" t="s">
        <v>36</v>
      </c>
      <c r="B138" s="470" t="s">
        <v>475</v>
      </c>
      <c r="C138" s="459"/>
    </row>
    <row r="139" spans="1:8" ht="15.75" customHeight="1" x14ac:dyDescent="0.25">
      <c r="A139" s="440" t="s">
        <v>22</v>
      </c>
      <c r="B139" s="470" t="s">
        <v>476</v>
      </c>
      <c r="C139" s="459"/>
    </row>
    <row r="140" spans="1:8" ht="15.75" customHeight="1" x14ac:dyDescent="0.25">
      <c r="A140" s="440" t="s">
        <v>19</v>
      </c>
      <c r="B140" s="470" t="s">
        <v>478</v>
      </c>
      <c r="C140" s="459"/>
    </row>
    <row r="141" spans="1:8" ht="15.75" customHeight="1" x14ac:dyDescent="0.25">
      <c r="A141" s="440" t="s">
        <v>20</v>
      </c>
      <c r="B141" s="470" t="s">
        <v>479</v>
      </c>
      <c r="C141" s="459"/>
    </row>
    <row r="142" spans="1:8" ht="15.75" customHeight="1" x14ac:dyDescent="0.25">
      <c r="A142" s="440" t="s">
        <v>63</v>
      </c>
      <c r="B142" s="470" t="s">
        <v>480</v>
      </c>
      <c r="C142" s="459"/>
    </row>
    <row r="143" spans="1:8" ht="15.75" customHeight="1" thickBot="1" x14ac:dyDescent="0.3">
      <c r="B143" s="433"/>
    </row>
    <row r="144" spans="1:8" ht="15.75" customHeight="1" x14ac:dyDescent="0.25">
      <c r="A144" s="636" t="s">
        <v>475</v>
      </c>
      <c r="B144" s="637"/>
      <c r="C144" s="431"/>
      <c r="D144" s="439" t="s">
        <v>849</v>
      </c>
      <c r="E144" s="488" t="s">
        <v>850</v>
      </c>
      <c r="F144" s="489" t="s">
        <v>851</v>
      </c>
      <c r="G144" s="439" t="s">
        <v>852</v>
      </c>
    </row>
    <row r="145" spans="1:7" ht="15.75" customHeight="1" thickBot="1" x14ac:dyDescent="0.3">
      <c r="A145" s="440" t="s">
        <v>659</v>
      </c>
      <c r="B145" s="470" t="s">
        <v>849</v>
      </c>
      <c r="C145" s="476"/>
      <c r="D145" s="450" t="s">
        <v>163</v>
      </c>
      <c r="E145" s="473" t="s">
        <v>163</v>
      </c>
      <c r="F145" s="472" t="s">
        <v>163</v>
      </c>
      <c r="G145" s="450" t="s">
        <v>163</v>
      </c>
    </row>
    <row r="146" spans="1:7" ht="15.75" customHeight="1" x14ac:dyDescent="0.25">
      <c r="A146" s="440" t="s">
        <v>660</v>
      </c>
      <c r="B146" s="470" t="s">
        <v>850</v>
      </c>
      <c r="C146" s="476"/>
      <c r="D146" s="450" t="s">
        <v>573</v>
      </c>
      <c r="E146" s="459"/>
      <c r="F146" s="459"/>
      <c r="G146" s="450" t="s">
        <v>574</v>
      </c>
    </row>
    <row r="147" spans="1:7" ht="15.75" customHeight="1" thickBot="1" x14ac:dyDescent="0.3">
      <c r="A147" s="453" t="s">
        <v>661</v>
      </c>
      <c r="B147" s="490" t="s">
        <v>851</v>
      </c>
      <c r="C147" s="476"/>
      <c r="D147" s="450" t="s">
        <v>575</v>
      </c>
      <c r="E147" s="459"/>
      <c r="F147" s="459"/>
      <c r="G147" s="444" t="s">
        <v>31</v>
      </c>
    </row>
    <row r="148" spans="1:7" ht="15.75" customHeight="1" thickBot="1" x14ac:dyDescent="0.3">
      <c r="A148" s="471" t="s">
        <v>596</v>
      </c>
      <c r="B148" s="475" t="s">
        <v>852</v>
      </c>
      <c r="C148" s="476"/>
      <c r="D148" s="444" t="s">
        <v>31</v>
      </c>
      <c r="E148" s="459"/>
      <c r="F148" s="459"/>
    </row>
    <row r="149" spans="1:7" ht="15.75" customHeight="1" thickBot="1" x14ac:dyDescent="0.3">
      <c r="A149" s="476"/>
      <c r="B149" s="476"/>
      <c r="C149" s="476"/>
      <c r="D149" s="476"/>
    </row>
    <row r="150" spans="1:7" ht="15.75" customHeight="1" x14ac:dyDescent="0.25">
      <c r="A150" s="634" t="s">
        <v>476</v>
      </c>
      <c r="B150" s="635"/>
      <c r="C150" s="431"/>
      <c r="D150" s="438" t="s">
        <v>853</v>
      </c>
      <c r="E150" s="439" t="s">
        <v>854</v>
      </c>
      <c r="F150" s="452" t="s">
        <v>855</v>
      </c>
    </row>
    <row r="151" spans="1:7" ht="15.75" customHeight="1" thickBot="1" x14ac:dyDescent="0.3">
      <c r="A151" s="491" t="s">
        <v>663</v>
      </c>
      <c r="B151" s="492" t="s">
        <v>853</v>
      </c>
      <c r="C151" s="476"/>
      <c r="D151" s="445" t="s">
        <v>163</v>
      </c>
      <c r="E151" s="457" t="s">
        <v>163</v>
      </c>
      <c r="F151" s="455" t="s">
        <v>163</v>
      </c>
    </row>
    <row r="152" spans="1:7" ht="15.75" customHeight="1" x14ac:dyDescent="0.25">
      <c r="A152" s="491" t="s">
        <v>675</v>
      </c>
      <c r="B152" s="492" t="s">
        <v>854</v>
      </c>
      <c r="C152" s="476"/>
      <c r="D152" s="476"/>
      <c r="F152" s="450" t="s">
        <v>73</v>
      </c>
    </row>
    <row r="153" spans="1:7" ht="15.75" customHeight="1" thickBot="1" x14ac:dyDescent="0.3">
      <c r="A153" s="493" t="s">
        <v>586</v>
      </c>
      <c r="B153" s="494" t="s">
        <v>855</v>
      </c>
      <c r="C153" s="476"/>
      <c r="D153" s="476"/>
      <c r="F153" s="450" t="s">
        <v>573</v>
      </c>
    </row>
    <row r="154" spans="1:7" ht="15.75" customHeight="1" x14ac:dyDescent="0.25">
      <c r="A154" s="476"/>
      <c r="B154" s="476"/>
      <c r="C154" s="476"/>
      <c r="D154" s="476"/>
      <c r="F154" s="450" t="s">
        <v>574</v>
      </c>
    </row>
    <row r="155" spans="1:7" ht="15.75" customHeight="1" x14ac:dyDescent="0.25">
      <c r="A155" s="476"/>
      <c r="B155" s="476"/>
      <c r="C155" s="476"/>
      <c r="D155" s="476"/>
      <c r="F155" s="450" t="s">
        <v>575</v>
      </c>
    </row>
    <row r="156" spans="1:7" ht="15.75" customHeight="1" x14ac:dyDescent="0.25">
      <c r="A156" s="476"/>
      <c r="B156" s="476"/>
      <c r="C156" s="476"/>
      <c r="D156" s="476"/>
      <c r="F156" s="450" t="s">
        <v>596</v>
      </c>
    </row>
    <row r="157" spans="1:7" ht="15.75" customHeight="1" thickBot="1" x14ac:dyDescent="0.3">
      <c r="A157" s="476"/>
      <c r="B157" s="476"/>
      <c r="C157" s="476"/>
      <c r="D157" s="476"/>
      <c r="F157" s="444" t="s">
        <v>31</v>
      </c>
    </row>
    <row r="158" spans="1:7" ht="15.75" customHeight="1" thickBot="1" x14ac:dyDescent="0.3">
      <c r="A158" s="476"/>
      <c r="B158" s="476"/>
      <c r="C158" s="476"/>
      <c r="D158" s="476"/>
    </row>
    <row r="159" spans="1:7" ht="15.75" customHeight="1" x14ac:dyDescent="0.25">
      <c r="A159" s="636" t="s">
        <v>477</v>
      </c>
      <c r="B159" s="637"/>
      <c r="C159" s="431"/>
      <c r="D159" s="439" t="s">
        <v>484</v>
      </c>
      <c r="E159" s="476"/>
    </row>
    <row r="160" spans="1:7" ht="15.75" customHeight="1" thickBot="1" x14ac:dyDescent="0.3">
      <c r="A160" s="471" t="s">
        <v>15</v>
      </c>
      <c r="B160" s="494"/>
      <c r="C160" s="476"/>
      <c r="D160" s="457" t="s">
        <v>163</v>
      </c>
      <c r="E160" s="476"/>
    </row>
    <row r="161" spans="1:6" ht="15.75" customHeight="1" thickBot="1" x14ac:dyDescent="0.3">
      <c r="B161" s="476"/>
      <c r="C161" s="476"/>
      <c r="D161" s="476"/>
      <c r="E161" s="476"/>
    </row>
    <row r="162" spans="1:6" ht="15.75" customHeight="1" x14ac:dyDescent="0.25">
      <c r="A162" s="636" t="s">
        <v>478</v>
      </c>
      <c r="B162" s="637"/>
      <c r="C162" s="431"/>
      <c r="D162" s="438" t="s">
        <v>856</v>
      </c>
      <c r="E162" s="439" t="s">
        <v>857</v>
      </c>
    </row>
    <row r="163" spans="1:6" ht="15.75" customHeight="1" thickBot="1" x14ac:dyDescent="0.3">
      <c r="A163" s="440" t="s">
        <v>846</v>
      </c>
      <c r="B163" s="470" t="s">
        <v>856</v>
      </c>
      <c r="C163" s="476"/>
      <c r="D163" s="456" t="s">
        <v>163</v>
      </c>
      <c r="E163" s="450" t="s">
        <v>163</v>
      </c>
    </row>
    <row r="164" spans="1:6" ht="15.75" customHeight="1" thickBot="1" x14ac:dyDescent="0.3">
      <c r="A164" s="471" t="s">
        <v>847</v>
      </c>
      <c r="B164" s="475" t="s">
        <v>857</v>
      </c>
      <c r="C164" s="476"/>
      <c r="E164" s="450" t="s">
        <v>573</v>
      </c>
    </row>
    <row r="165" spans="1:6" ht="15.75" customHeight="1" x14ac:dyDescent="0.25">
      <c r="A165" s="459"/>
      <c r="B165" s="459"/>
      <c r="C165" s="476"/>
      <c r="E165" s="450" t="s">
        <v>574</v>
      </c>
    </row>
    <row r="166" spans="1:6" ht="15.75" customHeight="1" x14ac:dyDescent="0.25">
      <c r="A166" s="459"/>
      <c r="B166" s="459"/>
      <c r="C166" s="476"/>
      <c r="E166" s="450" t="s">
        <v>575</v>
      </c>
    </row>
    <row r="167" spans="1:6" ht="15.75" customHeight="1" x14ac:dyDescent="0.25">
      <c r="A167" s="459"/>
      <c r="B167" s="459"/>
      <c r="C167" s="476"/>
      <c r="E167" s="450" t="s">
        <v>664</v>
      </c>
    </row>
    <row r="168" spans="1:6" ht="15.75" customHeight="1" thickBot="1" x14ac:dyDescent="0.3">
      <c r="A168" s="459"/>
      <c r="B168" s="459"/>
      <c r="C168" s="476"/>
      <c r="E168" s="444" t="s">
        <v>31</v>
      </c>
    </row>
    <row r="169" spans="1:6" ht="15.75" customHeight="1" thickBot="1" x14ac:dyDescent="0.3">
      <c r="B169" s="433"/>
      <c r="C169" s="476"/>
    </row>
    <row r="170" spans="1:6" ht="15.75" customHeight="1" x14ac:dyDescent="0.25">
      <c r="A170" s="634" t="s">
        <v>479</v>
      </c>
      <c r="B170" s="635"/>
      <c r="D170" s="439" t="s">
        <v>858</v>
      </c>
      <c r="E170" s="462" t="s">
        <v>859</v>
      </c>
      <c r="F170" s="439" t="s">
        <v>860</v>
      </c>
    </row>
    <row r="171" spans="1:6" ht="15.75" customHeight="1" thickBot="1" x14ac:dyDescent="0.3">
      <c r="A171" s="440" t="s">
        <v>837</v>
      </c>
      <c r="B171" s="470" t="s">
        <v>858</v>
      </c>
      <c r="D171" s="450" t="s">
        <v>163</v>
      </c>
      <c r="E171" s="495" t="s">
        <v>163</v>
      </c>
      <c r="F171" s="450" t="s">
        <v>573</v>
      </c>
    </row>
    <row r="172" spans="1:6" ht="15.75" customHeight="1" x14ac:dyDescent="0.25">
      <c r="A172" s="440" t="s">
        <v>653</v>
      </c>
      <c r="B172" s="470" t="s">
        <v>859</v>
      </c>
      <c r="D172" s="450" t="s">
        <v>575</v>
      </c>
      <c r="F172" s="450" t="s">
        <v>574</v>
      </c>
    </row>
    <row r="173" spans="1:6" ht="15.75" customHeight="1" thickBot="1" x14ac:dyDescent="0.3">
      <c r="A173" s="471" t="s">
        <v>164</v>
      </c>
      <c r="B173" s="475" t="s">
        <v>860</v>
      </c>
      <c r="D173" s="444" t="s">
        <v>31</v>
      </c>
      <c r="F173" s="450" t="s">
        <v>575</v>
      </c>
    </row>
    <row r="174" spans="1:6" ht="15.75" customHeight="1" thickBot="1" x14ac:dyDescent="0.3">
      <c r="A174" s="459"/>
      <c r="B174" s="459"/>
      <c r="F174" s="444" t="s">
        <v>664</v>
      </c>
    </row>
    <row r="175" spans="1:6" ht="15.75" customHeight="1" x14ac:dyDescent="0.25">
      <c r="A175" s="459"/>
      <c r="B175" s="459"/>
    </row>
    <row r="176" spans="1:6" ht="15.75" customHeight="1" thickBot="1" x14ac:dyDescent="0.3">
      <c r="B176" s="433"/>
    </row>
    <row r="177" spans="1:7" ht="15.75" customHeight="1" x14ac:dyDescent="0.25">
      <c r="A177" s="636" t="s">
        <v>480</v>
      </c>
      <c r="B177" s="637"/>
      <c r="D177" s="439" t="s">
        <v>861</v>
      </c>
    </row>
    <row r="178" spans="1:7" ht="15.75" customHeight="1" thickBot="1" x14ac:dyDescent="0.3">
      <c r="A178" s="471" t="s">
        <v>18</v>
      </c>
      <c r="B178" s="475" t="s">
        <v>861</v>
      </c>
      <c r="D178" s="457" t="s">
        <v>163</v>
      </c>
    </row>
    <row r="179" spans="1:7" ht="15.75" customHeight="1" thickBot="1" x14ac:dyDescent="0.3">
      <c r="B179" s="433"/>
    </row>
    <row r="180" spans="1:7" ht="15.75" customHeight="1" x14ac:dyDescent="0.25">
      <c r="A180" s="634" t="s">
        <v>481</v>
      </c>
      <c r="B180" s="635"/>
      <c r="D180" s="496" t="s">
        <v>485</v>
      </c>
      <c r="E180" s="497" t="s">
        <v>486</v>
      </c>
    </row>
    <row r="181" spans="1:7" ht="15.75" customHeight="1" thickBot="1" x14ac:dyDescent="0.3">
      <c r="A181" s="440" t="s">
        <v>125</v>
      </c>
      <c r="B181" s="470" t="s">
        <v>485</v>
      </c>
      <c r="D181" s="493" t="s">
        <v>163</v>
      </c>
      <c r="E181" s="494" t="s">
        <v>163</v>
      </c>
    </row>
    <row r="182" spans="1:7" ht="15.75" customHeight="1" thickBot="1" x14ac:dyDescent="0.3">
      <c r="A182" s="471" t="s">
        <v>126</v>
      </c>
      <c r="B182" s="475" t="s">
        <v>486</v>
      </c>
    </row>
    <row r="183" spans="1:7" ht="15.75" customHeight="1" thickBot="1" x14ac:dyDescent="0.3">
      <c r="B183" s="433"/>
    </row>
    <row r="184" spans="1:7" ht="15.75" customHeight="1" x14ac:dyDescent="0.25">
      <c r="A184" s="634" t="s">
        <v>482</v>
      </c>
      <c r="B184" s="635"/>
      <c r="D184" s="496" t="s">
        <v>483</v>
      </c>
      <c r="E184" s="498" t="s">
        <v>487</v>
      </c>
      <c r="F184" s="498" t="s">
        <v>488</v>
      </c>
      <c r="G184" s="497" t="s">
        <v>489</v>
      </c>
    </row>
    <row r="185" spans="1:7" ht="15.75" customHeight="1" thickBot="1" x14ac:dyDescent="0.3">
      <c r="A185" s="440" t="s">
        <v>127</v>
      </c>
      <c r="B185" s="470" t="s">
        <v>483</v>
      </c>
      <c r="D185" s="493" t="s">
        <v>163</v>
      </c>
      <c r="E185" s="499" t="s">
        <v>163</v>
      </c>
      <c r="F185" s="499" t="s">
        <v>163</v>
      </c>
      <c r="G185" s="494" t="s">
        <v>163</v>
      </c>
    </row>
    <row r="186" spans="1:7" ht="15.75" customHeight="1" x14ac:dyDescent="0.25">
      <c r="A186" s="440" t="s">
        <v>128</v>
      </c>
      <c r="B186" s="470" t="s">
        <v>487</v>
      </c>
    </row>
    <row r="187" spans="1:7" ht="15.75" customHeight="1" x14ac:dyDescent="0.25">
      <c r="A187" s="440" t="s">
        <v>129</v>
      </c>
      <c r="B187" s="492" t="s">
        <v>488</v>
      </c>
    </row>
    <row r="188" spans="1:7" ht="15.75" customHeight="1" thickBot="1" x14ac:dyDescent="0.3">
      <c r="A188" s="471" t="s">
        <v>130</v>
      </c>
      <c r="B188" s="494" t="s">
        <v>489</v>
      </c>
    </row>
    <row r="189" spans="1:7" ht="15.75" customHeight="1" thickBot="1" x14ac:dyDescent="0.3">
      <c r="B189" s="433"/>
    </row>
    <row r="190" spans="1:7" ht="15.75" customHeight="1" thickBot="1" x14ac:dyDescent="0.3">
      <c r="A190" s="640" t="s">
        <v>66</v>
      </c>
      <c r="B190" s="641"/>
      <c r="C190" s="641"/>
      <c r="D190" s="641"/>
      <c r="E190" s="641"/>
      <c r="F190" s="641"/>
      <c r="G190" s="642"/>
    </row>
    <row r="191" spans="1:7" ht="15.75" customHeight="1" x14ac:dyDescent="0.25">
      <c r="A191" s="634" t="s">
        <v>490</v>
      </c>
      <c r="B191" s="635"/>
      <c r="C191" s="431"/>
    </row>
    <row r="192" spans="1:7" ht="15.75" customHeight="1" x14ac:dyDescent="0.25">
      <c r="A192" s="440" t="s">
        <v>36</v>
      </c>
      <c r="B192" s="470" t="s">
        <v>491</v>
      </c>
      <c r="C192" s="459"/>
    </row>
    <row r="193" spans="1:7" ht="15.75" customHeight="1" x14ac:dyDescent="0.25">
      <c r="A193" s="440" t="s">
        <v>22</v>
      </c>
      <c r="B193" s="470" t="s">
        <v>492</v>
      </c>
      <c r="C193" s="459"/>
    </row>
    <row r="194" spans="1:7" ht="15.75" customHeight="1" x14ac:dyDescent="0.25">
      <c r="A194" s="440" t="s">
        <v>19</v>
      </c>
      <c r="B194" s="470" t="s">
        <v>493</v>
      </c>
      <c r="C194" s="459"/>
    </row>
    <row r="195" spans="1:7" ht="15.75" customHeight="1" x14ac:dyDescent="0.25">
      <c r="A195" s="440" t="s">
        <v>20</v>
      </c>
      <c r="B195" s="470" t="s">
        <v>494</v>
      </c>
      <c r="C195" s="459"/>
    </row>
    <row r="196" spans="1:7" ht="15.75" customHeight="1" x14ac:dyDescent="0.25">
      <c r="A196" s="440" t="s">
        <v>63</v>
      </c>
      <c r="B196" s="470" t="s">
        <v>495</v>
      </c>
      <c r="C196" s="459"/>
    </row>
    <row r="197" spans="1:7" ht="15.75" customHeight="1" thickBot="1" x14ac:dyDescent="0.3">
      <c r="B197" s="433"/>
    </row>
    <row r="198" spans="1:7" ht="15.75" customHeight="1" x14ac:dyDescent="0.25">
      <c r="A198" s="496" t="s">
        <v>496</v>
      </c>
      <c r="B198" s="659" t="s">
        <v>492</v>
      </c>
      <c r="C198" s="660"/>
      <c r="D198" s="498" t="s">
        <v>493</v>
      </c>
      <c r="E198" s="498" t="s">
        <v>494</v>
      </c>
      <c r="F198" s="497" t="s">
        <v>495</v>
      </c>
    </row>
    <row r="199" spans="1:7" ht="15.75" customHeight="1" x14ac:dyDescent="0.25">
      <c r="A199" s="440" t="s">
        <v>165</v>
      </c>
      <c r="B199" s="638" t="s">
        <v>124</v>
      </c>
      <c r="C199" s="639"/>
      <c r="D199" s="469" t="s">
        <v>74</v>
      </c>
      <c r="E199" s="469" t="s">
        <v>175</v>
      </c>
      <c r="F199" s="470" t="s">
        <v>18</v>
      </c>
    </row>
    <row r="200" spans="1:7" ht="15.75" customHeight="1" x14ac:dyDescent="0.25">
      <c r="A200" s="440" t="s">
        <v>84</v>
      </c>
      <c r="B200" s="638"/>
      <c r="C200" s="639"/>
      <c r="D200" s="469" t="s">
        <v>174</v>
      </c>
      <c r="E200" s="469"/>
      <c r="F200" s="470"/>
    </row>
    <row r="201" spans="1:7" ht="15.75" customHeight="1" thickBot="1" x14ac:dyDescent="0.3">
      <c r="A201" s="471"/>
      <c r="B201" s="657"/>
      <c r="C201" s="658"/>
      <c r="D201" s="474" t="s">
        <v>166</v>
      </c>
      <c r="E201" s="474"/>
      <c r="F201" s="475"/>
    </row>
    <row r="202" spans="1:7" ht="15.75" customHeight="1" thickBot="1" x14ac:dyDescent="0.3">
      <c r="B202" s="433"/>
    </row>
    <row r="203" spans="1:7" ht="15.75" customHeight="1" thickBot="1" x14ac:dyDescent="0.3">
      <c r="A203" s="654" t="s">
        <v>56</v>
      </c>
      <c r="B203" s="655"/>
      <c r="C203" s="655"/>
      <c r="D203" s="655"/>
      <c r="E203" s="655"/>
      <c r="F203" s="655"/>
      <c r="G203" s="656"/>
    </row>
    <row r="204" spans="1:7" ht="15.75" customHeight="1" x14ac:dyDescent="0.25">
      <c r="A204" s="649" t="s">
        <v>449</v>
      </c>
      <c r="B204" s="649"/>
      <c r="C204" s="649"/>
      <c r="D204" s="649"/>
      <c r="E204" s="649"/>
      <c r="F204" s="649"/>
      <c r="G204" s="649"/>
    </row>
    <row r="205" spans="1:7" ht="15.75" customHeight="1" x14ac:dyDescent="0.25">
      <c r="A205" s="650"/>
      <c r="B205" s="650"/>
      <c r="C205" s="650"/>
      <c r="D205" s="650"/>
      <c r="E205" s="650"/>
      <c r="F205" s="650"/>
      <c r="G205" s="650"/>
    </row>
    <row r="208" spans="1:7" ht="15.75" customHeight="1" thickBot="1" x14ac:dyDescent="0.3">
      <c r="B208" s="433"/>
    </row>
    <row r="209" spans="1:7" ht="15.75" customHeight="1" thickBot="1" x14ac:dyDescent="0.3">
      <c r="A209" s="643" t="s">
        <v>868</v>
      </c>
      <c r="B209" s="644"/>
      <c r="C209" s="644"/>
      <c r="D209" s="644"/>
      <c r="E209" s="644"/>
      <c r="F209" s="644"/>
      <c r="G209" s="645"/>
    </row>
    <row r="211" spans="1:7" ht="15.75" customHeight="1" x14ac:dyDescent="0.25">
      <c r="A211" s="500" t="s">
        <v>26</v>
      </c>
      <c r="B211" s="501" t="s">
        <v>26</v>
      </c>
    </row>
    <row r="212" spans="1:7" ht="15.75" customHeight="1" x14ac:dyDescent="0.25">
      <c r="A212" s="469" t="s">
        <v>773</v>
      </c>
      <c r="B212" s="502" t="s">
        <v>820</v>
      </c>
    </row>
    <row r="213" spans="1:7" ht="15.75" customHeight="1" x14ac:dyDescent="0.25">
      <c r="B213" s="502" t="s">
        <v>805</v>
      </c>
    </row>
    <row r="214" spans="1:7" ht="15.75" customHeight="1" x14ac:dyDescent="0.25">
      <c r="B214" s="503"/>
    </row>
    <row r="215" spans="1:7" ht="15.75" customHeight="1" x14ac:dyDescent="0.25">
      <c r="B215" s="502"/>
    </row>
    <row r="216" spans="1:7" ht="15.75" customHeight="1" x14ac:dyDescent="0.25">
      <c r="B216" s="503"/>
    </row>
  </sheetData>
  <sortState xmlns:xlrd2="http://schemas.microsoft.com/office/spreadsheetml/2017/richdata2" ref="A49:A52">
    <sortCondition ref="A48:A52"/>
  </sortState>
  <mergeCells count="36">
    <mergeCell ref="A2:K2"/>
    <mergeCell ref="A46:H46"/>
    <mergeCell ref="A1:I1"/>
    <mergeCell ref="A38:B38"/>
    <mergeCell ref="A47:B47"/>
    <mergeCell ref="A3:B3"/>
    <mergeCell ref="A113:G113"/>
    <mergeCell ref="A37:G37"/>
    <mergeCell ref="A57:G57"/>
    <mergeCell ref="A81:G81"/>
    <mergeCell ref="A91:G91"/>
    <mergeCell ref="A82:B82"/>
    <mergeCell ref="A92:B92"/>
    <mergeCell ref="A102:G102"/>
    <mergeCell ref="A103:B103"/>
    <mergeCell ref="A209:G209"/>
    <mergeCell ref="A118:G118"/>
    <mergeCell ref="A191:B191"/>
    <mergeCell ref="A144:B144"/>
    <mergeCell ref="A204:G205"/>
    <mergeCell ref="A162:B162"/>
    <mergeCell ref="A136:G136"/>
    <mergeCell ref="A170:B170"/>
    <mergeCell ref="A177:B177"/>
    <mergeCell ref="A180:B180"/>
    <mergeCell ref="A184:B184"/>
    <mergeCell ref="A150:B150"/>
    <mergeCell ref="A203:G203"/>
    <mergeCell ref="B201:C201"/>
    <mergeCell ref="B198:C198"/>
    <mergeCell ref="A125:G125"/>
    <mergeCell ref="A137:B137"/>
    <mergeCell ref="A159:B159"/>
    <mergeCell ref="B199:C199"/>
    <mergeCell ref="B200:C200"/>
    <mergeCell ref="A190:G190"/>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pageSetUpPr fitToPage="1"/>
  </sheetPr>
  <dimension ref="A1:XFC273"/>
  <sheetViews>
    <sheetView showGridLines="0" zoomScale="70" zoomScaleNormal="70" zoomScalePageLayoutView="70" workbookViewId="0">
      <selection sqref="A1:M1"/>
    </sheetView>
  </sheetViews>
  <sheetFormatPr defaultColWidth="0" defaultRowHeight="13.2" zeroHeight="1" x14ac:dyDescent="0.25"/>
  <cols>
    <col min="1" max="1" width="58.88671875" style="49" customWidth="1"/>
    <col min="2" max="2" width="171.109375" style="49" customWidth="1"/>
    <col min="3" max="3" width="0.44140625" style="49" customWidth="1"/>
    <col min="4" max="4" width="9.109375" style="49" hidden="1" customWidth="1"/>
    <col min="5" max="9" width="0" style="49" hidden="1" customWidth="1"/>
    <col min="10" max="16383" width="9.109375" style="49" hidden="1"/>
    <col min="16384" max="16384" width="17.33203125" style="49" hidden="1" customWidth="1"/>
  </cols>
  <sheetData>
    <row r="1" spans="1:2" ht="27.9" customHeight="1" thickBot="1" x14ac:dyDescent="0.3">
      <c r="A1" s="720" t="s">
        <v>300</v>
      </c>
      <c r="B1" s="721"/>
    </row>
    <row r="2" spans="1:2" ht="57.75" customHeight="1" x14ac:dyDescent="0.25">
      <c r="A2" s="722" t="s">
        <v>770</v>
      </c>
      <c r="B2" s="722"/>
    </row>
    <row r="3" spans="1:2" s="50" customFormat="1" ht="24.9" customHeight="1" thickBot="1" x14ac:dyDescent="0.3">
      <c r="A3" s="723" t="s">
        <v>799</v>
      </c>
      <c r="B3" s="724"/>
    </row>
    <row r="4" spans="1:2" ht="55.5" customHeight="1" x14ac:dyDescent="0.25">
      <c r="A4" s="707" t="s">
        <v>342</v>
      </c>
      <c r="B4" s="725"/>
    </row>
    <row r="5" spans="1:2" s="51" customFormat="1" ht="24.9" customHeight="1" x14ac:dyDescent="0.25">
      <c r="A5" s="277" t="s">
        <v>253</v>
      </c>
      <c r="B5" s="278" t="s">
        <v>254</v>
      </c>
    </row>
    <row r="6" spans="1:2" s="52" customFormat="1" ht="146.1" customHeight="1" x14ac:dyDescent="0.25">
      <c r="A6" s="90" t="s">
        <v>251</v>
      </c>
      <c r="B6" s="91" t="s">
        <v>869</v>
      </c>
    </row>
    <row r="7" spans="1:2" s="52" customFormat="1" ht="250.5" customHeight="1" x14ac:dyDescent="0.25">
      <c r="A7" s="90" t="s">
        <v>252</v>
      </c>
      <c r="B7" s="91" t="s">
        <v>255</v>
      </c>
    </row>
    <row r="8" spans="1:2" s="52" customFormat="1" ht="249" customHeight="1" x14ac:dyDescent="0.25">
      <c r="A8" s="92" t="s">
        <v>771</v>
      </c>
      <c r="B8" s="93" t="s">
        <v>287</v>
      </c>
    </row>
    <row r="9" spans="1:2" ht="46.5" customHeight="1" x14ac:dyDescent="0.25">
      <c r="A9" s="719" t="s">
        <v>256</v>
      </c>
      <c r="B9" s="719"/>
    </row>
    <row r="10" spans="1:2" s="53" customFormat="1" ht="24.9" customHeight="1" x14ac:dyDescent="0.25">
      <c r="A10" s="277" t="s">
        <v>257</v>
      </c>
      <c r="B10" s="278" t="s">
        <v>258</v>
      </c>
    </row>
    <row r="11" spans="1:2" s="53" customFormat="1" ht="44.1" customHeight="1" x14ac:dyDescent="0.25">
      <c r="A11" s="107" t="s">
        <v>788</v>
      </c>
      <c r="B11" s="99" t="s">
        <v>789</v>
      </c>
    </row>
    <row r="12" spans="1:2" s="53" customFormat="1" ht="44.1" customHeight="1" x14ac:dyDescent="0.25">
      <c r="A12" s="107" t="s">
        <v>783</v>
      </c>
      <c r="B12" s="99" t="s">
        <v>784</v>
      </c>
    </row>
    <row r="13" spans="1:2" s="53" customFormat="1" ht="44.1" customHeight="1" x14ac:dyDescent="0.25">
      <c r="A13" s="107" t="s">
        <v>785</v>
      </c>
      <c r="B13" s="99" t="s">
        <v>786</v>
      </c>
    </row>
    <row r="14" spans="1:2" s="53" customFormat="1" ht="44.1" customHeight="1" x14ac:dyDescent="0.25">
      <c r="A14" s="107" t="s">
        <v>803</v>
      </c>
      <c r="B14" s="99" t="s">
        <v>787</v>
      </c>
    </row>
    <row r="15" spans="1:2" s="53" customFormat="1" ht="44.1" customHeight="1" x14ac:dyDescent="0.25">
      <c r="A15" s="94" t="s">
        <v>780</v>
      </c>
      <c r="B15" s="95" t="s">
        <v>260</v>
      </c>
    </row>
    <row r="16" spans="1:2" s="53" customFormat="1" ht="44.1" customHeight="1" x14ac:dyDescent="0.25">
      <c r="A16" s="94" t="s">
        <v>781</v>
      </c>
      <c r="B16" s="95" t="s">
        <v>261</v>
      </c>
    </row>
    <row r="17" spans="1:9" s="53" customFormat="1" ht="44.1" customHeight="1" x14ac:dyDescent="0.25">
      <c r="A17" s="94" t="s">
        <v>782</v>
      </c>
      <c r="B17" s="95" t="s">
        <v>262</v>
      </c>
    </row>
    <row r="18" spans="1:9" s="53" customFormat="1" ht="44.1" customHeight="1" x14ac:dyDescent="0.25">
      <c r="A18" s="94" t="s">
        <v>351</v>
      </c>
      <c r="B18" s="95" t="s">
        <v>350</v>
      </c>
    </row>
    <row r="19" spans="1:9" s="53" customFormat="1" ht="44.1" customHeight="1" x14ac:dyDescent="0.25">
      <c r="A19" s="94" t="s">
        <v>352</v>
      </c>
      <c r="B19" s="95" t="s">
        <v>340</v>
      </c>
    </row>
    <row r="20" spans="1:9" s="53" customFormat="1" ht="44.1" customHeight="1" x14ac:dyDescent="0.25">
      <c r="A20" s="94" t="s">
        <v>768</v>
      </c>
      <c r="B20" s="96" t="s">
        <v>769</v>
      </c>
    </row>
    <row r="21" spans="1:9" s="53" customFormat="1" ht="44.1" customHeight="1" x14ac:dyDescent="0.25">
      <c r="A21" s="94" t="s">
        <v>376</v>
      </c>
      <c r="B21" s="96" t="s">
        <v>409</v>
      </c>
    </row>
    <row r="22" spans="1:9" s="53" customFormat="1" ht="44.1" customHeight="1" x14ac:dyDescent="0.25">
      <c r="A22" s="94" t="s">
        <v>259</v>
      </c>
      <c r="B22" s="96" t="s">
        <v>263</v>
      </c>
    </row>
    <row r="23" spans="1:9" s="53" customFormat="1" ht="44.1" customHeight="1" x14ac:dyDescent="0.25">
      <c r="A23" s="94" t="s">
        <v>12</v>
      </c>
      <c r="B23" s="95" t="s">
        <v>264</v>
      </c>
    </row>
    <row r="24" spans="1:9" s="53" customFormat="1" ht="44.1" customHeight="1" x14ac:dyDescent="0.25">
      <c r="A24" s="411" t="s">
        <v>790</v>
      </c>
      <c r="B24" s="412" t="s">
        <v>791</v>
      </c>
    </row>
    <row r="25" spans="1:9" s="53" customFormat="1" ht="44.1" customHeight="1" x14ac:dyDescent="0.25">
      <c r="A25" s="94" t="s">
        <v>123</v>
      </c>
      <c r="B25" s="95" t="s">
        <v>377</v>
      </c>
    </row>
    <row r="26" spans="1:9" s="53" customFormat="1" ht="44.1" customHeight="1" x14ac:dyDescent="0.25">
      <c r="A26" s="97" t="s">
        <v>13</v>
      </c>
      <c r="B26" s="98" t="s">
        <v>378</v>
      </c>
      <c r="C26" s="54"/>
      <c r="D26" s="54"/>
      <c r="E26" s="54"/>
      <c r="F26" s="54"/>
      <c r="G26" s="54"/>
      <c r="H26" s="54"/>
      <c r="I26" s="54"/>
    </row>
    <row r="27" spans="1:9" s="55" customFormat="1" ht="24.9" customHeight="1" x14ac:dyDescent="0.25">
      <c r="A27" s="719" t="s">
        <v>407</v>
      </c>
      <c r="B27" s="719"/>
    </row>
    <row r="28" spans="1:9" s="55" customFormat="1" ht="24.9" customHeight="1" x14ac:dyDescent="0.25">
      <c r="A28" s="277" t="s">
        <v>408</v>
      </c>
      <c r="B28" s="278" t="s">
        <v>258</v>
      </c>
    </row>
    <row r="29" spans="1:9" s="55" customFormat="1" ht="44.1" customHeight="1" x14ac:dyDescent="0.25">
      <c r="A29" s="107" t="s">
        <v>681</v>
      </c>
      <c r="B29" s="99" t="s">
        <v>682</v>
      </c>
    </row>
    <row r="30" spans="1:9" s="55" customFormat="1" ht="44.1" customHeight="1" x14ac:dyDescent="0.25">
      <c r="A30" s="107" t="s">
        <v>679</v>
      </c>
      <c r="B30" s="99" t="s">
        <v>680</v>
      </c>
    </row>
    <row r="31" spans="1:9" s="55" customFormat="1" ht="44.1" customHeight="1" x14ac:dyDescent="0.25">
      <c r="A31" s="107" t="s">
        <v>744</v>
      </c>
      <c r="B31" s="376" t="s">
        <v>745</v>
      </c>
    </row>
    <row r="32" spans="1:9" s="55" customFormat="1" ht="44.1" customHeight="1" x14ac:dyDescent="0.25">
      <c r="A32" s="343" t="s">
        <v>683</v>
      </c>
      <c r="B32" s="100" t="s">
        <v>684</v>
      </c>
    </row>
    <row r="33" spans="1:2" s="55" customFormat="1" ht="24.9" customHeight="1" thickBot="1" x14ac:dyDescent="0.3">
      <c r="A33" s="89"/>
      <c r="B33" s="89"/>
    </row>
    <row r="34" spans="1:2" s="56" customFormat="1" ht="24.9" customHeight="1" thickBot="1" x14ac:dyDescent="0.3">
      <c r="A34" s="699" t="s">
        <v>798</v>
      </c>
      <c r="B34" s="700"/>
    </row>
    <row r="35" spans="1:2" s="57" customFormat="1" ht="84" customHeight="1" x14ac:dyDescent="0.25">
      <c r="A35" s="707" t="s">
        <v>863</v>
      </c>
      <c r="B35" s="707"/>
    </row>
    <row r="36" spans="1:2" s="58" customFormat="1" ht="24.9" customHeight="1" x14ac:dyDescent="0.25">
      <c r="A36" s="277" t="s">
        <v>265</v>
      </c>
      <c r="B36" s="278" t="s">
        <v>254</v>
      </c>
    </row>
    <row r="37" spans="1:2" ht="90" x14ac:dyDescent="0.25">
      <c r="A37" s="101" t="s">
        <v>141</v>
      </c>
      <c r="B37" s="91" t="s">
        <v>354</v>
      </c>
    </row>
    <row r="38" spans="1:2" ht="65.099999999999994" customHeight="1" x14ac:dyDescent="0.25">
      <c r="A38" s="101" t="s">
        <v>725</v>
      </c>
      <c r="B38" s="91" t="s">
        <v>792</v>
      </c>
    </row>
    <row r="39" spans="1:2" ht="44.1" customHeight="1" x14ac:dyDescent="0.25">
      <c r="A39" s="101" t="s">
        <v>268</v>
      </c>
      <c r="B39" s="91" t="s">
        <v>180</v>
      </c>
    </row>
    <row r="40" spans="1:2" ht="65.099999999999994" customHeight="1" x14ac:dyDescent="0.25">
      <c r="A40" s="101" t="s">
        <v>726</v>
      </c>
      <c r="B40" s="91" t="s">
        <v>727</v>
      </c>
    </row>
    <row r="41" spans="1:2" ht="44.1" customHeight="1" x14ac:dyDescent="0.25">
      <c r="A41" s="101" t="s">
        <v>267</v>
      </c>
      <c r="B41" s="91" t="s">
        <v>168</v>
      </c>
    </row>
    <row r="42" spans="1:2" ht="44.1" customHeight="1" x14ac:dyDescent="0.25">
      <c r="A42" s="101" t="s">
        <v>269</v>
      </c>
      <c r="B42" s="91" t="s">
        <v>169</v>
      </c>
    </row>
    <row r="43" spans="1:2" ht="44.1" customHeight="1" x14ac:dyDescent="0.25">
      <c r="A43" s="101" t="s">
        <v>270</v>
      </c>
      <c r="B43" s="91" t="s">
        <v>212</v>
      </c>
    </row>
    <row r="44" spans="1:2" ht="44.1" customHeight="1" x14ac:dyDescent="0.25">
      <c r="A44" s="101" t="s">
        <v>271</v>
      </c>
      <c r="B44" s="91" t="s">
        <v>213</v>
      </c>
    </row>
    <row r="45" spans="1:2" ht="60" customHeight="1" x14ac:dyDescent="0.25">
      <c r="A45" s="101" t="s">
        <v>272</v>
      </c>
      <c r="B45" s="91" t="s">
        <v>353</v>
      </c>
    </row>
    <row r="46" spans="1:2" ht="60" customHeight="1" x14ac:dyDescent="0.25">
      <c r="A46" s="101" t="s">
        <v>341</v>
      </c>
      <c r="B46" s="91" t="s">
        <v>309</v>
      </c>
    </row>
    <row r="47" spans="1:2" ht="44.1" customHeight="1" x14ac:dyDescent="0.25">
      <c r="A47" s="101" t="s">
        <v>95</v>
      </c>
      <c r="B47" s="91" t="s">
        <v>53</v>
      </c>
    </row>
    <row r="48" spans="1:2" ht="44.1" customHeight="1" x14ac:dyDescent="0.25">
      <c r="A48" s="102" t="s">
        <v>181</v>
      </c>
      <c r="B48" s="91" t="s">
        <v>179</v>
      </c>
    </row>
    <row r="49" spans="1:5" ht="44.1" customHeight="1" x14ac:dyDescent="0.25">
      <c r="A49" s="101" t="s">
        <v>266</v>
      </c>
      <c r="B49" s="91" t="s">
        <v>214</v>
      </c>
    </row>
    <row r="50" spans="1:5" ht="44.1" customHeight="1" x14ac:dyDescent="0.25">
      <c r="A50" s="103" t="s">
        <v>177</v>
      </c>
      <c r="B50" s="93" t="s">
        <v>379</v>
      </c>
    </row>
    <row r="51" spans="1:5" s="59" customFormat="1" ht="24.9" customHeight="1" thickBot="1" x14ac:dyDescent="0.3">
      <c r="A51" s="726"/>
      <c r="B51" s="726"/>
    </row>
    <row r="52" spans="1:5" ht="24.9" customHeight="1" thickBot="1" x14ac:dyDescent="0.3">
      <c r="A52" s="699" t="s">
        <v>797</v>
      </c>
      <c r="B52" s="700"/>
    </row>
    <row r="53" spans="1:5" s="55" customFormat="1" ht="44.1" customHeight="1" x14ac:dyDescent="0.25">
      <c r="A53" s="707" t="s">
        <v>182</v>
      </c>
      <c r="B53" s="707"/>
      <c r="C53" s="60"/>
      <c r="D53" s="60"/>
      <c r="E53" s="60"/>
    </row>
    <row r="54" spans="1:5" s="55" customFormat="1" ht="24.9" customHeight="1" thickBot="1" x14ac:dyDescent="0.3">
      <c r="A54" s="730"/>
      <c r="B54" s="730"/>
      <c r="C54" s="60"/>
      <c r="D54" s="60"/>
      <c r="E54" s="60"/>
    </row>
    <row r="55" spans="1:5" s="56" customFormat="1" ht="24.9" customHeight="1" thickBot="1" x14ac:dyDescent="0.3">
      <c r="A55" s="699" t="s">
        <v>796</v>
      </c>
      <c r="B55" s="700"/>
    </row>
    <row r="56" spans="1:5" s="57" customFormat="1" ht="24.9" customHeight="1" x14ac:dyDescent="0.25">
      <c r="A56" s="707" t="s">
        <v>433</v>
      </c>
      <c r="B56" s="727"/>
    </row>
    <row r="57" spans="1:5" ht="24.9" customHeight="1" x14ac:dyDescent="0.25">
      <c r="A57" s="277" t="s">
        <v>304</v>
      </c>
      <c r="B57" s="278" t="s">
        <v>254</v>
      </c>
    </row>
    <row r="58" spans="1:5" ht="44.1" customHeight="1" x14ac:dyDescent="0.25">
      <c r="A58" s="104" t="s">
        <v>303</v>
      </c>
      <c r="B58" s="91" t="s">
        <v>442</v>
      </c>
    </row>
    <row r="59" spans="1:5" ht="44.1" customHeight="1" x14ac:dyDescent="0.25">
      <c r="A59" s="104" t="s">
        <v>207</v>
      </c>
      <c r="B59" s="91" t="s">
        <v>273</v>
      </c>
    </row>
    <row r="60" spans="1:5" ht="44.1" customHeight="1" x14ac:dyDescent="0.25">
      <c r="A60" s="104" t="s">
        <v>140</v>
      </c>
      <c r="B60" s="91" t="s">
        <v>158</v>
      </c>
    </row>
    <row r="61" spans="1:5" ht="44.1" customHeight="1" x14ac:dyDescent="0.25">
      <c r="A61" s="104" t="s">
        <v>25</v>
      </c>
      <c r="B61" s="91" t="s">
        <v>677</v>
      </c>
    </row>
    <row r="62" spans="1:5" ht="44.1" customHeight="1" x14ac:dyDescent="0.25">
      <c r="A62" s="104" t="s">
        <v>195</v>
      </c>
      <c r="B62" s="91" t="s">
        <v>277</v>
      </c>
    </row>
    <row r="63" spans="1:5" ht="44.1" customHeight="1" x14ac:dyDescent="0.25">
      <c r="A63" s="104" t="s">
        <v>8</v>
      </c>
      <c r="B63" s="91" t="s">
        <v>278</v>
      </c>
    </row>
    <row r="64" spans="1:5" ht="44.1" customHeight="1" x14ac:dyDescent="0.25">
      <c r="A64" s="104" t="s">
        <v>37</v>
      </c>
      <c r="B64" s="91" t="s">
        <v>187</v>
      </c>
    </row>
    <row r="65" spans="1:2" ht="44.1" customHeight="1" x14ac:dyDescent="0.25">
      <c r="A65" s="104" t="s">
        <v>38</v>
      </c>
      <c r="B65" s="91" t="s">
        <v>170</v>
      </c>
    </row>
    <row r="66" spans="1:2" ht="44.1" customHeight="1" x14ac:dyDescent="0.25">
      <c r="A66" s="104" t="s">
        <v>208</v>
      </c>
      <c r="B66" s="91" t="s">
        <v>209</v>
      </c>
    </row>
    <row r="67" spans="1:2" ht="44.1" customHeight="1" x14ac:dyDescent="0.25">
      <c r="A67" s="104" t="s">
        <v>210</v>
      </c>
      <c r="B67" s="91" t="s">
        <v>211</v>
      </c>
    </row>
    <row r="68" spans="1:2" ht="44.1" customHeight="1" x14ac:dyDescent="0.25">
      <c r="A68" s="104" t="s">
        <v>274</v>
      </c>
      <c r="B68" s="91" t="s">
        <v>275</v>
      </c>
    </row>
    <row r="69" spans="1:2" ht="44.1" customHeight="1" x14ac:dyDescent="0.25">
      <c r="A69" s="104" t="s">
        <v>276</v>
      </c>
      <c r="B69" s="91" t="s">
        <v>279</v>
      </c>
    </row>
    <row r="70" spans="1:2" ht="44.1" customHeight="1" x14ac:dyDescent="0.25">
      <c r="A70" s="104" t="s">
        <v>280</v>
      </c>
      <c r="B70" s="91" t="s">
        <v>355</v>
      </c>
    </row>
    <row r="71" spans="1:2" ht="44.1" customHeight="1" x14ac:dyDescent="0.25">
      <c r="A71" s="104" t="s">
        <v>23</v>
      </c>
      <c r="B71" s="91" t="s">
        <v>437</v>
      </c>
    </row>
    <row r="72" spans="1:2" ht="44.1" customHeight="1" x14ac:dyDescent="0.25">
      <c r="A72" s="104" t="s">
        <v>24</v>
      </c>
      <c r="B72" s="96" t="s">
        <v>373</v>
      </c>
    </row>
    <row r="73" spans="1:2" ht="44.1" customHeight="1" x14ac:dyDescent="0.25">
      <c r="A73" s="104" t="s">
        <v>374</v>
      </c>
      <c r="B73" s="96" t="s">
        <v>375</v>
      </c>
    </row>
    <row r="74" spans="1:2" ht="44.1" customHeight="1" x14ac:dyDescent="0.25">
      <c r="A74" s="104" t="s">
        <v>27</v>
      </c>
      <c r="B74" s="91" t="s">
        <v>282</v>
      </c>
    </row>
    <row r="75" spans="1:2" ht="44.1" customHeight="1" x14ac:dyDescent="0.25">
      <c r="A75" s="105" t="s">
        <v>186</v>
      </c>
      <c r="B75" s="93" t="s">
        <v>283</v>
      </c>
    </row>
    <row r="76" spans="1:2" ht="24.9" customHeight="1" thickBot="1" x14ac:dyDescent="0.3">
      <c r="A76" s="703" t="s">
        <v>380</v>
      </c>
      <c r="B76" s="704"/>
    </row>
    <row r="77" spans="1:2" ht="24.9" customHeight="1" thickBot="1" x14ac:dyDescent="0.3">
      <c r="A77" s="728" t="s">
        <v>795</v>
      </c>
      <c r="B77" s="728"/>
    </row>
    <row r="78" spans="1:2" s="59" customFormat="1" ht="24.9" customHeight="1" x14ac:dyDescent="0.25">
      <c r="A78" s="731" t="s">
        <v>380</v>
      </c>
      <c r="B78" s="731"/>
    </row>
    <row r="79" spans="1:2" ht="24.9" customHeight="1" x14ac:dyDescent="0.25">
      <c r="A79" s="277" t="s">
        <v>304</v>
      </c>
      <c r="B79" s="278" t="s">
        <v>254</v>
      </c>
    </row>
    <row r="80" spans="1:2" s="51" customFormat="1" ht="44.1" customHeight="1" x14ac:dyDescent="0.25">
      <c r="A80" s="94" t="s">
        <v>25</v>
      </c>
      <c r="B80" s="106" t="s">
        <v>678</v>
      </c>
    </row>
    <row r="81" spans="1:2" ht="44.1" customHeight="1" x14ac:dyDescent="0.25">
      <c r="A81" s="94" t="s">
        <v>140</v>
      </c>
      <c r="B81" s="106" t="s">
        <v>183</v>
      </c>
    </row>
    <row r="82" spans="1:2" ht="44.1" customHeight="1" x14ac:dyDescent="0.25">
      <c r="A82" s="94" t="s">
        <v>35</v>
      </c>
      <c r="B82" s="106" t="s">
        <v>1</v>
      </c>
    </row>
    <row r="83" spans="1:2" ht="44.1" customHeight="1" x14ac:dyDescent="0.25">
      <c r="A83" s="94" t="s">
        <v>38</v>
      </c>
      <c r="B83" s="106" t="s">
        <v>356</v>
      </c>
    </row>
    <row r="84" spans="1:2" ht="44.1" customHeight="1" x14ac:dyDescent="0.25">
      <c r="A84" s="94" t="s">
        <v>70</v>
      </c>
      <c r="B84" s="91" t="s">
        <v>171</v>
      </c>
    </row>
    <row r="85" spans="1:2" ht="44.1" customHeight="1" x14ac:dyDescent="0.25">
      <c r="A85" s="94" t="s">
        <v>10</v>
      </c>
      <c r="B85" s="91" t="s">
        <v>358</v>
      </c>
    </row>
    <row r="86" spans="1:2" ht="44.1" customHeight="1" x14ac:dyDescent="0.25">
      <c r="A86" s="94" t="s">
        <v>310</v>
      </c>
      <c r="B86" s="106" t="s">
        <v>58</v>
      </c>
    </row>
    <row r="87" spans="1:2" ht="44.1" customHeight="1" x14ac:dyDescent="0.25">
      <c r="A87" s="104" t="s">
        <v>40</v>
      </c>
      <c r="B87" s="91" t="s">
        <v>316</v>
      </c>
    </row>
    <row r="88" spans="1:2" s="56" customFormat="1" ht="44.1" customHeight="1" x14ac:dyDescent="0.25">
      <c r="A88" s="104" t="s">
        <v>41</v>
      </c>
      <c r="B88" s="91" t="s">
        <v>317</v>
      </c>
    </row>
    <row r="89" spans="1:2" s="56" customFormat="1" ht="44.1" customHeight="1" x14ac:dyDescent="0.25">
      <c r="A89" s="94" t="s">
        <v>149</v>
      </c>
      <c r="B89" s="106" t="s">
        <v>285</v>
      </c>
    </row>
    <row r="90" spans="1:2" s="56" customFormat="1" ht="44.1" customHeight="1" x14ac:dyDescent="0.25">
      <c r="A90" s="94" t="s">
        <v>280</v>
      </c>
      <c r="B90" s="91" t="s">
        <v>360</v>
      </c>
    </row>
    <row r="91" spans="1:2" s="56" customFormat="1" ht="44.1" customHeight="1" x14ac:dyDescent="0.25">
      <c r="A91" s="94" t="s">
        <v>23</v>
      </c>
      <c r="B91" s="91" t="s">
        <v>437</v>
      </c>
    </row>
    <row r="92" spans="1:2" ht="44.1" customHeight="1" x14ac:dyDescent="0.25">
      <c r="A92" s="94" t="s">
        <v>24</v>
      </c>
      <c r="B92" s="91" t="s">
        <v>281</v>
      </c>
    </row>
    <row r="93" spans="1:2" ht="44.1" customHeight="1" x14ac:dyDescent="0.25">
      <c r="A93" s="97" t="s">
        <v>27</v>
      </c>
      <c r="B93" s="93" t="s">
        <v>282</v>
      </c>
    </row>
    <row r="94" spans="1:2" ht="24.9" customHeight="1" thickBot="1" x14ac:dyDescent="0.3">
      <c r="A94" s="703" t="s">
        <v>380</v>
      </c>
      <c r="B94" s="703"/>
    </row>
    <row r="95" spans="1:2" ht="24.9" customHeight="1" thickBot="1" x14ac:dyDescent="0.3">
      <c r="A95" s="696" t="s">
        <v>381</v>
      </c>
      <c r="B95" s="697"/>
    </row>
    <row r="96" spans="1:2" ht="24.9" customHeight="1" x14ac:dyDescent="0.25">
      <c r="A96" s="732" t="s">
        <v>380</v>
      </c>
      <c r="B96" s="732"/>
    </row>
    <row r="97" spans="1:2" ht="24.9" customHeight="1" x14ac:dyDescent="0.25">
      <c r="A97" s="277" t="s">
        <v>304</v>
      </c>
      <c r="B97" s="278" t="s">
        <v>254</v>
      </c>
    </row>
    <row r="98" spans="1:2" s="53" customFormat="1" ht="44.1" customHeight="1" x14ac:dyDescent="0.25">
      <c r="A98" s="107" t="s">
        <v>184</v>
      </c>
      <c r="B98" s="108" t="s">
        <v>678</v>
      </c>
    </row>
    <row r="99" spans="1:2" s="61" customFormat="1" ht="44.1" customHeight="1" x14ac:dyDescent="0.25">
      <c r="A99" s="107" t="s">
        <v>140</v>
      </c>
      <c r="B99" s="108" t="s">
        <v>183</v>
      </c>
    </row>
    <row r="100" spans="1:2" s="56" customFormat="1" ht="44.1" customHeight="1" x14ac:dyDescent="0.25">
      <c r="A100" s="107" t="s">
        <v>22</v>
      </c>
      <c r="B100" s="108" t="s">
        <v>359</v>
      </c>
    </row>
    <row r="101" spans="1:2" s="57" customFormat="1" ht="44.1" customHeight="1" x14ac:dyDescent="0.25">
      <c r="A101" s="107" t="s">
        <v>38</v>
      </c>
      <c r="B101" s="108" t="s">
        <v>356</v>
      </c>
    </row>
    <row r="102" spans="1:2" ht="44.1" customHeight="1" x14ac:dyDescent="0.25">
      <c r="A102" s="107" t="s">
        <v>70</v>
      </c>
      <c r="B102" s="109" t="s">
        <v>171</v>
      </c>
    </row>
    <row r="103" spans="1:2" ht="44.1" customHeight="1" x14ac:dyDescent="0.25">
      <c r="A103" s="107" t="s">
        <v>57</v>
      </c>
      <c r="B103" s="108" t="s">
        <v>59</v>
      </c>
    </row>
    <row r="104" spans="1:2" ht="44.1" customHeight="1" x14ac:dyDescent="0.25">
      <c r="A104" s="107" t="s">
        <v>149</v>
      </c>
      <c r="B104" s="108" t="s">
        <v>285</v>
      </c>
    </row>
    <row r="105" spans="1:2" ht="44.1" customHeight="1" x14ac:dyDescent="0.25">
      <c r="A105" s="107" t="s">
        <v>280</v>
      </c>
      <c r="B105" s="110" t="s">
        <v>360</v>
      </c>
    </row>
    <row r="106" spans="1:2" ht="44.1" customHeight="1" x14ac:dyDescent="0.25">
      <c r="A106" s="107" t="s">
        <v>23</v>
      </c>
      <c r="B106" s="110" t="s">
        <v>437</v>
      </c>
    </row>
    <row r="107" spans="1:2" ht="44.1" customHeight="1" x14ac:dyDescent="0.25">
      <c r="A107" s="107" t="s">
        <v>24</v>
      </c>
      <c r="B107" s="110" t="s">
        <v>281</v>
      </c>
    </row>
    <row r="108" spans="1:2" ht="44.1" customHeight="1" x14ac:dyDescent="0.25">
      <c r="A108" s="111" t="s">
        <v>27</v>
      </c>
      <c r="B108" s="112" t="s">
        <v>282</v>
      </c>
    </row>
    <row r="109" spans="1:2" s="56" customFormat="1" ht="24.9" customHeight="1" thickBot="1" x14ac:dyDescent="0.3">
      <c r="A109" s="729" t="s">
        <v>380</v>
      </c>
      <c r="B109" s="729"/>
    </row>
    <row r="110" spans="1:2" ht="24.9" customHeight="1" thickBot="1" x14ac:dyDescent="0.3">
      <c r="A110" s="699" t="s">
        <v>794</v>
      </c>
      <c r="B110" s="700"/>
    </row>
    <row r="111" spans="1:2" ht="24.9" customHeight="1" x14ac:dyDescent="0.25">
      <c r="A111" s="698" t="s">
        <v>380</v>
      </c>
      <c r="B111" s="698"/>
    </row>
    <row r="112" spans="1:2" ht="24.9" customHeight="1" x14ac:dyDescent="0.25">
      <c r="A112" s="277" t="s">
        <v>304</v>
      </c>
      <c r="B112" s="278" t="s">
        <v>254</v>
      </c>
    </row>
    <row r="113" spans="1:2" ht="44.1" customHeight="1" x14ac:dyDescent="0.25">
      <c r="A113" s="104" t="s">
        <v>25</v>
      </c>
      <c r="B113" s="106" t="s">
        <v>678</v>
      </c>
    </row>
    <row r="114" spans="1:2" ht="44.1" customHeight="1" x14ac:dyDescent="0.25">
      <c r="A114" s="104" t="s">
        <v>311</v>
      </c>
      <c r="B114" s="91" t="s">
        <v>188</v>
      </c>
    </row>
    <row r="115" spans="1:2" ht="44.1" customHeight="1" x14ac:dyDescent="0.25">
      <c r="A115" s="104" t="s">
        <v>4</v>
      </c>
      <c r="B115" s="146" t="s">
        <v>440</v>
      </c>
    </row>
    <row r="116" spans="1:2" s="54" customFormat="1" ht="44.1" customHeight="1" x14ac:dyDescent="0.25">
      <c r="A116" s="104" t="s">
        <v>312</v>
      </c>
      <c r="B116" s="91" t="s">
        <v>185</v>
      </c>
    </row>
    <row r="117" spans="1:2" s="61" customFormat="1" ht="44.1" customHeight="1" x14ac:dyDescent="0.25">
      <c r="A117" s="104" t="s">
        <v>38</v>
      </c>
      <c r="B117" s="91" t="s">
        <v>356</v>
      </c>
    </row>
    <row r="118" spans="1:2" s="56" customFormat="1" ht="44.1" customHeight="1" x14ac:dyDescent="0.25">
      <c r="A118" s="104" t="s">
        <v>16</v>
      </c>
      <c r="B118" s="91" t="s">
        <v>155</v>
      </c>
    </row>
    <row r="119" spans="1:2" s="62" customFormat="1" ht="44.1" customHeight="1" x14ac:dyDescent="0.25">
      <c r="A119" s="104" t="s">
        <v>7</v>
      </c>
      <c r="B119" s="91" t="s">
        <v>3</v>
      </c>
    </row>
    <row r="120" spans="1:2" ht="44.1" customHeight="1" x14ac:dyDescent="0.25">
      <c r="A120" s="104" t="s">
        <v>32</v>
      </c>
      <c r="B120" s="91" t="s">
        <v>361</v>
      </c>
    </row>
    <row r="121" spans="1:2" ht="44.1" customHeight="1" x14ac:dyDescent="0.25">
      <c r="A121" s="104" t="s">
        <v>390</v>
      </c>
      <c r="B121" s="113" t="s">
        <v>362</v>
      </c>
    </row>
    <row r="122" spans="1:2" ht="44.1" customHeight="1" x14ac:dyDescent="0.25">
      <c r="A122" s="104" t="s">
        <v>11</v>
      </c>
      <c r="B122" s="91" t="s">
        <v>286</v>
      </c>
    </row>
    <row r="123" spans="1:2" ht="44.1" customHeight="1" x14ac:dyDescent="0.25">
      <c r="A123" s="104" t="s">
        <v>28</v>
      </c>
      <c r="B123" s="91" t="s">
        <v>30</v>
      </c>
    </row>
    <row r="124" spans="1:2" ht="44.1" customHeight="1" x14ac:dyDescent="0.25">
      <c r="A124" s="104" t="s">
        <v>314</v>
      </c>
      <c r="B124" s="91" t="s">
        <v>33</v>
      </c>
    </row>
    <row r="125" spans="1:2" ht="44.1" customHeight="1" x14ac:dyDescent="0.25">
      <c r="A125" s="104" t="s">
        <v>310</v>
      </c>
      <c r="B125" s="91" t="s">
        <v>58</v>
      </c>
    </row>
    <row r="126" spans="1:2" ht="44.1" customHeight="1" x14ac:dyDescent="0.25">
      <c r="A126" s="104" t="s">
        <v>40</v>
      </c>
      <c r="B126" s="91" t="s">
        <v>316</v>
      </c>
    </row>
    <row r="127" spans="1:2" ht="44.1" customHeight="1" x14ac:dyDescent="0.25">
      <c r="A127" s="104" t="s">
        <v>41</v>
      </c>
      <c r="B127" s="91" t="s">
        <v>317</v>
      </c>
    </row>
    <row r="128" spans="1:2" ht="44.1" customHeight="1" x14ac:dyDescent="0.25">
      <c r="A128" s="104" t="s">
        <v>149</v>
      </c>
      <c r="B128" s="106" t="s">
        <v>285</v>
      </c>
    </row>
    <row r="129" spans="1:2" ht="44.1" customHeight="1" x14ac:dyDescent="0.25">
      <c r="A129" s="104" t="s">
        <v>280</v>
      </c>
      <c r="B129" s="91" t="s">
        <v>360</v>
      </c>
    </row>
    <row r="130" spans="1:2" ht="44.1" customHeight="1" x14ac:dyDescent="0.25">
      <c r="A130" s="104" t="s">
        <v>23</v>
      </c>
      <c r="B130" s="91" t="s">
        <v>437</v>
      </c>
    </row>
    <row r="131" spans="1:2" ht="44.1" customHeight="1" x14ac:dyDescent="0.25">
      <c r="A131" s="104" t="s">
        <v>24</v>
      </c>
      <c r="B131" s="91" t="s">
        <v>281</v>
      </c>
    </row>
    <row r="132" spans="1:2" ht="44.1" customHeight="1" x14ac:dyDescent="0.25">
      <c r="A132" s="105" t="s">
        <v>27</v>
      </c>
      <c r="B132" s="93" t="s">
        <v>282</v>
      </c>
    </row>
    <row r="133" spans="1:2" ht="24.9" customHeight="1" thickBot="1" x14ac:dyDescent="0.3">
      <c r="A133" s="703" t="s">
        <v>380</v>
      </c>
      <c r="B133" s="704"/>
    </row>
    <row r="134" spans="1:2" ht="24.9" customHeight="1" thickBot="1" x14ac:dyDescent="0.3">
      <c r="A134" s="699" t="s">
        <v>793</v>
      </c>
      <c r="B134" s="700"/>
    </row>
    <row r="135" spans="1:2" ht="24.9" customHeight="1" x14ac:dyDescent="0.25">
      <c r="A135" s="701" t="s">
        <v>380</v>
      </c>
      <c r="B135" s="702"/>
    </row>
    <row r="136" spans="1:2" ht="24.9" customHeight="1" x14ac:dyDescent="0.25">
      <c r="A136" s="277" t="s">
        <v>304</v>
      </c>
      <c r="B136" s="278" t="s">
        <v>254</v>
      </c>
    </row>
    <row r="137" spans="1:2" ht="44.1" customHeight="1" x14ac:dyDescent="0.25">
      <c r="A137" s="94" t="s">
        <v>184</v>
      </c>
      <c r="B137" s="106" t="s">
        <v>678</v>
      </c>
    </row>
    <row r="138" spans="1:2" ht="44.1" customHeight="1" x14ac:dyDescent="0.25">
      <c r="A138" s="94" t="s">
        <v>140</v>
      </c>
      <c r="B138" s="106" t="s">
        <v>183</v>
      </c>
    </row>
    <row r="139" spans="1:2" ht="44.1" customHeight="1" x14ac:dyDescent="0.25">
      <c r="A139" s="94" t="s">
        <v>29</v>
      </c>
      <c r="B139" s="106" t="s">
        <v>9</v>
      </c>
    </row>
    <row r="140" spans="1:2" ht="44.1" customHeight="1" x14ac:dyDescent="0.25">
      <c r="A140" s="94" t="s">
        <v>38</v>
      </c>
      <c r="B140" s="106" t="s">
        <v>356</v>
      </c>
    </row>
    <row r="141" spans="1:2" ht="44.1" customHeight="1" x14ac:dyDescent="0.25">
      <c r="A141" s="94" t="s">
        <v>70</v>
      </c>
      <c r="B141" s="91" t="s">
        <v>171</v>
      </c>
    </row>
    <row r="142" spans="1:2" ht="44.1" customHeight="1" x14ac:dyDescent="0.25">
      <c r="A142" s="94" t="s">
        <v>34</v>
      </c>
      <c r="B142" s="114" t="s">
        <v>382</v>
      </c>
    </row>
    <row r="143" spans="1:2" ht="44.1" customHeight="1" x14ac:dyDescent="0.25">
      <c r="A143" s="94" t="s">
        <v>44</v>
      </c>
      <c r="B143" s="106" t="s">
        <v>45</v>
      </c>
    </row>
    <row r="144" spans="1:2" s="61" customFormat="1" ht="44.1" customHeight="1" x14ac:dyDescent="0.25">
      <c r="A144" s="94" t="s">
        <v>60</v>
      </c>
      <c r="B144" s="106" t="s">
        <v>82</v>
      </c>
    </row>
    <row r="145" spans="1:2" s="56" customFormat="1" ht="44.1" customHeight="1" x14ac:dyDescent="0.25">
      <c r="A145" s="94" t="s">
        <v>42</v>
      </c>
      <c r="B145" s="91" t="s">
        <v>43</v>
      </c>
    </row>
    <row r="146" spans="1:2" s="57" customFormat="1" ht="44.1" customHeight="1" x14ac:dyDescent="0.25">
      <c r="A146" s="94" t="s">
        <v>315</v>
      </c>
      <c r="B146" s="106" t="s">
        <v>58</v>
      </c>
    </row>
    <row r="147" spans="1:2" ht="44.1" customHeight="1" x14ac:dyDescent="0.25">
      <c r="A147" s="94" t="s">
        <v>40</v>
      </c>
      <c r="B147" s="91" t="s">
        <v>316</v>
      </c>
    </row>
    <row r="148" spans="1:2" ht="44.1" customHeight="1" x14ac:dyDescent="0.25">
      <c r="A148" s="94" t="s">
        <v>41</v>
      </c>
      <c r="B148" s="91" t="s">
        <v>317</v>
      </c>
    </row>
    <row r="149" spans="1:2" ht="44.1" customHeight="1" x14ac:dyDescent="0.25">
      <c r="A149" s="94" t="s">
        <v>149</v>
      </c>
      <c r="B149" s="106" t="s">
        <v>285</v>
      </c>
    </row>
    <row r="150" spans="1:2" ht="44.1" customHeight="1" x14ac:dyDescent="0.25">
      <c r="A150" s="94" t="s">
        <v>280</v>
      </c>
      <c r="B150" s="91" t="s">
        <v>360</v>
      </c>
    </row>
    <row r="151" spans="1:2" ht="44.1" customHeight="1" x14ac:dyDescent="0.25">
      <c r="A151" s="94" t="s">
        <v>23</v>
      </c>
      <c r="B151" s="91" t="s">
        <v>437</v>
      </c>
    </row>
    <row r="152" spans="1:2" ht="44.1" customHeight="1" x14ac:dyDescent="0.25">
      <c r="A152" s="94" t="s">
        <v>24</v>
      </c>
      <c r="B152" s="91" t="s">
        <v>281</v>
      </c>
    </row>
    <row r="153" spans="1:2" ht="44.1" customHeight="1" x14ac:dyDescent="0.25">
      <c r="A153" s="97" t="s">
        <v>27</v>
      </c>
      <c r="B153" s="93" t="s">
        <v>282</v>
      </c>
    </row>
    <row r="154" spans="1:2" ht="24.9" customHeight="1" thickBot="1" x14ac:dyDescent="0.3">
      <c r="A154" s="137"/>
      <c r="B154" s="138"/>
    </row>
    <row r="155" spans="1:2" ht="24.9" customHeight="1" thickBot="1" x14ac:dyDescent="0.3">
      <c r="A155" s="699" t="s">
        <v>685</v>
      </c>
      <c r="B155" s="700"/>
    </row>
    <row r="156" spans="1:2" ht="24.9" customHeight="1" x14ac:dyDescent="0.25">
      <c r="A156" s="701" t="s">
        <v>380</v>
      </c>
      <c r="B156" s="702"/>
    </row>
    <row r="157" spans="1:2" ht="24.9" customHeight="1" x14ac:dyDescent="0.25">
      <c r="A157" s="277" t="s">
        <v>304</v>
      </c>
      <c r="B157" s="278" t="s">
        <v>254</v>
      </c>
    </row>
    <row r="158" spans="1:2" ht="44.1" customHeight="1" x14ac:dyDescent="0.25">
      <c r="A158" s="139" t="s">
        <v>25</v>
      </c>
      <c r="B158" s="140" t="s">
        <v>678</v>
      </c>
    </row>
    <row r="159" spans="1:2" s="56" customFormat="1" ht="44.1" customHeight="1" x14ac:dyDescent="0.25">
      <c r="A159" s="139" t="s">
        <v>140</v>
      </c>
      <c r="B159" s="140" t="s">
        <v>183</v>
      </c>
    </row>
    <row r="160" spans="1:2" s="56" customFormat="1" ht="44.1" customHeight="1" x14ac:dyDescent="0.25">
      <c r="A160" s="139" t="s">
        <v>424</v>
      </c>
      <c r="B160" s="140" t="s">
        <v>425</v>
      </c>
    </row>
    <row r="161" spans="1:2" ht="44.1" customHeight="1" x14ac:dyDescent="0.25">
      <c r="A161" s="139" t="s">
        <v>38</v>
      </c>
      <c r="B161" s="140" t="s">
        <v>356</v>
      </c>
    </row>
    <row r="162" spans="1:2" ht="44.1" customHeight="1" x14ac:dyDescent="0.25">
      <c r="A162" s="139" t="s">
        <v>70</v>
      </c>
      <c r="B162" s="141" t="s">
        <v>171</v>
      </c>
    </row>
    <row r="163" spans="1:2" ht="44.1" customHeight="1" x14ac:dyDescent="0.25">
      <c r="A163" s="139" t="s">
        <v>426</v>
      </c>
      <c r="B163" s="140" t="s">
        <v>427</v>
      </c>
    </row>
    <row r="164" spans="1:2" ht="44.1" customHeight="1" x14ac:dyDescent="0.25">
      <c r="A164" s="139" t="s">
        <v>42</v>
      </c>
      <c r="B164" s="142" t="s">
        <v>43</v>
      </c>
    </row>
    <row r="165" spans="1:2" ht="44.1" customHeight="1" x14ac:dyDescent="0.25">
      <c r="A165" s="139" t="s">
        <v>428</v>
      </c>
      <c r="B165" s="140" t="s">
        <v>429</v>
      </c>
    </row>
    <row r="166" spans="1:2" ht="44.1" customHeight="1" x14ac:dyDescent="0.25">
      <c r="A166" s="139" t="s">
        <v>430</v>
      </c>
      <c r="B166" s="143" t="s">
        <v>431</v>
      </c>
    </row>
    <row r="167" spans="1:2" s="53" customFormat="1" ht="44.1" customHeight="1" x14ac:dyDescent="0.25">
      <c r="A167" s="139" t="s">
        <v>315</v>
      </c>
      <c r="B167" s="140" t="s">
        <v>58</v>
      </c>
    </row>
    <row r="168" spans="1:2" s="53" customFormat="1" ht="44.1" customHeight="1" x14ac:dyDescent="0.25">
      <c r="A168" s="139" t="s">
        <v>40</v>
      </c>
      <c r="B168" s="141" t="s">
        <v>316</v>
      </c>
    </row>
    <row r="169" spans="1:2" s="56" customFormat="1" ht="44.1" customHeight="1" x14ac:dyDescent="0.25">
      <c r="A169" s="139" t="s">
        <v>41</v>
      </c>
      <c r="B169" s="141" t="s">
        <v>317</v>
      </c>
    </row>
    <row r="170" spans="1:2" s="57" customFormat="1" ht="44.1" customHeight="1" x14ac:dyDescent="0.25">
      <c r="A170" s="139" t="s">
        <v>149</v>
      </c>
      <c r="B170" s="140" t="s">
        <v>285</v>
      </c>
    </row>
    <row r="171" spans="1:2" ht="44.1" customHeight="1" x14ac:dyDescent="0.25">
      <c r="A171" s="139" t="s">
        <v>280</v>
      </c>
      <c r="B171" s="141" t="s">
        <v>432</v>
      </c>
    </row>
    <row r="172" spans="1:2" ht="44.1" customHeight="1" x14ac:dyDescent="0.25">
      <c r="A172" s="139" t="s">
        <v>23</v>
      </c>
      <c r="B172" s="141" t="s">
        <v>437</v>
      </c>
    </row>
    <row r="173" spans="1:2" ht="44.1" customHeight="1" x14ac:dyDescent="0.25">
      <c r="A173" s="139" t="s">
        <v>24</v>
      </c>
      <c r="B173" s="141" t="s">
        <v>281</v>
      </c>
    </row>
    <row r="174" spans="1:2" ht="44.1" customHeight="1" x14ac:dyDescent="0.25">
      <c r="A174" s="144" t="s">
        <v>27</v>
      </c>
      <c r="B174" s="145" t="s">
        <v>282</v>
      </c>
    </row>
    <row r="175" spans="1:2" ht="24.9" customHeight="1" thickBot="1" x14ac:dyDescent="0.3">
      <c r="A175" s="703" t="s">
        <v>380</v>
      </c>
      <c r="B175" s="703"/>
    </row>
    <row r="176" spans="1:2" ht="24.9" customHeight="1" thickBot="1" x14ac:dyDescent="0.3">
      <c r="A176" s="699" t="s">
        <v>800</v>
      </c>
      <c r="B176" s="700"/>
    </row>
    <row r="177" spans="1:2" ht="24.9" customHeight="1" x14ac:dyDescent="0.25">
      <c r="A177" s="706" t="s">
        <v>380</v>
      </c>
      <c r="B177" s="706"/>
    </row>
    <row r="178" spans="1:2" ht="24.9" customHeight="1" x14ac:dyDescent="0.25">
      <c r="A178" s="277" t="s">
        <v>304</v>
      </c>
      <c r="B178" s="278" t="s">
        <v>254</v>
      </c>
    </row>
    <row r="179" spans="1:2" ht="44.1" customHeight="1" x14ac:dyDescent="0.25">
      <c r="A179" s="94" t="s">
        <v>184</v>
      </c>
      <c r="B179" s="106" t="s">
        <v>678</v>
      </c>
    </row>
    <row r="180" spans="1:2" ht="44.1" customHeight="1" x14ac:dyDescent="0.25">
      <c r="A180" s="94" t="s">
        <v>72</v>
      </c>
      <c r="B180" s="95" t="s">
        <v>78</v>
      </c>
    </row>
    <row r="181" spans="1:2" ht="44.1" customHeight="1" x14ac:dyDescent="0.25">
      <c r="A181" s="94" t="s">
        <v>38</v>
      </c>
      <c r="B181" s="106" t="s">
        <v>446</v>
      </c>
    </row>
    <row r="182" spans="1:2" ht="44.1" customHeight="1" x14ac:dyDescent="0.25">
      <c r="A182" s="94" t="s">
        <v>70</v>
      </c>
      <c r="B182" s="91" t="s">
        <v>171</v>
      </c>
    </row>
    <row r="183" spans="1:2" s="56" customFormat="1" ht="44.1" customHeight="1" x14ac:dyDescent="0.25">
      <c r="A183" s="94" t="s">
        <v>57</v>
      </c>
      <c r="B183" s="106" t="s">
        <v>59</v>
      </c>
    </row>
    <row r="184" spans="1:2" s="56" customFormat="1" ht="44.1" customHeight="1" x14ac:dyDescent="0.25">
      <c r="A184" s="94" t="s">
        <v>149</v>
      </c>
      <c r="B184" s="106" t="s">
        <v>285</v>
      </c>
    </row>
    <row r="185" spans="1:2" ht="44.1" customHeight="1" x14ac:dyDescent="0.25">
      <c r="A185" s="94" t="s">
        <v>280</v>
      </c>
      <c r="B185" s="91" t="s">
        <v>360</v>
      </c>
    </row>
    <row r="186" spans="1:2" ht="44.1" customHeight="1" x14ac:dyDescent="0.25">
      <c r="A186" s="94" t="s">
        <v>23</v>
      </c>
      <c r="B186" s="91" t="s">
        <v>437</v>
      </c>
    </row>
    <row r="187" spans="1:2" ht="44.1" customHeight="1" x14ac:dyDescent="0.25">
      <c r="A187" s="94" t="s">
        <v>24</v>
      </c>
      <c r="B187" s="91" t="s">
        <v>281</v>
      </c>
    </row>
    <row r="188" spans="1:2" ht="44.1" customHeight="1" x14ac:dyDescent="0.25">
      <c r="A188" s="97" t="s">
        <v>27</v>
      </c>
      <c r="B188" s="93" t="s">
        <v>282</v>
      </c>
    </row>
    <row r="189" spans="1:2" ht="24.9" customHeight="1" thickBot="1" x14ac:dyDescent="0.3">
      <c r="A189" s="705" t="s">
        <v>380</v>
      </c>
      <c r="B189" s="705"/>
    </row>
    <row r="190" spans="1:2" ht="24.9" customHeight="1" thickBot="1" x14ac:dyDescent="0.3">
      <c r="A190" s="699" t="s">
        <v>801</v>
      </c>
      <c r="B190" s="700"/>
    </row>
    <row r="191" spans="1:2" s="53" customFormat="1" ht="65.099999999999994" customHeight="1" x14ac:dyDescent="0.25">
      <c r="A191" s="707" t="s">
        <v>343</v>
      </c>
      <c r="B191" s="707"/>
    </row>
    <row r="192" spans="1:2" s="50" customFormat="1" ht="24.9" customHeight="1" x14ac:dyDescent="0.25">
      <c r="A192" s="413" t="s">
        <v>304</v>
      </c>
      <c r="B192" s="413" t="s">
        <v>254</v>
      </c>
    </row>
    <row r="193" spans="1:2" s="53" customFormat="1" ht="44.1" customHeight="1" x14ac:dyDescent="0.25">
      <c r="A193" s="414" t="s">
        <v>357</v>
      </c>
      <c r="B193" s="415" t="s">
        <v>678</v>
      </c>
    </row>
    <row r="194" spans="1:2" s="64" customFormat="1" ht="44.1" customHeight="1" x14ac:dyDescent="0.25">
      <c r="A194" s="414" t="s">
        <v>72</v>
      </c>
      <c r="B194" s="416" t="s">
        <v>145</v>
      </c>
    </row>
    <row r="195" spans="1:2" s="53" customFormat="1" ht="44.1" customHeight="1" x14ac:dyDescent="0.25">
      <c r="A195" s="414" t="s">
        <v>38</v>
      </c>
      <c r="B195" s="417" t="s">
        <v>445</v>
      </c>
    </row>
    <row r="196" spans="1:2" s="53" customFormat="1" ht="44.1" customHeight="1" x14ac:dyDescent="0.25">
      <c r="A196" s="414" t="s">
        <v>142</v>
      </c>
      <c r="B196" s="416" t="s">
        <v>146</v>
      </c>
    </row>
    <row r="197" spans="1:2" s="53" customFormat="1" ht="44.1" customHeight="1" x14ac:dyDescent="0.25">
      <c r="A197" s="414" t="s">
        <v>143</v>
      </c>
      <c r="B197" s="416" t="s">
        <v>189</v>
      </c>
    </row>
    <row r="198" spans="1:2" s="53" customFormat="1" ht="44.1" customHeight="1" x14ac:dyDescent="0.25">
      <c r="A198" s="414" t="s">
        <v>149</v>
      </c>
      <c r="B198" s="415" t="s">
        <v>285</v>
      </c>
    </row>
    <row r="199" spans="1:2" s="53" customFormat="1" ht="44.1" customHeight="1" x14ac:dyDescent="0.25">
      <c r="A199" s="414" t="s">
        <v>288</v>
      </c>
      <c r="B199" s="417" t="s">
        <v>360</v>
      </c>
    </row>
    <row r="200" spans="1:2" s="53" customFormat="1" ht="44.1" customHeight="1" x14ac:dyDescent="0.25">
      <c r="A200" s="414" t="s">
        <v>23</v>
      </c>
      <c r="B200" s="417" t="s">
        <v>437</v>
      </c>
    </row>
    <row r="201" spans="1:2" s="53" customFormat="1" ht="44.1" customHeight="1" x14ac:dyDescent="0.25">
      <c r="A201" s="414" t="s">
        <v>24</v>
      </c>
      <c r="B201" s="417" t="s">
        <v>281</v>
      </c>
    </row>
    <row r="202" spans="1:2" s="53" customFormat="1" ht="44.1" customHeight="1" x14ac:dyDescent="0.25">
      <c r="A202" s="414" t="s">
        <v>27</v>
      </c>
      <c r="B202" s="417" t="s">
        <v>282</v>
      </c>
    </row>
    <row r="203" spans="1:2" s="53" customFormat="1" ht="24.9" customHeight="1" thickBot="1" x14ac:dyDescent="0.3">
      <c r="A203" s="703" t="s">
        <v>380</v>
      </c>
      <c r="B203" s="703"/>
    </row>
    <row r="204" spans="1:2" s="53" customFormat="1" ht="24.9" customHeight="1" thickBot="1" x14ac:dyDescent="0.3">
      <c r="A204" s="699" t="s">
        <v>802</v>
      </c>
      <c r="B204" s="700"/>
    </row>
    <row r="205" spans="1:2" s="53" customFormat="1" ht="24.9" customHeight="1" x14ac:dyDescent="0.25">
      <c r="A205" s="717" t="s">
        <v>380</v>
      </c>
      <c r="B205" s="718"/>
    </row>
    <row r="206" spans="1:2" s="53" customFormat="1" ht="24.9" customHeight="1" x14ac:dyDescent="0.25">
      <c r="A206" s="277" t="s">
        <v>304</v>
      </c>
      <c r="B206" s="278" t="s">
        <v>254</v>
      </c>
    </row>
    <row r="207" spans="1:2" s="53" customFormat="1" ht="44.1" customHeight="1" x14ac:dyDescent="0.25">
      <c r="A207" s="94" t="s">
        <v>357</v>
      </c>
      <c r="B207" s="106" t="s">
        <v>678</v>
      </c>
    </row>
    <row r="208" spans="1:2" s="65" customFormat="1" ht="44.1" customHeight="1" x14ac:dyDescent="0.25">
      <c r="A208" s="94" t="s">
        <v>289</v>
      </c>
      <c r="B208" s="95" t="s">
        <v>96</v>
      </c>
    </row>
    <row r="209" spans="1:2" s="66" customFormat="1" ht="44.1" customHeight="1" x14ac:dyDescent="0.25">
      <c r="A209" s="94" t="s">
        <v>69</v>
      </c>
      <c r="B209" s="96" t="s">
        <v>346</v>
      </c>
    </row>
    <row r="210" spans="1:2" s="53" customFormat="1" ht="44.1" customHeight="1" x14ac:dyDescent="0.25">
      <c r="A210" s="94" t="s">
        <v>88</v>
      </c>
      <c r="B210" s="96" t="s">
        <v>290</v>
      </c>
    </row>
    <row r="211" spans="1:2" s="64" customFormat="1" ht="44.1" customHeight="1" x14ac:dyDescent="0.25">
      <c r="A211" s="94" t="s">
        <v>37</v>
      </c>
      <c r="B211" s="106" t="s">
        <v>81</v>
      </c>
    </row>
    <row r="212" spans="1:2" s="53" customFormat="1" ht="44.1" customHeight="1" x14ac:dyDescent="0.25">
      <c r="A212" s="94" t="s">
        <v>38</v>
      </c>
      <c r="B212" s="91" t="s">
        <v>364</v>
      </c>
    </row>
    <row r="213" spans="1:2" s="53" customFormat="1" ht="44.1" customHeight="1" x14ac:dyDescent="0.25">
      <c r="A213" s="94" t="s">
        <v>70</v>
      </c>
      <c r="B213" s="91" t="s">
        <v>171</v>
      </c>
    </row>
    <row r="214" spans="1:2" s="53" customFormat="1" ht="44.1" customHeight="1" x14ac:dyDescent="0.25">
      <c r="A214" s="94" t="s">
        <v>315</v>
      </c>
      <c r="B214" s="106" t="s">
        <v>58</v>
      </c>
    </row>
    <row r="215" spans="1:2" s="53" customFormat="1" ht="44.1" customHeight="1" x14ac:dyDescent="0.25">
      <c r="A215" s="94" t="s">
        <v>40</v>
      </c>
      <c r="B215" s="91" t="s">
        <v>316</v>
      </c>
    </row>
    <row r="216" spans="1:2" s="53" customFormat="1" ht="44.1" customHeight="1" x14ac:dyDescent="0.25">
      <c r="A216" s="94" t="s">
        <v>41</v>
      </c>
      <c r="B216" s="91" t="s">
        <v>317</v>
      </c>
    </row>
    <row r="217" spans="1:2" s="53" customFormat="1" ht="44.1" customHeight="1" x14ac:dyDescent="0.25">
      <c r="A217" s="94" t="s">
        <v>71</v>
      </c>
      <c r="B217" s="95" t="s">
        <v>92</v>
      </c>
    </row>
    <row r="218" spans="1:2" s="53" customFormat="1" ht="44.1" customHeight="1" x14ac:dyDescent="0.25">
      <c r="A218" s="94" t="s">
        <v>89</v>
      </c>
      <c r="B218" s="96" t="s">
        <v>345</v>
      </c>
    </row>
    <row r="219" spans="1:2" s="53" customFormat="1" ht="44.1" customHeight="1" x14ac:dyDescent="0.25">
      <c r="A219" s="97" t="s">
        <v>190</v>
      </c>
      <c r="B219" s="98" t="s">
        <v>93</v>
      </c>
    </row>
    <row r="220" spans="1:2" s="53" customFormat="1" ht="24.9" customHeight="1" thickBot="1" x14ac:dyDescent="0.3">
      <c r="A220" s="703" t="s">
        <v>380</v>
      </c>
      <c r="B220" s="704"/>
    </row>
    <row r="221" spans="1:2" s="53" customFormat="1" ht="24.9" hidden="1" customHeight="1" thickBot="1" x14ac:dyDescent="0.3">
      <c r="A221" s="696" t="s">
        <v>391</v>
      </c>
      <c r="B221" s="697"/>
    </row>
    <row r="222" spans="1:2" s="63" customFormat="1" ht="24.9" hidden="1" customHeight="1" x14ac:dyDescent="0.25">
      <c r="A222" s="709" t="s">
        <v>380</v>
      </c>
      <c r="B222" s="710"/>
    </row>
    <row r="223" spans="1:2" s="53" customFormat="1" ht="24.9" hidden="1" customHeight="1" x14ac:dyDescent="0.25">
      <c r="A223" s="277" t="s">
        <v>304</v>
      </c>
      <c r="B223" s="278" t="s">
        <v>254</v>
      </c>
    </row>
    <row r="224" spans="1:2" s="64" customFormat="1" ht="24.9" hidden="1" customHeight="1" x14ac:dyDescent="0.25">
      <c r="A224" s="94" t="s">
        <v>357</v>
      </c>
      <c r="B224" s="106" t="s">
        <v>678</v>
      </c>
    </row>
    <row r="225" spans="1:2" s="53" customFormat="1" ht="24.9" hidden="1" customHeight="1" x14ac:dyDescent="0.25">
      <c r="A225" s="94" t="s">
        <v>77</v>
      </c>
      <c r="B225" s="95" t="s">
        <v>80</v>
      </c>
    </row>
    <row r="226" spans="1:2" s="53" customFormat="1" ht="24.9" hidden="1" customHeight="1" x14ac:dyDescent="0.25">
      <c r="A226" s="94" t="s">
        <v>87</v>
      </c>
      <c r="B226" s="95" t="s">
        <v>79</v>
      </c>
    </row>
    <row r="227" spans="1:2" s="53" customFormat="1" ht="24.9" hidden="1" customHeight="1" x14ac:dyDescent="0.25">
      <c r="A227" s="94" t="s">
        <v>26</v>
      </c>
      <c r="B227" s="91" t="s">
        <v>443</v>
      </c>
    </row>
    <row r="228" spans="1:2" s="53" customFormat="1" ht="24.9" hidden="1" customHeight="1" x14ac:dyDescent="0.25">
      <c r="A228" s="94" t="s">
        <v>37</v>
      </c>
      <c r="B228" s="106" t="s">
        <v>81</v>
      </c>
    </row>
    <row r="229" spans="1:2" s="53" customFormat="1" ht="45" hidden="1" customHeight="1" x14ac:dyDescent="0.25">
      <c r="A229" s="94" t="s">
        <v>38</v>
      </c>
      <c r="B229" s="91" t="s">
        <v>170</v>
      </c>
    </row>
    <row r="230" spans="1:2" s="53" customFormat="1" ht="24.9" hidden="1" customHeight="1" x14ac:dyDescent="0.25">
      <c r="A230" s="94" t="s">
        <v>65</v>
      </c>
      <c r="B230" s="106" t="s">
        <v>91</v>
      </c>
    </row>
    <row r="231" spans="1:2" s="53" customFormat="1" ht="45" hidden="1" customHeight="1" x14ac:dyDescent="0.25">
      <c r="A231" s="104" t="s">
        <v>291</v>
      </c>
      <c r="B231" s="95" t="s">
        <v>90</v>
      </c>
    </row>
    <row r="232" spans="1:2" s="53" customFormat="1" ht="24.9" hidden="1" customHeight="1" x14ac:dyDescent="0.25">
      <c r="A232" s="94" t="s">
        <v>67</v>
      </c>
      <c r="B232" s="95" t="s">
        <v>94</v>
      </c>
    </row>
    <row r="233" spans="1:2" s="53" customFormat="1" ht="24.9" hidden="1" customHeight="1" x14ac:dyDescent="0.25">
      <c r="A233" s="97" t="s">
        <v>190</v>
      </c>
      <c r="B233" s="98" t="s">
        <v>93</v>
      </c>
    </row>
    <row r="234" spans="1:2" s="53" customFormat="1" ht="24.9" hidden="1" customHeight="1" thickBot="1" x14ac:dyDescent="0.3">
      <c r="A234" s="703" t="s">
        <v>380</v>
      </c>
      <c r="B234" s="704"/>
    </row>
    <row r="235" spans="1:2" s="53" customFormat="1" ht="24.9" hidden="1" customHeight="1" thickBot="1" x14ac:dyDescent="0.3">
      <c r="A235" s="696" t="s">
        <v>392</v>
      </c>
      <c r="B235" s="697"/>
    </row>
    <row r="236" spans="1:2" s="53" customFormat="1" ht="24.9" hidden="1" customHeight="1" x14ac:dyDescent="0.25">
      <c r="A236" s="711" t="s">
        <v>380</v>
      </c>
      <c r="B236" s="712"/>
    </row>
    <row r="237" spans="1:2" s="53" customFormat="1" ht="24.9" hidden="1" customHeight="1" x14ac:dyDescent="0.25">
      <c r="A237" s="277" t="s">
        <v>304</v>
      </c>
      <c r="B237" s="278" t="s">
        <v>254</v>
      </c>
    </row>
    <row r="238" spans="1:2" s="53" customFormat="1" ht="24.9" hidden="1" customHeight="1" x14ac:dyDescent="0.25">
      <c r="A238" s="94" t="s">
        <v>357</v>
      </c>
      <c r="B238" s="106" t="s">
        <v>678</v>
      </c>
    </row>
    <row r="239" spans="1:2" s="53" customFormat="1" ht="24.9" hidden="1" customHeight="1" x14ac:dyDescent="0.25">
      <c r="A239" s="94" t="s">
        <v>140</v>
      </c>
      <c r="B239" s="106" t="s">
        <v>158</v>
      </c>
    </row>
    <row r="240" spans="1:2" s="53" customFormat="1" ht="24.9" hidden="1" customHeight="1" x14ac:dyDescent="0.25">
      <c r="A240" s="94" t="s">
        <v>195</v>
      </c>
      <c r="B240" s="106" t="s">
        <v>6</v>
      </c>
    </row>
    <row r="241" spans="1:2" s="53" customFormat="1" ht="24.9" hidden="1" customHeight="1" x14ac:dyDescent="0.25">
      <c r="A241" s="94" t="s">
        <v>147</v>
      </c>
      <c r="B241" s="106" t="s">
        <v>365</v>
      </c>
    </row>
    <row r="242" spans="1:2" s="63" customFormat="1" ht="24.9" hidden="1" customHeight="1" x14ac:dyDescent="0.25">
      <c r="A242" s="94" t="s">
        <v>37</v>
      </c>
      <c r="B242" s="106" t="s">
        <v>172</v>
      </c>
    </row>
    <row r="243" spans="1:2" s="53" customFormat="1" ht="65.099999999999994" hidden="1" customHeight="1" x14ac:dyDescent="0.25">
      <c r="A243" s="94" t="s">
        <v>38</v>
      </c>
      <c r="B243" s="91" t="s">
        <v>173</v>
      </c>
    </row>
    <row r="244" spans="1:2" s="64" customFormat="1" ht="24.9" hidden="1" customHeight="1" x14ac:dyDescent="0.25">
      <c r="A244" s="94" t="s">
        <v>61</v>
      </c>
      <c r="B244" s="106" t="s">
        <v>366</v>
      </c>
    </row>
    <row r="245" spans="1:2" s="53" customFormat="1" ht="24.9" hidden="1" customHeight="1" x14ac:dyDescent="0.25">
      <c r="A245" s="94" t="s">
        <v>294</v>
      </c>
      <c r="B245" s="106" t="s">
        <v>295</v>
      </c>
    </row>
    <row r="246" spans="1:2" s="53" customFormat="1" ht="24.9" hidden="1" customHeight="1" x14ac:dyDescent="0.25">
      <c r="A246" s="94" t="s">
        <v>280</v>
      </c>
      <c r="B246" s="91" t="s">
        <v>296</v>
      </c>
    </row>
    <row r="247" spans="1:2" s="53" customFormat="1" ht="24.9" hidden="1" customHeight="1" x14ac:dyDescent="0.25">
      <c r="A247" s="94" t="s">
        <v>191</v>
      </c>
      <c r="B247" s="91" t="s">
        <v>436</v>
      </c>
    </row>
    <row r="248" spans="1:2" s="53" customFormat="1" ht="24.9" hidden="1" customHeight="1" x14ac:dyDescent="0.25">
      <c r="A248" s="94" t="s">
        <v>62</v>
      </c>
      <c r="B248" s="91" t="s">
        <v>297</v>
      </c>
    </row>
    <row r="249" spans="1:2" s="53" customFormat="1" ht="24.9" hidden="1" customHeight="1" x14ac:dyDescent="0.25">
      <c r="A249" s="94" t="s">
        <v>27</v>
      </c>
      <c r="B249" s="91" t="s">
        <v>298</v>
      </c>
    </row>
    <row r="250" spans="1:2" s="53" customFormat="1" ht="24.9" hidden="1" customHeight="1" x14ac:dyDescent="0.25">
      <c r="A250" s="97" t="s">
        <v>156</v>
      </c>
      <c r="B250" s="93" t="s">
        <v>299</v>
      </c>
    </row>
    <row r="251" spans="1:2" s="53" customFormat="1" ht="24.9" hidden="1" customHeight="1" thickBot="1" x14ac:dyDescent="0.3">
      <c r="A251" s="703" t="s">
        <v>380</v>
      </c>
      <c r="B251" s="704"/>
    </row>
    <row r="252" spans="1:2" s="53" customFormat="1" ht="24.9" customHeight="1" x14ac:dyDescent="0.25">
      <c r="A252" s="713" t="s">
        <v>686</v>
      </c>
      <c r="B252" s="714"/>
    </row>
    <row r="253" spans="1:2" s="53" customFormat="1" ht="24.9" customHeight="1" x14ac:dyDescent="0.25">
      <c r="A253" s="707" t="s">
        <v>344</v>
      </c>
      <c r="B253" s="707"/>
    </row>
    <row r="254" spans="1:2" s="53" customFormat="1" ht="24.9" customHeight="1" x14ac:dyDescent="0.25">
      <c r="A254" s="277" t="s">
        <v>265</v>
      </c>
      <c r="B254" s="278" t="s">
        <v>254</v>
      </c>
    </row>
    <row r="255" spans="1:2" s="53" customFormat="1" ht="44.1" customHeight="1" x14ac:dyDescent="0.25">
      <c r="A255" s="94" t="s">
        <v>303</v>
      </c>
      <c r="B255" s="91" t="s">
        <v>302</v>
      </c>
    </row>
    <row r="256" spans="1:2" s="53" customFormat="1" ht="44.1" customHeight="1" x14ac:dyDescent="0.25">
      <c r="A256" s="94" t="s">
        <v>206</v>
      </c>
      <c r="B256" s="106" t="s">
        <v>301</v>
      </c>
    </row>
    <row r="257" spans="1:2" s="53" customFormat="1" ht="44.1" customHeight="1" x14ac:dyDescent="0.25">
      <c r="A257" s="94" t="s">
        <v>131</v>
      </c>
      <c r="B257" s="106" t="s">
        <v>434</v>
      </c>
    </row>
    <row r="258" spans="1:2" s="66" customFormat="1" ht="44.1" customHeight="1" x14ac:dyDescent="0.25">
      <c r="A258" s="94" t="s">
        <v>23</v>
      </c>
      <c r="B258" s="106" t="s">
        <v>435</v>
      </c>
    </row>
    <row r="259" spans="1:2" s="53" customFormat="1" ht="44.1" customHeight="1" x14ac:dyDescent="0.25">
      <c r="A259" s="97" t="s">
        <v>192</v>
      </c>
      <c r="B259" s="115" t="s">
        <v>862</v>
      </c>
    </row>
    <row r="260" spans="1:2" s="64" customFormat="1" ht="24.9" customHeight="1" thickBot="1" x14ac:dyDescent="0.3">
      <c r="A260" s="715" t="s">
        <v>380</v>
      </c>
      <c r="B260" s="716"/>
    </row>
    <row r="261" spans="1:2" s="53" customFormat="1" ht="24.9" customHeight="1" thickBot="1" x14ac:dyDescent="0.3">
      <c r="A261" s="699" t="s">
        <v>687</v>
      </c>
      <c r="B261" s="700"/>
    </row>
    <row r="262" spans="1:2" s="53" customFormat="1" ht="24.9" customHeight="1" x14ac:dyDescent="0.25">
      <c r="A262" s="706" t="s">
        <v>380</v>
      </c>
      <c r="B262" s="708"/>
    </row>
    <row r="263" spans="1:2" s="53" customFormat="1" ht="24.9" customHeight="1" x14ac:dyDescent="0.25">
      <c r="A263" s="277" t="s">
        <v>304</v>
      </c>
      <c r="B263" s="278" t="s">
        <v>254</v>
      </c>
    </row>
    <row r="264" spans="1:2" s="53" customFormat="1" ht="24.9" customHeight="1" x14ac:dyDescent="0.25">
      <c r="A264" s="94" t="s">
        <v>215</v>
      </c>
      <c r="B264" s="106" t="s">
        <v>372</v>
      </c>
    </row>
    <row r="265" spans="1:2" s="53" customFormat="1" ht="24.9" customHeight="1" x14ac:dyDescent="0.25">
      <c r="A265" s="94" t="s">
        <v>216</v>
      </c>
      <c r="B265" s="106" t="s">
        <v>217</v>
      </c>
    </row>
    <row r="266" spans="1:2" s="53" customFormat="1" ht="24.9" customHeight="1" x14ac:dyDescent="0.25">
      <c r="A266" s="94" t="s">
        <v>142</v>
      </c>
      <c r="B266" s="106" t="s">
        <v>218</v>
      </c>
    </row>
    <row r="267" spans="1:2" s="53" customFormat="1" ht="24.9" customHeight="1" x14ac:dyDescent="0.25">
      <c r="A267" s="94" t="s">
        <v>151</v>
      </c>
      <c r="B267" s="106" t="s">
        <v>370</v>
      </c>
    </row>
    <row r="268" spans="1:2" s="53" customFormat="1" ht="24.9" customHeight="1" x14ac:dyDescent="0.25">
      <c r="A268" s="94" t="s">
        <v>199</v>
      </c>
      <c r="B268" s="116" t="s">
        <v>371</v>
      </c>
    </row>
    <row r="269" spans="1:2" s="53" customFormat="1" ht="24.9" customHeight="1" x14ac:dyDescent="0.25">
      <c r="A269" s="97" t="s">
        <v>152</v>
      </c>
      <c r="B269" s="117" t="s">
        <v>284</v>
      </c>
    </row>
    <row r="270" spans="1:2" s="53" customFormat="1" ht="24.9" customHeight="1" x14ac:dyDescent="0.25">
      <c r="A270" s="118" t="s">
        <v>368</v>
      </c>
      <c r="B270" s="117" t="s">
        <v>284</v>
      </c>
    </row>
    <row r="271" spans="1:2" s="53" customFormat="1" ht="24.9" customHeight="1" x14ac:dyDescent="0.25">
      <c r="A271" s="118" t="s">
        <v>369</v>
      </c>
      <c r="B271" s="117" t="s">
        <v>284</v>
      </c>
    </row>
    <row r="272" spans="1:2" s="53" customFormat="1" ht="24.9" customHeight="1" x14ac:dyDescent="0.25">
      <c r="A272" s="118" t="s">
        <v>367</v>
      </c>
      <c r="B272" s="119" t="s">
        <v>385</v>
      </c>
    </row>
    <row r="273" spans="1:1" ht="15" x14ac:dyDescent="0.25">
      <c r="A273" s="279" t="s">
        <v>439</v>
      </c>
    </row>
  </sheetData>
  <sheetProtection algorithmName="SHA-512" hashValue="XdgptWPROorFrcRs+nRgsHYYrY3NXnWXlF31OT35QFdSd25C71ccnBTwsLsl2aLrwEGMDK6/6HXLcL6A2jJtFQ==" saltValue="vV2pqx9aqxxpA4bXhU16Qg==" spinCount="100000" sheet="1" objects="1" scenarios="1"/>
  <mergeCells count="49">
    <mergeCell ref="A109:B109"/>
    <mergeCell ref="A54:B54"/>
    <mergeCell ref="A78:B78"/>
    <mergeCell ref="A95:B95"/>
    <mergeCell ref="A96:B96"/>
    <mergeCell ref="A76:B76"/>
    <mergeCell ref="A94:B94"/>
    <mergeCell ref="A205:B205"/>
    <mergeCell ref="A27:B27"/>
    <mergeCell ref="A1:B1"/>
    <mergeCell ref="A2:B2"/>
    <mergeCell ref="A3:B3"/>
    <mergeCell ref="A4:B4"/>
    <mergeCell ref="A9:B9"/>
    <mergeCell ref="A110:B110"/>
    <mergeCell ref="A34:B34"/>
    <mergeCell ref="A35:B35"/>
    <mergeCell ref="A51:B51"/>
    <mergeCell ref="A52:B52"/>
    <mergeCell ref="A53:B53"/>
    <mergeCell ref="A55:B55"/>
    <mergeCell ref="A56:B56"/>
    <mergeCell ref="A77:B77"/>
    <mergeCell ref="A261:B261"/>
    <mergeCell ref="A262:B262"/>
    <mergeCell ref="A251:B251"/>
    <mergeCell ref="A234:B234"/>
    <mergeCell ref="A222:B222"/>
    <mergeCell ref="A235:B235"/>
    <mergeCell ref="A236:B236"/>
    <mergeCell ref="A252:B252"/>
    <mergeCell ref="A253:B253"/>
    <mergeCell ref="A260:B260"/>
    <mergeCell ref="A221:B221"/>
    <mergeCell ref="A111:B111"/>
    <mergeCell ref="A134:B134"/>
    <mergeCell ref="A135:B135"/>
    <mergeCell ref="A176:B176"/>
    <mergeCell ref="A133:B133"/>
    <mergeCell ref="A175:B175"/>
    <mergeCell ref="A220:B220"/>
    <mergeCell ref="A189:B189"/>
    <mergeCell ref="A203:B203"/>
    <mergeCell ref="A155:B155"/>
    <mergeCell ref="A156:B156"/>
    <mergeCell ref="A177:B177"/>
    <mergeCell ref="A190:B190"/>
    <mergeCell ref="A191:B191"/>
    <mergeCell ref="A204:B204"/>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52" location="'Auth Agent Contact Information'!A1" display="Auth. Agent Contact Information" xr:uid="{00000000-0004-0000-0100-000000000000}"/>
    <hyperlink ref="A34" location="Facesheet!A1" display="Grant Subaward Face Sheet" xr:uid="{00000000-0004-0000-0100-000001000000}"/>
    <hyperlink ref="A110" location="Equipment!A1" display="Equipment" xr:uid="{00000000-0004-0000-0100-000002000000}"/>
    <hyperlink ref="B115" r:id="rId1" tooltip="FEMA Authorized Equipment List (AEL)" display="https://www.fema.gov/authorized-equipment-list" xr:uid="{00000000-0004-0000-0100-000003000000}"/>
    <hyperlink ref="B142" r:id="rId2" tooltip=" CSTI Tracking Number Request Form" xr:uid="{00000000-0004-0000-0100-000004000000}"/>
    <hyperlink ref="A55:B55" location="'Project Ledger'!A1" tooltip="Section 4: Project Ledger" display="Section 4:  PROJECT LEDGER" xr:uid="{00000000-0004-0000-0100-000005000000}"/>
    <hyperlink ref="A77:B77" location="Planning!A1" tooltip="Section 5: Planning" display="Section 5:  PLANNING" xr:uid="{00000000-0004-0000-0100-000006000000}"/>
    <hyperlink ref="A95:B95" location="Organization!A1" tooltip="Section 6:  ORGANIZATION" display="Section 6:  ORGANIZATION" xr:uid="{00000000-0004-0000-0100-000007000000}"/>
    <hyperlink ref="A134:B134" location="Training!A1" tooltip="Section 8: Training" display="Section 8:  TRAINING" xr:uid="{00000000-0004-0000-0100-000008000000}"/>
    <hyperlink ref="A190:B190" location="'Indirect Costs'!A1" tooltip="Section 11:  INDIRECT COST" display="Section 11:  INDIRECT COST" xr:uid="{00000000-0004-0000-0100-000009000000}"/>
    <hyperlink ref="A204:B204" location="'Consultant-Contractor'!A1" tooltip="Section 12:  CONSULTANT / CONTRACTOR" display="Section 12:  CONSULTANT / CONTRACTOR" xr:uid="{00000000-0004-0000-0100-00000A000000}"/>
    <hyperlink ref="A221:B221" location="Personnel!A1" tooltip="Section 13:  PERSONNEL" display="Section 13:  PERSONNEL" xr:uid="{00000000-0004-0000-0100-00000B000000}"/>
    <hyperlink ref="A235:B235" location="Match!A1" tooltip="Section 14:  MATCH" display="Section 14:  MATCH" xr:uid="{00000000-0004-0000-0100-00000C000000}"/>
    <hyperlink ref="A252:B252" location="'AA Approval'!A1" tooltip="Section 13:  AUTHORIZED AGENT" display="Section 13:  AUTHORIZED AGENT" xr:uid="{00000000-0004-0000-0100-00000D000000}"/>
    <hyperlink ref="A261:B261" location="ICR!A1" tooltip="Section 14: ICR Summary" display="Section 14:  ICR SUMMARY" xr:uid="{00000000-0004-0000-0100-00000E000000}"/>
    <hyperlink ref="A34:B34" location="Facesheet!A1" tooltip="Grant Subaward Face Sheet" display="Section 2:   GRANT SUBAWARD FACE SHEET" xr:uid="{00000000-0004-0000-0100-00000F000000}"/>
    <hyperlink ref="A52:B52" location="'Auth Agent Contact Information'!A1" tooltip="Section 3:  AUTHORIZED AGENT CONTACT INFORMATION" display="Section 3:  AUTHORIZED AGENT CONTACT INFORMATION" xr:uid="{00000000-0004-0000-0100-000010000000}"/>
    <hyperlink ref="A110:B110" location="Equipment!A1" tooltip="Section 7:  EQUIPMENT" display="Section 7:  EQUIPMENT" xr:uid="{00000000-0004-0000-0100-000011000000}"/>
    <hyperlink ref="A176:B176" location="'M&amp;A'!A1" tooltip="Section 10:  M&amp;A" display="Section 10:  M&amp;A" xr:uid="{00000000-0004-0000-0100-000012000000}"/>
    <hyperlink ref="A155:B155" location="Exercise!A1" tooltip="Section 8: Training" display="Section 8:  EXERCISE" xr:uid="{00000000-0004-0000-0100-000013000000}"/>
    <hyperlink ref="B166" r:id="rId3" tooltip="Email AAR/IP to hseep@fema.dhs.gov" xr:uid="{00000000-0004-0000-0100-000014000000}"/>
  </hyperlinks>
  <printOptions horizontalCentered="1"/>
  <pageMargins left="0.15" right="0.15" top="0.5" bottom="0.5" header="0.25" footer="0.25"/>
  <pageSetup scale="46" fitToHeight="0" orientation="portrait" r:id="rId4"/>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rowBreaks count="7" manualBreakCount="7">
    <brk id="26" max="1" man="1"/>
    <brk id="54" max="1" man="1"/>
    <brk id="94" max="1" man="1"/>
    <brk id="133" max="1" man="1"/>
    <brk id="154" max="1" man="1"/>
    <brk id="189" max="1" man="1"/>
    <brk id="260" max="1" man="1"/>
  </rowBreaks>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Js">
    <tabColor theme="2" tint="-9.9978637043366805E-2"/>
    <pageSetUpPr fitToPage="1"/>
  </sheetPr>
  <dimension ref="A1:E67"/>
  <sheetViews>
    <sheetView showGridLines="0" showZeros="0" topLeftCell="A2" zoomScaleNormal="100" workbookViewId="0">
      <selection activeCell="A2" sqref="A2:B2"/>
    </sheetView>
  </sheetViews>
  <sheetFormatPr defaultColWidth="9.109375" defaultRowHeight="13.2" x14ac:dyDescent="0.25"/>
  <cols>
    <col min="1" max="1" width="7.6640625" customWidth="1"/>
    <col min="2" max="2" width="115.6640625" customWidth="1"/>
    <col min="3" max="3" width="2.44140625" customWidth="1"/>
    <col min="4" max="4" width="9" customWidth="1"/>
    <col min="5" max="5" width="126.44140625" customWidth="1"/>
  </cols>
  <sheetData>
    <row r="1" spans="1:5" ht="38.25" hidden="1" customHeight="1" x14ac:dyDescent="0.25">
      <c r="A1" s="733" t="s">
        <v>743</v>
      </c>
      <c r="B1" s="733"/>
      <c r="C1" s="733"/>
      <c r="D1" s="733"/>
      <c r="E1" s="733"/>
    </row>
    <row r="2" spans="1:5" ht="38.25" customHeight="1" x14ac:dyDescent="0.25">
      <c r="A2" s="741" t="s">
        <v>760</v>
      </c>
      <c r="B2" s="742"/>
      <c r="C2" s="371"/>
      <c r="D2" s="738" t="s">
        <v>689</v>
      </c>
      <c r="E2" s="738"/>
    </row>
    <row r="3" spans="1:5" ht="38.25" customHeight="1" x14ac:dyDescent="0.25">
      <c r="A3" s="380" t="s">
        <v>690</v>
      </c>
      <c r="B3" s="381" t="s">
        <v>691</v>
      </c>
      <c r="C3" s="371"/>
      <c r="D3" s="348" t="s">
        <v>692</v>
      </c>
      <c r="E3" s="349" t="s">
        <v>691</v>
      </c>
    </row>
    <row r="4" spans="1:5" ht="38.25" customHeight="1" x14ac:dyDescent="0.25">
      <c r="A4" s="377">
        <v>1</v>
      </c>
      <c r="B4" s="378" t="s">
        <v>761</v>
      </c>
      <c r="C4" s="371"/>
      <c r="D4" s="350">
        <v>1</v>
      </c>
      <c r="E4" s="351" t="s">
        <v>693</v>
      </c>
    </row>
    <row r="5" spans="1:5" ht="38.25" customHeight="1" x14ac:dyDescent="0.25">
      <c r="A5" s="377">
        <v>2</v>
      </c>
      <c r="B5" s="378" t="s">
        <v>762</v>
      </c>
      <c r="C5" s="371"/>
      <c r="D5" s="350">
        <v>2</v>
      </c>
      <c r="E5" s="351" t="s">
        <v>694</v>
      </c>
    </row>
    <row r="6" spans="1:5" ht="38.25" customHeight="1" x14ac:dyDescent="0.25">
      <c r="A6" s="377">
        <v>3</v>
      </c>
      <c r="B6" s="378" t="s">
        <v>763</v>
      </c>
      <c r="C6" s="371"/>
      <c r="D6" s="350">
        <v>3</v>
      </c>
      <c r="E6" s="351" t="s">
        <v>696</v>
      </c>
    </row>
    <row r="7" spans="1:5" ht="38.25" customHeight="1" x14ac:dyDescent="0.25">
      <c r="A7" s="377">
        <v>4</v>
      </c>
      <c r="B7" s="378" t="s">
        <v>764</v>
      </c>
      <c r="C7" s="371"/>
      <c r="D7" s="350">
        <v>4</v>
      </c>
      <c r="E7" s="351" t="s">
        <v>697</v>
      </c>
    </row>
    <row r="8" spans="1:5" ht="38.25" customHeight="1" x14ac:dyDescent="0.25">
      <c r="A8" s="377">
        <v>5</v>
      </c>
      <c r="B8" s="378" t="s">
        <v>871</v>
      </c>
      <c r="C8" s="371"/>
      <c r="D8" s="350">
        <v>5</v>
      </c>
      <c r="E8" s="351" t="s">
        <v>698</v>
      </c>
    </row>
    <row r="9" spans="1:5" ht="38.25" customHeight="1" x14ac:dyDescent="0.25">
      <c r="A9" s="350">
        <v>6</v>
      </c>
      <c r="B9" s="351" t="s">
        <v>757</v>
      </c>
      <c r="C9" s="371"/>
      <c r="D9" s="350">
        <v>6</v>
      </c>
      <c r="E9" s="351" t="s">
        <v>699</v>
      </c>
    </row>
    <row r="10" spans="1:5" ht="38.25" customHeight="1" x14ac:dyDescent="0.25">
      <c r="A10" s="350">
        <v>7</v>
      </c>
      <c r="B10" s="351" t="s">
        <v>700</v>
      </c>
      <c r="C10" s="371"/>
      <c r="D10" s="350">
        <v>7</v>
      </c>
      <c r="E10" s="351" t="s">
        <v>701</v>
      </c>
    </row>
    <row r="11" spans="1:5" ht="38.25" customHeight="1" x14ac:dyDescent="0.25">
      <c r="A11" s="350">
        <v>8</v>
      </c>
      <c r="B11" s="351" t="s">
        <v>702</v>
      </c>
      <c r="C11" s="371"/>
      <c r="D11" s="350">
        <v>8</v>
      </c>
      <c r="E11" s="351" t="s">
        <v>703</v>
      </c>
    </row>
    <row r="12" spans="1:5" ht="38.25" customHeight="1" x14ac:dyDescent="0.25">
      <c r="A12" s="350">
        <v>9</v>
      </c>
      <c r="B12" s="351" t="s">
        <v>758</v>
      </c>
      <c r="C12" s="371"/>
      <c r="D12" s="350">
        <v>9</v>
      </c>
      <c r="E12" s="351" t="s">
        <v>705</v>
      </c>
    </row>
    <row r="13" spans="1:5" ht="38.25" customHeight="1" x14ac:dyDescent="0.25">
      <c r="A13" s="353">
        <v>10</v>
      </c>
      <c r="B13" s="354" t="s">
        <v>706</v>
      </c>
      <c r="C13" s="371"/>
      <c r="D13" s="353">
        <v>10</v>
      </c>
      <c r="E13" s="354" t="s">
        <v>707</v>
      </c>
    </row>
    <row r="14" spans="1:5" ht="38.25" customHeight="1" x14ac:dyDescent="0.25">
      <c r="A14" s="385">
        <v>11</v>
      </c>
      <c r="B14" s="379" t="s">
        <v>765</v>
      </c>
      <c r="C14" s="371"/>
      <c r="D14" s="383"/>
      <c r="E14" s="382"/>
    </row>
    <row r="15" spans="1:5" ht="38.25" customHeight="1" x14ac:dyDescent="0.25">
      <c r="A15" s="383"/>
      <c r="B15" s="382" t="s">
        <v>759</v>
      </c>
      <c r="C15" s="371"/>
      <c r="D15" s="383"/>
      <c r="E15" s="384"/>
    </row>
    <row r="16" spans="1:5" ht="24.9" customHeight="1" x14ac:dyDescent="0.25">
      <c r="A16" s="736" t="s">
        <v>688</v>
      </c>
      <c r="B16" s="737"/>
      <c r="C16" s="344"/>
      <c r="D16" s="352"/>
      <c r="E16" s="352"/>
    </row>
    <row r="17" spans="1:5" ht="24.9" customHeight="1" x14ac:dyDescent="0.25">
      <c r="A17" s="346" t="s">
        <v>690</v>
      </c>
      <c r="B17" s="347" t="s">
        <v>691</v>
      </c>
      <c r="C17" s="344"/>
      <c r="D17" s="352"/>
      <c r="E17" s="355"/>
    </row>
    <row r="18" spans="1:5" ht="30" customHeight="1" x14ac:dyDescent="0.25">
      <c r="A18" s="377">
        <v>1</v>
      </c>
      <c r="B18" s="378" t="s">
        <v>761</v>
      </c>
      <c r="C18" s="352"/>
      <c r="D18" s="352"/>
      <c r="E18" s="355"/>
    </row>
    <row r="19" spans="1:5" ht="30" customHeight="1" x14ac:dyDescent="0.25">
      <c r="A19" s="377">
        <v>2</v>
      </c>
      <c r="B19" s="378" t="s">
        <v>762</v>
      </c>
      <c r="C19" s="352"/>
      <c r="D19" s="352"/>
      <c r="E19" s="355"/>
    </row>
    <row r="20" spans="1:5" ht="30" customHeight="1" x14ac:dyDescent="0.25">
      <c r="A20" s="377">
        <v>3</v>
      </c>
      <c r="B20" s="378" t="s">
        <v>763</v>
      </c>
      <c r="C20" s="352"/>
      <c r="D20" s="352"/>
      <c r="E20" s="355"/>
    </row>
    <row r="21" spans="1:5" ht="30" customHeight="1" x14ac:dyDescent="0.25">
      <c r="A21" s="377">
        <v>4</v>
      </c>
      <c r="B21" s="378" t="s">
        <v>766</v>
      </c>
      <c r="C21" s="352"/>
      <c r="D21" s="352"/>
      <c r="E21" s="355"/>
    </row>
    <row r="22" spans="1:5" ht="30" customHeight="1" x14ac:dyDescent="0.25">
      <c r="A22" s="377">
        <v>5</v>
      </c>
      <c r="B22" s="378" t="s">
        <v>767</v>
      </c>
      <c r="C22" s="352"/>
      <c r="D22" s="352"/>
      <c r="E22" s="355"/>
    </row>
    <row r="23" spans="1:5" ht="30" customHeight="1" x14ac:dyDescent="0.25">
      <c r="A23" s="350">
        <v>6</v>
      </c>
      <c r="B23" s="351" t="s">
        <v>697</v>
      </c>
      <c r="C23" s="352"/>
      <c r="D23" s="352"/>
      <c r="E23" s="355"/>
    </row>
    <row r="24" spans="1:5" ht="30" customHeight="1" x14ac:dyDescent="0.25">
      <c r="A24" s="350">
        <v>7</v>
      </c>
      <c r="B24" s="351" t="s">
        <v>700</v>
      </c>
      <c r="C24" s="352"/>
      <c r="D24" s="352"/>
      <c r="E24" s="355"/>
    </row>
    <row r="25" spans="1:5" ht="30" customHeight="1" x14ac:dyDescent="0.25">
      <c r="A25" s="350">
        <v>8</v>
      </c>
      <c r="B25" s="351" t="s">
        <v>702</v>
      </c>
      <c r="C25" s="352"/>
      <c r="D25" s="352"/>
      <c r="E25" s="355"/>
    </row>
    <row r="26" spans="1:5" ht="30" customHeight="1" x14ac:dyDescent="0.25">
      <c r="A26" s="350">
        <v>9</v>
      </c>
      <c r="B26" s="351" t="s">
        <v>704</v>
      </c>
      <c r="C26" s="352"/>
      <c r="D26" s="352"/>
      <c r="E26" s="355"/>
    </row>
    <row r="27" spans="1:5" ht="30" customHeight="1" x14ac:dyDescent="0.25">
      <c r="A27" s="353">
        <v>10</v>
      </c>
      <c r="B27" s="354" t="s">
        <v>706</v>
      </c>
      <c r="C27" s="352"/>
      <c r="D27" s="352"/>
      <c r="E27" s="355"/>
    </row>
    <row r="28" spans="1:5" ht="21.9" customHeight="1" x14ac:dyDescent="0.25">
      <c r="A28" s="352"/>
      <c r="B28" s="355"/>
      <c r="C28" s="352"/>
      <c r="D28" s="345"/>
      <c r="E28" s="345"/>
    </row>
    <row r="29" spans="1:5" ht="24.9" customHeight="1" x14ac:dyDescent="0.25">
      <c r="A29" s="739" t="s">
        <v>708</v>
      </c>
      <c r="B29" s="739"/>
      <c r="C29" s="345"/>
      <c r="D29" s="345"/>
      <c r="E29" s="345"/>
    </row>
    <row r="30" spans="1:5" ht="24.9" customHeight="1" x14ac:dyDescent="0.25">
      <c r="A30" s="356" t="s">
        <v>690</v>
      </c>
      <c r="B30" s="357" t="s">
        <v>691</v>
      </c>
      <c r="C30" s="345"/>
      <c r="D30" s="345"/>
      <c r="E30" s="345"/>
    </row>
    <row r="31" spans="1:5" ht="30" customHeight="1" x14ac:dyDescent="0.25">
      <c r="A31" s="377">
        <v>1</v>
      </c>
      <c r="B31" s="378" t="s">
        <v>761</v>
      </c>
      <c r="C31" s="345"/>
      <c r="D31" s="345"/>
      <c r="E31" s="345"/>
    </row>
    <row r="32" spans="1:5" ht="30" customHeight="1" x14ac:dyDescent="0.25">
      <c r="A32" s="377">
        <v>2</v>
      </c>
      <c r="B32" s="378" t="s">
        <v>762</v>
      </c>
      <c r="C32" s="345"/>
      <c r="D32" s="345"/>
      <c r="E32" s="345"/>
    </row>
    <row r="33" spans="1:5" ht="30" customHeight="1" x14ac:dyDescent="0.25">
      <c r="A33" s="377">
        <v>3</v>
      </c>
      <c r="B33" s="378" t="s">
        <v>763</v>
      </c>
      <c r="C33" s="345"/>
      <c r="D33" s="345"/>
      <c r="E33" s="345"/>
    </row>
    <row r="34" spans="1:5" ht="30" customHeight="1" x14ac:dyDescent="0.25">
      <c r="A34" s="377">
        <v>4</v>
      </c>
      <c r="B34" s="378" t="s">
        <v>766</v>
      </c>
      <c r="C34" s="345"/>
      <c r="D34" s="345"/>
      <c r="E34" s="345"/>
    </row>
    <row r="35" spans="1:5" ht="30" customHeight="1" x14ac:dyDescent="0.25">
      <c r="A35" s="350">
        <v>5</v>
      </c>
      <c r="B35" s="351" t="s">
        <v>700</v>
      </c>
      <c r="C35" s="345"/>
      <c r="D35" s="345"/>
      <c r="E35" s="345"/>
    </row>
    <row r="36" spans="1:5" ht="30" customHeight="1" x14ac:dyDescent="0.25">
      <c r="A36" s="350">
        <v>6</v>
      </c>
      <c r="B36" s="351" t="s">
        <v>697</v>
      </c>
      <c r="C36" s="345"/>
      <c r="D36" s="345"/>
      <c r="E36" s="345"/>
    </row>
    <row r="37" spans="1:5" ht="30" customHeight="1" x14ac:dyDescent="0.25">
      <c r="A37" s="350">
        <v>7</v>
      </c>
      <c r="B37" s="351" t="s">
        <v>709</v>
      </c>
      <c r="C37" s="345"/>
      <c r="D37" s="345"/>
      <c r="E37" s="345"/>
    </row>
    <row r="38" spans="1:5" ht="30" customHeight="1" x14ac:dyDescent="0.25">
      <c r="A38" s="350">
        <v>8</v>
      </c>
      <c r="B38" s="351" t="s">
        <v>702</v>
      </c>
      <c r="C38" s="345"/>
      <c r="D38" s="345"/>
      <c r="E38" s="345"/>
    </row>
    <row r="39" spans="1:5" ht="30" customHeight="1" x14ac:dyDescent="0.25">
      <c r="A39" s="350">
        <v>9</v>
      </c>
      <c r="B39" s="351" t="s">
        <v>710</v>
      </c>
      <c r="C39" s="345"/>
      <c r="D39" s="345"/>
      <c r="E39" s="345"/>
    </row>
    <row r="40" spans="1:5" ht="30" customHeight="1" x14ac:dyDescent="0.25">
      <c r="A40" s="353">
        <v>10</v>
      </c>
      <c r="B40" s="354" t="s">
        <v>706</v>
      </c>
      <c r="C40" s="345"/>
      <c r="D40" s="345"/>
      <c r="E40" s="345"/>
    </row>
    <row r="41" spans="1:5" ht="21.9" customHeight="1" x14ac:dyDescent="0.25">
      <c r="A41" s="358"/>
      <c r="B41" s="345"/>
      <c r="C41" s="345"/>
      <c r="D41" s="345"/>
      <c r="E41" s="345"/>
    </row>
    <row r="42" spans="1:5" ht="30" customHeight="1" x14ac:dyDescent="0.25">
      <c r="A42" s="740" t="s">
        <v>711</v>
      </c>
      <c r="B42" s="740"/>
      <c r="C42" s="345"/>
      <c r="D42" s="345"/>
      <c r="E42" s="345"/>
    </row>
    <row r="43" spans="1:5" ht="30" customHeight="1" x14ac:dyDescent="0.25">
      <c r="A43" s="359" t="s">
        <v>690</v>
      </c>
      <c r="B43" s="360" t="s">
        <v>691</v>
      </c>
      <c r="C43" s="345"/>
      <c r="D43" s="345"/>
      <c r="E43" s="345"/>
    </row>
    <row r="44" spans="1:5" ht="30" customHeight="1" x14ac:dyDescent="0.25">
      <c r="A44" s="361">
        <v>1</v>
      </c>
      <c r="B44" s="362" t="s">
        <v>712</v>
      </c>
      <c r="C44" s="345"/>
      <c r="D44" s="345"/>
      <c r="E44" s="345"/>
    </row>
    <row r="45" spans="1:5" ht="30" customHeight="1" x14ac:dyDescent="0.25">
      <c r="A45" s="361">
        <v>2</v>
      </c>
      <c r="B45" s="362" t="s">
        <v>713</v>
      </c>
      <c r="C45" s="345"/>
      <c r="D45" s="345"/>
      <c r="E45" s="345"/>
    </row>
    <row r="46" spans="1:5" ht="30" customHeight="1" x14ac:dyDescent="0.25">
      <c r="A46" s="361">
        <v>3</v>
      </c>
      <c r="B46" s="362" t="s">
        <v>695</v>
      </c>
      <c r="C46" s="345"/>
      <c r="D46" s="345"/>
      <c r="E46" s="345"/>
    </row>
    <row r="47" spans="1:5" ht="30" customHeight="1" x14ac:dyDescent="0.25">
      <c r="A47" s="361">
        <v>4</v>
      </c>
      <c r="B47" s="362" t="s">
        <v>714</v>
      </c>
      <c r="C47" s="345"/>
      <c r="D47" s="345"/>
      <c r="E47" s="345"/>
    </row>
    <row r="48" spans="1:5" ht="30" customHeight="1" x14ac:dyDescent="0.25">
      <c r="A48" s="361">
        <v>5</v>
      </c>
      <c r="B48" s="362" t="s">
        <v>700</v>
      </c>
      <c r="C48" s="345"/>
      <c r="D48" s="345"/>
      <c r="E48" s="345"/>
    </row>
    <row r="49" spans="1:5" ht="30" customHeight="1" x14ac:dyDescent="0.25">
      <c r="A49" s="361">
        <v>6</v>
      </c>
      <c r="B49" s="362" t="s">
        <v>715</v>
      </c>
      <c r="C49" s="345"/>
      <c r="D49" s="345"/>
      <c r="E49" s="345"/>
    </row>
    <row r="50" spans="1:5" ht="30" customHeight="1" x14ac:dyDescent="0.25">
      <c r="A50" s="361">
        <v>7</v>
      </c>
      <c r="B50" s="362" t="s">
        <v>716</v>
      </c>
      <c r="C50" s="345"/>
      <c r="D50" s="345"/>
      <c r="E50" s="345"/>
    </row>
    <row r="51" spans="1:5" ht="30" customHeight="1" x14ac:dyDescent="0.25">
      <c r="A51" s="361">
        <v>8</v>
      </c>
      <c r="B51" s="362" t="s">
        <v>702</v>
      </c>
      <c r="C51" s="345"/>
      <c r="D51" s="345"/>
      <c r="E51" s="345"/>
    </row>
    <row r="52" spans="1:5" ht="30" customHeight="1" x14ac:dyDescent="0.25">
      <c r="A52" s="361">
        <v>9</v>
      </c>
      <c r="B52" s="362" t="s">
        <v>717</v>
      </c>
      <c r="C52" s="345"/>
      <c r="D52" s="345"/>
      <c r="E52" s="345"/>
    </row>
    <row r="53" spans="1:5" ht="30" customHeight="1" x14ac:dyDescent="0.25">
      <c r="A53" s="361">
        <v>10</v>
      </c>
      <c r="B53" s="362" t="s">
        <v>718</v>
      </c>
      <c r="C53" s="345"/>
      <c r="D53" s="345"/>
      <c r="E53" s="345"/>
    </row>
    <row r="54" spans="1:5" ht="21.9" customHeight="1" x14ac:dyDescent="0.25">
      <c r="A54" s="352"/>
      <c r="B54" s="355"/>
      <c r="C54" s="345"/>
      <c r="D54" s="365"/>
      <c r="E54" s="365"/>
    </row>
    <row r="55" spans="1:5" ht="30" customHeight="1" x14ac:dyDescent="0.25">
      <c r="A55" s="734" t="s">
        <v>719</v>
      </c>
      <c r="B55" s="735"/>
      <c r="C55" s="345"/>
      <c r="D55" s="365"/>
      <c r="E55" s="365"/>
    </row>
    <row r="56" spans="1:5" ht="30" customHeight="1" x14ac:dyDescent="0.25">
      <c r="A56" s="363" t="s">
        <v>690</v>
      </c>
      <c r="B56" s="364" t="s">
        <v>691</v>
      </c>
      <c r="C56" s="345"/>
      <c r="D56" s="365"/>
      <c r="E56" s="365"/>
    </row>
    <row r="57" spans="1:5" ht="30" customHeight="1" x14ac:dyDescent="0.25">
      <c r="A57" s="361">
        <v>1</v>
      </c>
      <c r="B57" s="362" t="s">
        <v>712</v>
      </c>
      <c r="C57" s="345"/>
      <c r="D57" s="365"/>
      <c r="E57" s="365"/>
    </row>
    <row r="58" spans="1:5" ht="30" customHeight="1" x14ac:dyDescent="0.25">
      <c r="A58" s="361">
        <v>2</v>
      </c>
      <c r="B58" s="362" t="s">
        <v>713</v>
      </c>
      <c r="C58" s="345"/>
      <c r="D58" s="365"/>
      <c r="E58" s="365"/>
    </row>
    <row r="59" spans="1:5" ht="30" customHeight="1" x14ac:dyDescent="0.25">
      <c r="A59" s="361">
        <v>3</v>
      </c>
      <c r="B59" s="362" t="s">
        <v>695</v>
      </c>
      <c r="C59" s="345"/>
      <c r="D59" s="365"/>
      <c r="E59" s="365"/>
    </row>
    <row r="60" spans="1:5" ht="30" customHeight="1" x14ac:dyDescent="0.25">
      <c r="A60" s="361">
        <v>4</v>
      </c>
      <c r="B60" s="362" t="s">
        <v>720</v>
      </c>
      <c r="C60" s="345"/>
      <c r="D60" s="365"/>
      <c r="E60" s="365"/>
    </row>
    <row r="61" spans="1:5" ht="30" customHeight="1" x14ac:dyDescent="0.25">
      <c r="A61" s="361">
        <v>5</v>
      </c>
      <c r="B61" s="362" t="s">
        <v>700</v>
      </c>
      <c r="C61" s="345"/>
      <c r="D61" s="365"/>
      <c r="E61" s="365"/>
    </row>
    <row r="62" spans="1:5" ht="30" customHeight="1" x14ac:dyDescent="0.25">
      <c r="A62" s="361">
        <v>6</v>
      </c>
      <c r="B62" s="362" t="s">
        <v>721</v>
      </c>
      <c r="C62" s="345"/>
      <c r="D62" s="365"/>
      <c r="E62" s="365"/>
    </row>
    <row r="63" spans="1:5" ht="30" customHeight="1" x14ac:dyDescent="0.25">
      <c r="A63" s="361">
        <v>7</v>
      </c>
      <c r="B63" s="362" t="s">
        <v>722</v>
      </c>
      <c r="C63" s="345"/>
      <c r="D63" s="365"/>
      <c r="E63" s="365"/>
    </row>
    <row r="64" spans="1:5" ht="30" customHeight="1" x14ac:dyDescent="0.25">
      <c r="A64" s="361">
        <v>8</v>
      </c>
      <c r="B64" s="362" t="s">
        <v>702</v>
      </c>
      <c r="C64" s="345"/>
      <c r="D64" s="365"/>
      <c r="E64" s="365"/>
    </row>
    <row r="65" spans="1:5" ht="30" customHeight="1" x14ac:dyDescent="0.25">
      <c r="A65" s="361">
        <v>9</v>
      </c>
      <c r="B65" s="362" t="s">
        <v>723</v>
      </c>
      <c r="C65" s="345"/>
      <c r="D65" s="365"/>
      <c r="E65" s="365"/>
    </row>
    <row r="66" spans="1:5" ht="30" customHeight="1" x14ac:dyDescent="0.25">
      <c r="A66" s="361">
        <v>10</v>
      </c>
      <c r="B66" s="362" t="s">
        <v>718</v>
      </c>
      <c r="C66" s="345"/>
      <c r="D66" s="365"/>
      <c r="E66" s="365"/>
    </row>
    <row r="67" spans="1:5" ht="21.9" customHeight="1" x14ac:dyDescent="0.25">
      <c r="A67" s="352"/>
      <c r="B67" s="355"/>
      <c r="C67" s="345"/>
      <c r="D67" s="365"/>
      <c r="E67" s="365"/>
    </row>
  </sheetData>
  <sheetProtection password="FF80" sheet="1" objects="1" scenarios="1" sort="0" autoFilter="0" pivotTables="0"/>
  <mergeCells count="7">
    <mergeCell ref="A1:E1"/>
    <mergeCell ref="A55:B55"/>
    <mergeCell ref="A16:B16"/>
    <mergeCell ref="D2:E2"/>
    <mergeCell ref="A29:B29"/>
    <mergeCell ref="A42:B42"/>
    <mergeCell ref="A2:B2"/>
  </mergeCells>
  <printOptions horizontalCentered="1"/>
  <pageMargins left="0.15" right="0.15" top="0.5" bottom="0.5" header="0.25" footer="0.25"/>
  <pageSetup scale="40" fitToHeight="0" orientation="portrait"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acesheet">
    <tabColor theme="8" tint="0.39997558519241921"/>
    <pageSetUpPr fitToPage="1"/>
  </sheetPr>
  <dimension ref="A1:XFC35"/>
  <sheetViews>
    <sheetView showGridLines="0" showZeros="0" tabSelected="1" zoomScale="70" zoomScaleNormal="70" zoomScaleSheetLayoutView="55" zoomScalePageLayoutView="60" workbookViewId="0">
      <selection sqref="A1:J1"/>
    </sheetView>
  </sheetViews>
  <sheetFormatPr defaultColWidth="0" defaultRowHeight="13.2" zeroHeight="1" x14ac:dyDescent="0.25"/>
  <cols>
    <col min="1" max="1" width="13.33203125" style="37" customWidth="1"/>
    <col min="2" max="3" width="12.6640625" style="37" customWidth="1"/>
    <col min="4" max="4" width="22.33203125" style="37" customWidth="1"/>
    <col min="5" max="5" width="22.109375" style="37" customWidth="1"/>
    <col min="6" max="6" width="22.33203125" style="37" customWidth="1"/>
    <col min="7" max="7" width="24.6640625" style="37" customWidth="1"/>
    <col min="8" max="8" width="27.44140625" style="37" customWidth="1"/>
    <col min="9" max="9" width="24.5546875" style="37" customWidth="1"/>
    <col min="10" max="10" width="23.6640625" style="37" customWidth="1"/>
    <col min="11" max="11" width="0.109375" style="37" customWidth="1"/>
    <col min="12" max="12" width="26.6640625" style="37" hidden="1"/>
    <col min="13" max="13" width="26.88671875" style="37" hidden="1"/>
    <col min="14" max="16382" width="0.5546875" style="37" hidden="1"/>
    <col min="16383" max="16383" width="12" style="37" hidden="1"/>
    <col min="16384" max="16384" width="33" style="37" hidden="1"/>
  </cols>
  <sheetData>
    <row r="1" spans="1:10" s="18" customFormat="1" ht="23.1" customHeight="1" x14ac:dyDescent="0.25">
      <c r="A1" s="776" t="s">
        <v>133</v>
      </c>
      <c r="B1" s="776"/>
      <c r="C1" s="776"/>
      <c r="D1" s="776"/>
      <c r="E1" s="776"/>
      <c r="F1" s="776"/>
      <c r="G1" s="776"/>
      <c r="H1" s="776"/>
      <c r="I1" s="776"/>
      <c r="J1" s="776"/>
    </row>
    <row r="2" spans="1:10" s="18" customFormat="1" ht="23.25" customHeight="1" x14ac:dyDescent="0.25">
      <c r="A2" s="777" t="s">
        <v>134</v>
      </c>
      <c r="B2" s="777"/>
      <c r="C2" s="778"/>
      <c r="D2" s="778"/>
      <c r="E2" s="79" t="s">
        <v>120</v>
      </c>
      <c r="F2" s="80"/>
      <c r="G2" s="79" t="s">
        <v>318</v>
      </c>
      <c r="H2" s="85"/>
      <c r="I2" s="79" t="s">
        <v>136</v>
      </c>
      <c r="J2" s="84" t="s">
        <v>864</v>
      </c>
    </row>
    <row r="3" spans="1:10" s="20" customFormat="1" ht="39.75" customHeight="1" x14ac:dyDescent="0.45">
      <c r="A3" s="779" t="s">
        <v>132</v>
      </c>
      <c r="B3" s="779"/>
      <c r="C3" s="779"/>
      <c r="D3" s="779"/>
      <c r="E3" s="779"/>
      <c r="F3" s="779"/>
      <c r="G3" s="779"/>
      <c r="H3" s="779"/>
      <c r="I3" s="779"/>
      <c r="J3" s="779"/>
    </row>
    <row r="4" spans="1:10" s="21" customFormat="1" ht="21" customHeight="1" x14ac:dyDescent="0.25">
      <c r="A4" s="780" t="s">
        <v>137</v>
      </c>
      <c r="B4" s="780"/>
      <c r="C4" s="780"/>
      <c r="D4" s="780"/>
      <c r="E4" s="780"/>
      <c r="F4" s="780"/>
      <c r="G4" s="780"/>
      <c r="H4" s="780"/>
      <c r="I4" s="780"/>
      <c r="J4" s="780"/>
    </row>
    <row r="5" spans="1:10" s="18" customFormat="1" ht="27" customHeight="1" x14ac:dyDescent="0.25">
      <c r="A5" s="775" t="s">
        <v>138</v>
      </c>
      <c r="B5" s="775"/>
      <c r="C5" s="775"/>
      <c r="D5" s="775"/>
      <c r="E5" s="775"/>
      <c r="F5" s="775"/>
      <c r="G5" s="775"/>
      <c r="H5" s="775"/>
      <c r="I5" s="775"/>
      <c r="J5" s="775"/>
    </row>
    <row r="6" spans="1:10" s="23" customFormat="1" ht="28.5" customHeight="1" x14ac:dyDescent="0.3">
      <c r="A6" s="753" t="s">
        <v>139</v>
      </c>
      <c r="B6" s="753"/>
      <c r="C6" s="781"/>
      <c r="D6" s="781"/>
      <c r="E6" s="781"/>
      <c r="F6" s="781"/>
      <c r="G6" s="781"/>
      <c r="H6" s="22" t="s">
        <v>740</v>
      </c>
      <c r="I6" s="782"/>
      <c r="J6" s="782"/>
    </row>
    <row r="7" spans="1:10" s="23" customFormat="1" ht="34.5" customHeight="1" x14ac:dyDescent="0.3">
      <c r="A7" s="753" t="s">
        <v>83</v>
      </c>
      <c r="B7" s="753"/>
      <c r="C7" s="753"/>
      <c r="D7" s="783"/>
      <c r="E7" s="783"/>
      <c r="F7" s="783"/>
      <c r="G7" s="783"/>
      <c r="H7" s="22" t="s">
        <v>741</v>
      </c>
      <c r="I7" s="784"/>
      <c r="J7" s="784"/>
    </row>
    <row r="8" spans="1:10" s="24" customFormat="1" ht="34.5" customHeight="1" x14ac:dyDescent="0.3">
      <c r="A8" s="753" t="s">
        <v>319</v>
      </c>
      <c r="B8" s="753"/>
      <c r="C8" s="753"/>
      <c r="D8" s="753"/>
      <c r="E8" s="785"/>
      <c r="F8" s="785"/>
      <c r="G8" s="785"/>
      <c r="H8" s="786"/>
      <c r="I8" s="786"/>
      <c r="J8" s="47"/>
    </row>
    <row r="9" spans="1:10" s="19" customFormat="1" ht="15.75" customHeight="1" x14ac:dyDescent="0.25">
      <c r="A9" s="765" t="s">
        <v>320</v>
      </c>
      <c r="B9" s="765"/>
      <c r="C9" s="765"/>
      <c r="D9" s="765"/>
      <c r="E9" s="765"/>
      <c r="F9" s="765"/>
      <c r="G9" s="765"/>
      <c r="H9" s="25" t="s">
        <v>321</v>
      </c>
      <c r="I9" s="25"/>
      <c r="J9" s="68" t="s">
        <v>322</v>
      </c>
    </row>
    <row r="10" spans="1:10" s="26" customFormat="1" ht="34.5" customHeight="1" x14ac:dyDescent="0.3">
      <c r="A10" s="760" t="s">
        <v>121</v>
      </c>
      <c r="B10" s="760"/>
      <c r="C10" s="760"/>
      <c r="D10" s="770"/>
      <c r="E10" s="770"/>
      <c r="F10" s="770"/>
      <c r="G10" s="770"/>
      <c r="H10" s="771"/>
      <c r="I10" s="771"/>
      <c r="J10" s="48"/>
    </row>
    <row r="11" spans="1:10" s="26" customFormat="1" ht="15.75" customHeight="1" x14ac:dyDescent="0.25">
      <c r="A11" s="766" t="s">
        <v>323</v>
      </c>
      <c r="B11" s="766"/>
      <c r="C11" s="766"/>
      <c r="D11" s="766"/>
      <c r="E11" s="766"/>
      <c r="F11" s="766"/>
      <c r="G11" s="766"/>
      <c r="H11" s="767" t="s">
        <v>324</v>
      </c>
      <c r="I11" s="767"/>
      <c r="J11" s="87" t="s">
        <v>322</v>
      </c>
    </row>
    <row r="12" spans="1:10" s="27" customFormat="1" ht="34.5" customHeight="1" x14ac:dyDescent="0.3">
      <c r="A12" s="773" t="s">
        <v>400</v>
      </c>
      <c r="B12" s="773"/>
      <c r="C12" s="773"/>
      <c r="D12" s="772" t="s">
        <v>772</v>
      </c>
      <c r="E12" s="772"/>
      <c r="F12" s="772"/>
      <c r="G12" s="768" t="s">
        <v>739</v>
      </c>
      <c r="H12" s="150">
        <v>44805</v>
      </c>
      <c r="I12" s="769" t="s">
        <v>347</v>
      </c>
      <c r="J12" s="151">
        <v>45808</v>
      </c>
    </row>
    <row r="13" spans="1:10" s="24" customFormat="1" ht="15.75" customHeight="1" x14ac:dyDescent="0.25">
      <c r="A13" s="774"/>
      <c r="B13" s="774"/>
      <c r="C13" s="774"/>
      <c r="D13" s="774"/>
      <c r="E13" s="774"/>
      <c r="F13" s="774"/>
      <c r="G13" s="768"/>
      <c r="H13" s="86" t="s">
        <v>325</v>
      </c>
      <c r="I13" s="769"/>
      <c r="J13" s="86" t="s">
        <v>399</v>
      </c>
    </row>
    <row r="14" spans="1:10" s="30" customFormat="1" ht="34.5" customHeight="1" x14ac:dyDescent="0.3">
      <c r="A14" s="760" t="s">
        <v>144</v>
      </c>
      <c r="B14" s="760"/>
      <c r="C14" s="760"/>
      <c r="D14" s="761" t="s">
        <v>420</v>
      </c>
      <c r="E14" s="761"/>
      <c r="F14" s="762" t="s">
        <v>348</v>
      </c>
      <c r="G14" s="762"/>
      <c r="H14" s="762"/>
      <c r="I14" s="69"/>
      <c r="J14" s="28" t="s">
        <v>178</v>
      </c>
    </row>
    <row r="15" spans="1:10" s="31" customFormat="1" ht="8.25" customHeight="1" x14ac:dyDescent="0.25">
      <c r="A15" s="763"/>
      <c r="B15" s="763"/>
      <c r="C15" s="763"/>
      <c r="D15" s="763"/>
      <c r="E15" s="763"/>
      <c r="F15" s="763"/>
      <c r="G15" s="763"/>
      <c r="H15" s="763"/>
      <c r="I15" s="763"/>
      <c r="J15" s="763"/>
    </row>
    <row r="16" spans="1:10" s="35" customFormat="1" ht="48" customHeight="1" x14ac:dyDescent="0.25">
      <c r="A16" s="32" t="s">
        <v>326</v>
      </c>
      <c r="B16" s="32" t="s">
        <v>14</v>
      </c>
      <c r="C16" s="32" t="s">
        <v>46</v>
      </c>
      <c r="D16" s="67" t="s">
        <v>327</v>
      </c>
      <c r="E16" s="67" t="s">
        <v>328</v>
      </c>
      <c r="F16" s="67" t="s">
        <v>329</v>
      </c>
      <c r="G16" s="33" t="s">
        <v>330</v>
      </c>
      <c r="H16" s="34" t="s">
        <v>331</v>
      </c>
      <c r="I16" s="33" t="s">
        <v>332</v>
      </c>
      <c r="J16" s="33" t="s">
        <v>333</v>
      </c>
    </row>
    <row r="17" spans="1:10" s="35" customFormat="1" ht="36.9" customHeight="1" x14ac:dyDescent="0.25">
      <c r="A17" s="70">
        <v>8</v>
      </c>
      <c r="B17" s="71"/>
      <c r="C17" s="370"/>
      <c r="D17" s="147"/>
      <c r="E17" s="73"/>
      <c r="F17" s="369">
        <f>D17+E17</f>
        <v>0</v>
      </c>
      <c r="G17" s="74"/>
      <c r="H17" s="72"/>
      <c r="I17" s="76">
        <f>G17+H17</f>
        <v>0</v>
      </c>
      <c r="J17" s="76">
        <f>F17+I17</f>
        <v>0</v>
      </c>
    </row>
    <row r="18" spans="1:10" s="35" customFormat="1" ht="36.9" customHeight="1" x14ac:dyDescent="0.25">
      <c r="A18" s="70">
        <v>9</v>
      </c>
      <c r="B18" s="71"/>
      <c r="C18" s="370"/>
      <c r="D18" s="148"/>
      <c r="E18" s="73"/>
      <c r="F18" s="369">
        <f>D18+E18</f>
        <v>0</v>
      </c>
      <c r="G18" s="83"/>
      <c r="H18" s="72"/>
      <c r="I18" s="76">
        <f>G18+H18</f>
        <v>0</v>
      </c>
      <c r="J18" s="76">
        <f>F18+I18</f>
        <v>0</v>
      </c>
    </row>
    <row r="19" spans="1:10" s="35" customFormat="1" ht="36.9" customHeight="1" x14ac:dyDescent="0.25">
      <c r="A19" s="70">
        <v>10</v>
      </c>
      <c r="B19" s="71"/>
      <c r="C19" s="370"/>
      <c r="D19" s="148"/>
      <c r="E19" s="73"/>
      <c r="F19" s="369">
        <f>D19+E19</f>
        <v>0</v>
      </c>
      <c r="G19" s="74"/>
      <c r="H19" s="72"/>
      <c r="I19" s="76">
        <f>G19+H19</f>
        <v>0</v>
      </c>
      <c r="J19" s="76">
        <f>F19+I19</f>
        <v>0</v>
      </c>
    </row>
    <row r="20" spans="1:10" s="35" customFormat="1" ht="36.9" customHeight="1" x14ac:dyDescent="0.25">
      <c r="A20" s="70">
        <v>11</v>
      </c>
      <c r="B20" s="71"/>
      <c r="C20" s="370"/>
      <c r="D20" s="148"/>
      <c r="E20" s="73"/>
      <c r="F20" s="369">
        <f>D20+E20</f>
        <v>0</v>
      </c>
      <c r="G20" s="74"/>
      <c r="H20" s="72"/>
      <c r="I20" s="76">
        <f>G20+H20</f>
        <v>0</v>
      </c>
      <c r="J20" s="76">
        <f>F20+I20</f>
        <v>0</v>
      </c>
    </row>
    <row r="21" spans="1:10" s="35" customFormat="1" ht="36.9" customHeight="1" x14ac:dyDescent="0.25">
      <c r="A21" s="70">
        <v>12</v>
      </c>
      <c r="B21" s="71"/>
      <c r="C21" s="370"/>
      <c r="D21" s="149"/>
      <c r="E21" s="73"/>
      <c r="F21" s="369">
        <f>D21+E21</f>
        <v>0</v>
      </c>
      <c r="G21" s="74"/>
      <c r="H21" s="72"/>
      <c r="I21" s="76">
        <f>G21+H21</f>
        <v>0</v>
      </c>
      <c r="J21" s="76">
        <f>F21+I21</f>
        <v>0</v>
      </c>
    </row>
    <row r="22" spans="1:10" ht="27.75" customHeight="1" x14ac:dyDescent="0.25">
      <c r="A22" s="45" t="s">
        <v>334</v>
      </c>
      <c r="B22" s="77" t="s">
        <v>25</v>
      </c>
      <c r="C22" s="46" t="s">
        <v>335</v>
      </c>
      <c r="D22" s="76">
        <f t="shared" ref="D22:I22" si="0">SUM(D17:D21)</f>
        <v>0</v>
      </c>
      <c r="E22" s="76">
        <f t="shared" si="0"/>
        <v>0</v>
      </c>
      <c r="F22" s="76">
        <f t="shared" si="0"/>
        <v>0</v>
      </c>
      <c r="G22" s="76">
        <f t="shared" si="0"/>
        <v>0</v>
      </c>
      <c r="H22" s="76">
        <f t="shared" si="0"/>
        <v>0</v>
      </c>
      <c r="I22" s="76">
        <f t="shared" si="0"/>
        <v>0</v>
      </c>
      <c r="J22" s="76">
        <f>SUM(J17:J21)</f>
        <v>0</v>
      </c>
    </row>
    <row r="23" spans="1:10" s="36" customFormat="1" ht="137.25" customHeight="1" x14ac:dyDescent="0.3">
      <c r="A23" s="744" t="s">
        <v>872</v>
      </c>
      <c r="B23" s="744"/>
      <c r="C23" s="744"/>
      <c r="D23" s="744"/>
      <c r="E23" s="744"/>
      <c r="F23" s="744"/>
      <c r="G23" s="744"/>
      <c r="H23" s="744"/>
      <c r="I23" s="744"/>
      <c r="J23" s="744"/>
    </row>
    <row r="24" spans="1:10" s="18" customFormat="1" ht="94.5" customHeight="1" x14ac:dyDescent="0.25">
      <c r="A24" s="745" t="s">
        <v>873</v>
      </c>
      <c r="B24" s="745"/>
      <c r="C24" s="745"/>
      <c r="D24" s="745"/>
      <c r="E24" s="745"/>
      <c r="F24" s="745"/>
      <c r="G24" s="745"/>
      <c r="H24" s="745"/>
      <c r="I24" s="745"/>
      <c r="J24" s="745"/>
    </row>
    <row r="25" spans="1:10" s="18" customFormat="1" ht="20.25" customHeight="1" x14ac:dyDescent="0.3">
      <c r="A25" s="746" t="s">
        <v>176</v>
      </c>
      <c r="B25" s="746"/>
      <c r="C25" s="746"/>
      <c r="D25" s="746"/>
      <c r="E25" s="746"/>
      <c r="F25" s="746"/>
      <c r="G25" s="746"/>
      <c r="H25" s="746"/>
      <c r="I25" s="746"/>
      <c r="J25" s="746"/>
    </row>
    <row r="26" spans="1:10" s="36" customFormat="1" ht="34.5" customHeight="1" x14ac:dyDescent="0.25">
      <c r="A26" s="29" t="s">
        <v>47</v>
      </c>
      <c r="B26" s="747"/>
      <c r="C26" s="747"/>
      <c r="D26" s="747"/>
      <c r="E26" s="747"/>
      <c r="F26" s="38" t="s">
        <v>48</v>
      </c>
      <c r="G26" s="747"/>
      <c r="H26" s="747"/>
      <c r="I26" s="747"/>
      <c r="J26" s="747"/>
    </row>
    <row r="27" spans="1:10" s="18" customFormat="1" ht="34.5" customHeight="1" x14ac:dyDescent="0.25">
      <c r="A27" s="764" t="s">
        <v>49</v>
      </c>
      <c r="B27" s="764"/>
      <c r="C27" s="764"/>
      <c r="D27" s="748"/>
      <c r="E27" s="748"/>
      <c r="F27" s="38" t="s">
        <v>50</v>
      </c>
      <c r="G27" s="749"/>
      <c r="H27" s="749"/>
      <c r="I27" s="39" t="s">
        <v>336</v>
      </c>
      <c r="J27" s="75"/>
    </row>
    <row r="28" spans="1:10" s="18" customFormat="1" ht="34.5" customHeight="1" x14ac:dyDescent="0.35">
      <c r="A28" s="29" t="s">
        <v>51</v>
      </c>
      <c r="B28" s="29"/>
      <c r="C28" s="750"/>
      <c r="D28" s="750"/>
      <c r="E28" s="750"/>
      <c r="F28" s="750"/>
      <c r="G28" s="38" t="s">
        <v>21</v>
      </c>
      <c r="H28" s="751"/>
      <c r="I28" s="751"/>
      <c r="J28" s="751"/>
    </row>
    <row r="29" spans="1:10" s="40" customFormat="1" ht="34.5" customHeight="1" x14ac:dyDescent="0.3">
      <c r="A29" s="753" t="s">
        <v>384</v>
      </c>
      <c r="B29" s="753"/>
      <c r="C29" s="753"/>
      <c r="D29" s="753"/>
      <c r="E29" s="754"/>
      <c r="F29" s="754"/>
      <c r="G29" s="752"/>
      <c r="H29" s="752"/>
      <c r="I29" s="752"/>
      <c r="J29" s="752"/>
    </row>
    <row r="30" spans="1:10" s="18" customFormat="1" ht="5.25" customHeight="1" x14ac:dyDescent="0.3">
      <c r="A30" s="743"/>
      <c r="B30" s="743"/>
      <c r="C30" s="743"/>
      <c r="D30" s="743"/>
      <c r="E30" s="743"/>
      <c r="F30" s="743"/>
      <c r="G30" s="743"/>
      <c r="H30" s="743"/>
      <c r="I30" s="743"/>
      <c r="J30" s="743"/>
    </row>
    <row r="31" spans="1:10" s="18" customFormat="1" ht="18.75" customHeight="1" x14ac:dyDescent="0.25">
      <c r="A31" s="755" t="s">
        <v>135</v>
      </c>
      <c r="B31" s="755"/>
      <c r="C31" s="755"/>
      <c r="D31" s="755"/>
      <c r="E31" s="755"/>
      <c r="F31" s="755"/>
      <c r="G31" s="755"/>
      <c r="H31" s="755"/>
      <c r="I31" s="755"/>
      <c r="J31" s="755"/>
    </row>
    <row r="32" spans="1:10" s="18" customFormat="1" ht="21.75" customHeight="1" x14ac:dyDescent="0.25">
      <c r="A32" s="756" t="s">
        <v>52</v>
      </c>
      <c r="B32" s="756"/>
      <c r="C32" s="756"/>
      <c r="D32" s="756"/>
      <c r="E32" s="756"/>
      <c r="F32" s="756"/>
      <c r="G32" s="756"/>
      <c r="H32" s="756"/>
      <c r="I32" s="756"/>
      <c r="J32" s="756"/>
    </row>
    <row r="33" spans="1:10" s="18" customFormat="1" ht="34.5" customHeight="1" x14ac:dyDescent="0.25">
      <c r="A33" s="757"/>
      <c r="B33" s="757"/>
      <c r="C33" s="757"/>
      <c r="D33" s="757"/>
      <c r="E33" s="757"/>
      <c r="F33" s="41"/>
      <c r="G33" s="757"/>
      <c r="H33" s="757"/>
      <c r="I33" s="757"/>
      <c r="J33" s="757"/>
    </row>
    <row r="34" spans="1:10" s="18" customFormat="1" ht="15" x14ac:dyDescent="0.25">
      <c r="A34" s="758" t="s">
        <v>337</v>
      </c>
      <c r="B34" s="758"/>
      <c r="C34" s="758"/>
      <c r="D34" s="758"/>
      <c r="E34" s="43" t="s">
        <v>338</v>
      </c>
      <c r="F34" s="42"/>
      <c r="G34" s="759" t="s">
        <v>339</v>
      </c>
      <c r="H34" s="759"/>
      <c r="I34" s="759"/>
      <c r="J34" s="44" t="s">
        <v>338</v>
      </c>
    </row>
    <row r="35" spans="1:10" ht="30.75" customHeight="1" x14ac:dyDescent="0.25"/>
  </sheetData>
  <sheetProtection password="FF80" sheet="1" objects="1" scenarios="1"/>
  <mergeCells count="50">
    <mergeCell ref="A8:D8"/>
    <mergeCell ref="A6:B6"/>
    <mergeCell ref="C6:G6"/>
    <mergeCell ref="I6:J6"/>
    <mergeCell ref="A7:C7"/>
    <mergeCell ref="D7:G7"/>
    <mergeCell ref="I7:J7"/>
    <mergeCell ref="E8:G8"/>
    <mergeCell ref="H8:I8"/>
    <mergeCell ref="A5:J5"/>
    <mergeCell ref="A1:J1"/>
    <mergeCell ref="A2:B2"/>
    <mergeCell ref="C2:D2"/>
    <mergeCell ref="A3:J3"/>
    <mergeCell ref="A4:J4"/>
    <mergeCell ref="A9:G9"/>
    <mergeCell ref="A11:G11"/>
    <mergeCell ref="H11:I11"/>
    <mergeCell ref="G12:G13"/>
    <mergeCell ref="I12:I13"/>
    <mergeCell ref="D10:G10"/>
    <mergeCell ref="H10:I10"/>
    <mergeCell ref="A10:C10"/>
    <mergeCell ref="D12:F12"/>
    <mergeCell ref="A12:C12"/>
    <mergeCell ref="A13:F13"/>
    <mergeCell ref="A14:C14"/>
    <mergeCell ref="D14:E14"/>
    <mergeCell ref="F14:H14"/>
    <mergeCell ref="A15:J15"/>
    <mergeCell ref="A27:C27"/>
    <mergeCell ref="A31:J31"/>
    <mergeCell ref="A32:J32"/>
    <mergeCell ref="A33:E33"/>
    <mergeCell ref="G33:J33"/>
    <mergeCell ref="A34:D34"/>
    <mergeCell ref="G34:I34"/>
    <mergeCell ref="A30:J30"/>
    <mergeCell ref="A23:J23"/>
    <mergeCell ref="A24:J24"/>
    <mergeCell ref="A25:J25"/>
    <mergeCell ref="B26:E26"/>
    <mergeCell ref="G26:J26"/>
    <mergeCell ref="D27:E27"/>
    <mergeCell ref="G27:H27"/>
    <mergeCell ref="C28:F28"/>
    <mergeCell ref="H28:J28"/>
    <mergeCell ref="G29:J29"/>
    <mergeCell ref="A29:D29"/>
    <mergeCell ref="E29:F29"/>
  </mergeCells>
  <conditionalFormatting sqref="A17:A20">
    <cfRule type="expression" dxfId="522" priority="7" stopIfTrue="1">
      <formula>#REF!&gt;0</formula>
    </cfRule>
  </conditionalFormatting>
  <conditionalFormatting sqref="A21">
    <cfRule type="expression" dxfId="521" priority="6" stopIfTrue="1">
      <formula>#REF!&gt;0</formula>
    </cfRule>
  </conditionalFormatting>
  <conditionalFormatting sqref="G17">
    <cfRule type="expression" dxfId="520" priority="5" stopIfTrue="1">
      <formula>#REF!&gt;0</formula>
    </cfRule>
  </conditionalFormatting>
  <conditionalFormatting sqref="G18">
    <cfRule type="expression" dxfId="519" priority="4" stopIfTrue="1">
      <formula>#REF!&gt;0</formula>
    </cfRule>
  </conditionalFormatting>
  <conditionalFormatting sqref="G19">
    <cfRule type="expression" dxfId="518" priority="3" stopIfTrue="1">
      <formula>#REF!&gt;0</formula>
    </cfRule>
  </conditionalFormatting>
  <conditionalFormatting sqref="G20">
    <cfRule type="expression" dxfId="517" priority="2" stopIfTrue="1">
      <formula>#REF!&gt;0</formula>
    </cfRule>
  </conditionalFormatting>
  <conditionalFormatting sqref="G21">
    <cfRule type="expression" dxfId="516" priority="1" stopIfTrue="1">
      <formula>#REF!&gt;0</formula>
    </cfRule>
  </conditionalFormatting>
  <dataValidations xWindow="345" yWindow="787" count="45">
    <dataValidation allowBlank="1" showErrorMessage="1" promptTitle="For Cal OES Use Only" prompt="Do not enter information." sqref="J2 F2" xr:uid="{00000000-0002-0000-0300-000000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300-000001000000}"/>
    <dataValidation allowBlank="1" showErrorMessage="1" promptTitle="City" prompt="Enter the city of the payment mailing address." sqref="G27:H27" xr:uid="{00000000-0002-0000-0300-000002000000}"/>
    <dataValidation allowBlank="1" showErrorMessage="1" errorTitle="Signature Date" error="Enter the signature date this document is signed. (mm/dd/yy)" promptTitle="Signature Date." prompt="Enter the signature date this document is signed. (mm/dd/yy)" sqref="H28:J28" xr:uid="{00000000-0002-0000-0300-000003000000}"/>
    <dataValidation type="whole" operator="greaterThanOrEqual" allowBlank="1" showErrorMessage="1" promptTitle="8F. Total Match " prompt="In-Kind Match for the fund source selected on number 8. " sqref="H17" xr:uid="{00000000-0002-0000-0300-000004000000}">
      <formula1>0</formula1>
    </dataValidation>
    <dataValidation type="whole" operator="greaterThanOrEqual" allowBlank="1" showErrorMessage="1" promptTitle="9F. Total Match " prompt="In-Kind Match for the fund source selected on number 9. " sqref="H18" xr:uid="{00000000-0002-0000-0300-000005000000}">
      <formula1>0</formula1>
    </dataValidation>
    <dataValidation type="whole" operator="greaterThanOrEqual" allowBlank="1" showErrorMessage="1" promptTitle="10F. Total Match " prompt="In-Kind Match for the fund source selected on number 10. " sqref="H19" xr:uid="{00000000-0002-0000-0300-000006000000}">
      <formula1>0</formula1>
    </dataValidation>
    <dataValidation type="whole" operator="greaterThanOrEqual" allowBlank="1" showErrorMessage="1" promptTitle="11F. Total Match " prompt="In-Kind Match for the fund source selected on number 11. " sqref="H20" xr:uid="{00000000-0002-0000-0300-000007000000}">
      <formula1>0</formula1>
    </dataValidation>
    <dataValidation type="whole" operator="greaterThanOrEqual" allowBlank="1" showErrorMessage="1" promptTitle="12F. Total Match " prompt="In-Kind Match for the fund source selected on number 12. " sqref="H21" xr:uid="{00000000-0002-0000-0300-000008000000}">
      <formula1>0</formula1>
    </dataValidation>
    <dataValidation type="whole" operator="greaterThanOrEqual" allowBlank="1" showErrorMessage="1" promptTitle="8D. Cash Match" prompt="Cash Match for fund source selected on number 8." sqref="G17" xr:uid="{00000000-0002-0000-0300-000009000000}">
      <formula1>0</formula1>
    </dataValidation>
    <dataValidation type="whole" operator="greaterThanOrEqual" allowBlank="1" showErrorMessage="1" promptTitle="9D. Cash Match" prompt="Cash Match for fund source selected on number 9." sqref="G18" xr:uid="{00000000-0002-0000-0300-00000A000000}">
      <formula1>0</formula1>
    </dataValidation>
    <dataValidation type="whole" operator="greaterThanOrEqual" allowBlank="1" showErrorMessage="1" promptTitle="10D. Cash Match" prompt="Cash Match for fund source selected on number 10." sqref="G19" xr:uid="{00000000-0002-0000-0300-00000B000000}">
      <formula1>0</formula1>
    </dataValidation>
    <dataValidation type="whole" operator="greaterThanOrEqual" allowBlank="1" showErrorMessage="1" promptTitle="11D. Cash Match" prompt="Cash Match for fund source selected on number 11." sqref="G20" xr:uid="{00000000-0002-0000-0300-00000C000000}">
      <formula1>0</formula1>
    </dataValidation>
    <dataValidation type="whole" operator="greaterThanOrEqual" allowBlank="1" showErrorMessage="1" promptTitle="12D. Cash Match" prompt="Cash Match for fund source selected on number 12." sqref="G21" xr:uid="{00000000-0002-0000-03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3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3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3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3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300-000012000000}">
      <formula1>0</formula1>
    </dataValidation>
    <dataValidation type="whole" operator="greaterThanOrEqual" allowBlank="1" showErrorMessage="1" promptTitle="8A.  State Funds" prompt="If the fund soure selected for number 8  is a State Fund, please provide amount funded. " sqref="D17" xr:uid="{00000000-0002-0000-0300-000013000000}">
      <formula1>0</formula1>
    </dataValidation>
    <dataValidation type="whole" operator="greaterThanOrEqual" allowBlank="1" showErrorMessage="1" promptTitle="9A.  State Funds" prompt="If the fund soure selected for number 9 is a State Fund, please provide amount funded. " sqref="D18" xr:uid="{00000000-0002-0000-03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3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3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300-000017000000}">
      <formula1>0</formula1>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300-000018000000}"/>
    <dataValidation allowBlank="1" showErrorMessage="1" promptTitle="Location of Project County" prompt="Enter the County/Operational Area where the project is located. " sqref="H10" xr:uid="{00000000-0002-0000-0300-000019000000}"/>
    <dataValidation type="textLength" allowBlank="1" showErrorMessage="1" promptTitle="Federally Approved ICR %" prompt="If your Indirect Cost is Fedarally approved, please enter your Federally approved ICR." sqref="I14" xr:uid="{00000000-0002-0000-0300-00001A000000}">
      <formula1>0</formula1>
      <formula2>100</formula2>
    </dataValidation>
    <dataValidation operator="greaterThan" allowBlank="1" errorTitle="Performance Period End Date" error="Enter the end date of the performance period for the grant. (mm/dd/yy)" promptTitle="Performance Period End Date" prompt="Enter the end date of the performance period for the grant. (mm/dd/yy)" sqref="J12" xr:uid="{00000000-0002-0000-0300-00001B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300-00001C000000}"/>
    <dataValidation type="textLength" allowBlank="1" showErrorMessage="1" errorTitle="Location of Project Zip Code" error="Please enter the complete nine digit zip code. " promptTitle="Location of Project Zip Code" prompt="Please enter the complete nine diget zip code" sqref="J10" xr:uid="{00000000-0002-0000-0300-00001D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300-00001E000000}">
      <formula1>9</formula1>
      <formula2>10</formula2>
    </dataValidation>
    <dataValidation allowBlank="1" showErrorMessage="1" promptTitle="Implementing Agency City" prompt="Enter the city of the Implementing Agency." sqref="H8:I8" xr:uid="{00000000-0002-0000-0300-00001F000000}"/>
    <dataValidation allowBlank="1" showErrorMessage="1" promptTitle="3. Implementing Agency Address" prompt="Enter the street address of the Implementing Agency." sqref="E8:G8" xr:uid="{00000000-0002-0000-0300-000020000000}"/>
    <dataValidation allowBlank="1" showErrorMessage="1" promptTitle="2. Implementing Agency" prompt="Enter the Implementing Agency name." sqref="D7:G7" xr:uid="{00000000-0002-0000-0300-000021000000}"/>
    <dataValidation operator="equal" allowBlank="1" errorTitle="Implementing Agency DUNS Number" promptTitle="2a. Implementing Agency DUNS" sqref="I7:J7" xr:uid="{00000000-0002-0000-0300-000022000000}"/>
    <dataValidation operator="equal" allowBlank="1" errorTitle="Subrecipient DUNS Number" promptTitle="1a. Subrecipient DUNS" sqref="I6:J6" xr:uid="{00000000-0002-0000-0300-000023000000}"/>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300-000024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300-000025000000}">
      <formula1>"(Select), N/A, 10% de Minimus, Federally Approved ICR"</formula1>
    </dataValidation>
    <dataValidation allowBlank="1" showInputMessage="1" showErrorMessage="1" promptTitle="For Cal OES Use Only" prompt="Do not enter information. " sqref="C2" xr:uid="{00000000-0002-0000-0300-000026000000}"/>
    <dataValidation allowBlank="1" showInputMessage="1" sqref="H7 A17" xr:uid="{00000000-0002-0000-0300-000027000000}"/>
    <dataValidation allowBlank="1" showErrorMessage="1" sqref="D27:E27" xr:uid="{00000000-0002-0000-0300-000028000000}"/>
    <dataValidation type="textLength" allowBlank="1" showErrorMessage="1" errorTitle="Payment Address Zip Code" error="Please enter the complete nine digit zip code" promptTitle="Payment Mailing Zip code +4" prompt="Please enter the complete nine diget zip code for the payment mailing address" sqref="J27" xr:uid="{00000000-0002-0000-0300-000029000000}">
      <formula1>9</formula1>
      <formula2>10</formula2>
    </dataValidation>
    <dataValidation type="list" allowBlank="1" sqref="D12:F12" xr:uid="{00000000-0002-0000-0300-00002A000000}">
      <formula1>"Homeland Security Grant Program, Nonprofit Security Program"</formula1>
    </dataValidation>
    <dataValidation type="list" allowBlank="1" showErrorMessage="1" promptTitle="8.Grant Year " prompt="Select Grant Year from Drop down List. " sqref="B17:B21" xr:uid="{00000000-0002-0000-0300-00002B000000}">
      <formula1>"2021, 2022, 2023, 2024,2025"</formula1>
    </dataValidation>
    <dataValidation type="list" allowBlank="1" showInputMessage="1" showErrorMessage="1" sqref="C17:C21" xr:uid="{00000000-0002-0000-0300-00002C000000}">
      <formula1>"HSGP-SHSP, HSGP-UASI, HSGP-OPSG,ANTI"</formula1>
    </dataValidation>
  </dataValidations>
  <printOptions horizontalCentered="1"/>
  <pageMargins left="0.15" right="0.15" top="0.5" bottom="0.5" header="0.15" footer="0.15"/>
  <pageSetup scale="51" fitToHeight="0" orientation="portrait"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Gothic,Regular"&amp;8Grant Subaward Face Sheet Cal OES 2-101 (Revised 05/2023)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AInfo">
    <tabColor rgb="FFC598F2"/>
    <pageSetUpPr fitToPage="1"/>
  </sheetPr>
  <dimension ref="A1:I60"/>
  <sheetViews>
    <sheetView showGridLines="0" showZeros="0" zoomScale="65" zoomScaleNormal="65" zoomScaleSheetLayoutView="50" zoomScalePageLayoutView="40" workbookViewId="0">
      <selection sqref="A1:H1"/>
    </sheetView>
  </sheetViews>
  <sheetFormatPr defaultColWidth="9.109375" defaultRowHeight="13.2" x14ac:dyDescent="0.25"/>
  <cols>
    <col min="1" max="1" width="45" customWidth="1"/>
    <col min="2" max="2" width="41.6640625" customWidth="1"/>
    <col min="3" max="3" width="50.6640625" customWidth="1"/>
    <col min="4" max="4" width="24.6640625" customWidth="1"/>
    <col min="5" max="5" width="65.6640625" customWidth="1"/>
    <col min="6" max="6" width="63.6640625" customWidth="1"/>
    <col min="7" max="7" width="30.6640625" customWidth="1"/>
    <col min="8" max="8" width="20.6640625" customWidth="1"/>
  </cols>
  <sheetData>
    <row r="1" spans="1:9" ht="35.1" customHeight="1" x14ac:dyDescent="0.25">
      <c r="A1" s="787" t="s">
        <v>122</v>
      </c>
      <c r="B1" s="787"/>
      <c r="C1" s="787"/>
      <c r="D1" s="787"/>
      <c r="E1" s="787"/>
      <c r="F1" s="787"/>
      <c r="G1" s="787"/>
      <c r="H1" s="787"/>
    </row>
    <row r="2" spans="1:9" ht="30" customHeight="1" x14ac:dyDescent="0.35">
      <c r="A2" s="796">
        <f>Facesheet!$C$6</f>
        <v>0</v>
      </c>
      <c r="B2" s="796"/>
      <c r="C2" s="796"/>
      <c r="D2" s="796"/>
      <c r="E2" s="2"/>
      <c r="F2" s="400" t="s">
        <v>303</v>
      </c>
      <c r="G2" s="788"/>
      <c r="H2" s="789"/>
    </row>
    <row r="3" spans="1:9" ht="30" customHeight="1" x14ac:dyDescent="0.4">
      <c r="A3" s="797">
        <f>Facesheet!$F$2</f>
        <v>0</v>
      </c>
      <c r="B3" s="797"/>
      <c r="C3" s="797"/>
      <c r="D3" s="797"/>
      <c r="E3" s="1"/>
      <c r="F3" s="554" t="s">
        <v>870</v>
      </c>
      <c r="G3" s="790"/>
      <c r="H3" s="791"/>
    </row>
    <row r="4" spans="1:9" ht="30" customHeight="1" x14ac:dyDescent="0.25">
      <c r="A4" s="798" t="str">
        <f>Facesheet!$J$2</f>
        <v>2022-0043</v>
      </c>
      <c r="B4" s="798"/>
      <c r="C4" s="798"/>
      <c r="D4" s="798"/>
      <c r="E4" s="1"/>
      <c r="F4" s="397" t="s">
        <v>441</v>
      </c>
      <c r="G4" s="792"/>
      <c r="H4" s="793"/>
    </row>
    <row r="5" spans="1:9" ht="30" customHeight="1" x14ac:dyDescent="0.25">
      <c r="A5" s="396"/>
      <c r="B5" s="396"/>
      <c r="C5" s="396"/>
      <c r="D5" s="396"/>
      <c r="E5" s="396"/>
      <c r="F5" s="396"/>
      <c r="G5" s="1"/>
      <c r="H5" s="1"/>
    </row>
    <row r="6" spans="1:9" ht="50.1" customHeight="1" x14ac:dyDescent="0.25">
      <c r="A6" s="799" t="s">
        <v>775</v>
      </c>
      <c r="B6" s="794"/>
      <c r="C6" s="794"/>
      <c r="D6" s="794"/>
      <c r="E6" s="794"/>
      <c r="F6" s="794"/>
    </row>
    <row r="7" spans="1:9" ht="35.1" customHeight="1" x14ac:dyDescent="0.25">
      <c r="A7" s="510" t="s">
        <v>728</v>
      </c>
      <c r="B7" s="510" t="s">
        <v>730</v>
      </c>
      <c r="C7" s="510" t="s">
        <v>17</v>
      </c>
      <c r="D7" s="510" t="s">
        <v>54</v>
      </c>
      <c r="E7" s="510" t="s">
        <v>55</v>
      </c>
      <c r="F7" s="510" t="s">
        <v>729</v>
      </c>
    </row>
    <row r="8" spans="1:9" ht="35.1" customHeight="1" x14ac:dyDescent="0.25">
      <c r="A8" s="505" t="s">
        <v>731</v>
      </c>
      <c r="B8" s="506"/>
      <c r="C8" s="506"/>
      <c r="D8" s="506"/>
      <c r="E8" s="513"/>
      <c r="F8" s="506"/>
    </row>
    <row r="9" spans="1:9" ht="35.1" customHeight="1" x14ac:dyDescent="0.25">
      <c r="A9" s="505" t="s">
        <v>732</v>
      </c>
      <c r="B9" s="506"/>
      <c r="C9" s="506"/>
      <c r="D9" s="506"/>
      <c r="E9" s="506"/>
      <c r="F9" s="506"/>
      <c r="G9" s="261"/>
      <c r="H9" s="261"/>
      <c r="I9" s="261"/>
    </row>
    <row r="10" spans="1:9" ht="35.1" customHeight="1" x14ac:dyDescent="0.25">
      <c r="A10" s="505" t="s">
        <v>733</v>
      </c>
      <c r="B10" s="506"/>
      <c r="C10" s="506"/>
      <c r="D10" s="506"/>
      <c r="E10" s="506"/>
      <c r="F10" s="506"/>
      <c r="I10" s="261"/>
    </row>
    <row r="11" spans="1:9" ht="35.1" customHeight="1" x14ac:dyDescent="0.25">
      <c r="A11" s="505" t="s">
        <v>734</v>
      </c>
      <c r="B11" s="506"/>
      <c r="C11" s="506"/>
      <c r="D11" s="506"/>
      <c r="E11" s="506"/>
      <c r="F11" s="506"/>
    </row>
    <row r="12" spans="1:9" ht="35.1" customHeight="1" x14ac:dyDescent="0.25">
      <c r="A12" s="505" t="s">
        <v>735</v>
      </c>
      <c r="B12" s="506"/>
      <c r="C12" s="506"/>
      <c r="D12" s="506"/>
      <c r="E12" s="506"/>
      <c r="F12" s="506"/>
    </row>
    <row r="13" spans="1:9" ht="35.1" customHeight="1" x14ac:dyDescent="0.25">
      <c r="A13" s="505" t="s">
        <v>736</v>
      </c>
      <c r="B13" s="506"/>
      <c r="C13" s="506"/>
      <c r="D13" s="506"/>
      <c r="E13" s="506"/>
      <c r="F13" s="506"/>
      <c r="I13" s="261"/>
    </row>
    <row r="14" spans="1:9" ht="35.1" customHeight="1" x14ac:dyDescent="0.25">
      <c r="A14" s="505" t="s">
        <v>736</v>
      </c>
      <c r="B14" s="506"/>
      <c r="C14" s="506"/>
      <c r="D14" s="506"/>
      <c r="E14" s="506"/>
      <c r="F14" s="506"/>
      <c r="I14" s="261"/>
    </row>
    <row r="15" spans="1:9" ht="35.1" customHeight="1" x14ac:dyDescent="0.25">
      <c r="G15" s="1"/>
      <c r="H15" s="1"/>
    </row>
    <row r="16" spans="1:9" ht="34.5" customHeight="1" x14ac:dyDescent="0.25">
      <c r="A16" s="794" t="s">
        <v>737</v>
      </c>
      <c r="B16" s="794"/>
      <c r="C16" s="794"/>
      <c r="D16" s="794"/>
      <c r="E16" s="794"/>
      <c r="F16" s="794"/>
      <c r="G16" s="794"/>
      <c r="H16" s="794"/>
    </row>
    <row r="17" spans="1:9" ht="35.1" customHeight="1" x14ac:dyDescent="0.25">
      <c r="A17" s="399" t="s">
        <v>774</v>
      </c>
      <c r="B17" s="399" t="s">
        <v>730</v>
      </c>
      <c r="C17" s="399" t="s">
        <v>17</v>
      </c>
      <c r="D17" s="399" t="s">
        <v>54</v>
      </c>
      <c r="E17" s="399" t="s">
        <v>55</v>
      </c>
      <c r="F17" s="398" t="s">
        <v>777</v>
      </c>
      <c r="G17" s="398" t="s">
        <v>776</v>
      </c>
      <c r="H17" s="398" t="s">
        <v>778</v>
      </c>
    </row>
    <row r="18" spans="1:9" ht="35.1" customHeight="1" x14ac:dyDescent="0.25">
      <c r="A18" s="258"/>
      <c r="B18" s="258"/>
      <c r="C18" s="258"/>
      <c r="D18" s="258"/>
      <c r="E18" s="514"/>
      <c r="F18" s="515"/>
      <c r="G18" s="516"/>
      <c r="H18" s="516"/>
    </row>
    <row r="19" spans="1:9" ht="35.1" customHeight="1" x14ac:dyDescent="0.25">
      <c r="A19" s="258"/>
      <c r="B19" s="258"/>
      <c r="C19" s="258"/>
      <c r="D19" s="258"/>
      <c r="E19" s="517"/>
      <c r="F19" s="507"/>
      <c r="G19" s="258"/>
      <c r="H19" s="258"/>
    </row>
    <row r="20" spans="1:9" ht="35.1" customHeight="1" x14ac:dyDescent="0.25">
      <c r="A20" s="258"/>
      <c r="B20" s="258"/>
      <c r="C20" s="258"/>
      <c r="D20" s="258"/>
      <c r="E20" s="258"/>
      <c r="F20" s="507"/>
      <c r="G20" s="258"/>
      <c r="H20" s="258"/>
      <c r="I20" s="261"/>
    </row>
    <row r="21" spans="1:9" ht="35.1" customHeight="1" x14ac:dyDescent="0.25">
      <c r="A21" s="258"/>
      <c r="B21" s="258"/>
      <c r="C21" s="258"/>
      <c r="D21" s="258"/>
      <c r="E21" s="518"/>
      <c r="F21" s="507"/>
      <c r="G21" s="258"/>
      <c r="H21" s="258"/>
    </row>
    <row r="22" spans="1:9" ht="35.1" customHeight="1" x14ac:dyDescent="0.25">
      <c r="A22" s="258"/>
      <c r="B22" s="258"/>
      <c r="C22" s="258"/>
      <c r="D22" s="258"/>
      <c r="E22" s="258"/>
      <c r="F22" s="508"/>
      <c r="G22" s="509"/>
      <c r="H22" s="509"/>
    </row>
    <row r="23" spans="1:9" ht="24" customHeight="1" x14ac:dyDescent="0.25">
      <c r="A23" s="795" t="s">
        <v>867</v>
      </c>
      <c r="B23" s="795"/>
      <c r="C23" s="795"/>
      <c r="D23" s="795"/>
      <c r="E23" s="795"/>
      <c r="F23" s="795"/>
      <c r="G23" s="795"/>
      <c r="H23" s="795"/>
    </row>
    <row r="24" spans="1:9" ht="35.1" customHeight="1" x14ac:dyDescent="0.25">
      <c r="A24" s="401"/>
      <c r="B24" s="401"/>
      <c r="C24" s="401"/>
      <c r="D24" s="401"/>
      <c r="E24" s="401"/>
      <c r="F24" s="401"/>
      <c r="G24" s="401"/>
      <c r="H24" s="401"/>
    </row>
    <row r="25" spans="1:9" ht="35.1" customHeight="1" x14ac:dyDescent="0.25">
      <c r="A25" s="794" t="s">
        <v>738</v>
      </c>
      <c r="B25" s="794"/>
      <c r="C25" s="794"/>
      <c r="D25" s="794"/>
      <c r="E25" s="794"/>
      <c r="F25" s="794"/>
      <c r="G25" s="794"/>
      <c r="H25" s="794"/>
    </row>
    <row r="26" spans="1:9" ht="35.1" customHeight="1" x14ac:dyDescent="0.25">
      <c r="A26" s="403" t="s">
        <v>774</v>
      </c>
      <c r="B26" s="403" t="s">
        <v>730</v>
      </c>
      <c r="C26" s="403" t="s">
        <v>17</v>
      </c>
      <c r="D26" s="403" t="s">
        <v>54</v>
      </c>
      <c r="E26" s="403" t="s">
        <v>55</v>
      </c>
      <c r="F26" s="404" t="s">
        <v>777</v>
      </c>
      <c r="G26" s="404" t="s">
        <v>776</v>
      </c>
      <c r="H26" s="404" t="s">
        <v>778</v>
      </c>
    </row>
    <row r="27" spans="1:9" ht="35.1" customHeight="1" x14ac:dyDescent="0.25">
      <c r="A27" s="258"/>
      <c r="B27" s="258"/>
      <c r="C27" s="258"/>
      <c r="D27" s="258"/>
      <c r="E27" s="402"/>
      <c r="F27" s="519"/>
      <c r="G27" s="258"/>
      <c r="H27" s="258"/>
    </row>
    <row r="28" spans="1:9" ht="35.1" customHeight="1" x14ac:dyDescent="0.25">
      <c r="A28" s="258"/>
      <c r="B28" s="258"/>
      <c r="C28" s="258"/>
      <c r="D28" s="258"/>
      <c r="E28" s="402"/>
      <c r="F28" s="519"/>
      <c r="G28" s="258"/>
      <c r="H28" s="258"/>
    </row>
    <row r="29" spans="1:9" ht="35.1" customHeight="1" x14ac:dyDescent="0.25">
      <c r="A29" s="258"/>
      <c r="B29" s="258"/>
      <c r="C29" s="258"/>
      <c r="D29" s="258"/>
      <c r="E29" s="402"/>
      <c r="F29" s="519"/>
      <c r="G29" s="258"/>
      <c r="H29" s="258"/>
    </row>
    <row r="30" spans="1:9" ht="35.1" customHeight="1" x14ac:dyDescent="0.25">
      <c r="A30" s="258"/>
      <c r="B30" s="258"/>
      <c r="C30" s="258"/>
      <c r="D30" s="258"/>
      <c r="E30" s="402"/>
      <c r="F30" s="519"/>
      <c r="G30" s="258"/>
      <c r="H30" s="258"/>
    </row>
    <row r="31" spans="1:9" ht="35.1" customHeight="1" x14ac:dyDescent="0.25">
      <c r="A31" s="258"/>
      <c r="B31" s="258"/>
      <c r="C31" s="258"/>
      <c r="D31" s="258"/>
      <c r="E31" s="402"/>
      <c r="F31" s="519"/>
      <c r="G31" s="258"/>
      <c r="H31" s="258"/>
      <c r="I31" s="261"/>
    </row>
    <row r="32" spans="1:9" ht="35.1" customHeight="1" x14ac:dyDescent="0.25">
      <c r="A32" s="3"/>
      <c r="B32" s="4"/>
      <c r="C32" s="4"/>
      <c r="D32" s="4"/>
      <c r="E32" s="4"/>
      <c r="F32" s="4"/>
      <c r="G32" s="232"/>
      <c r="H32" s="232"/>
    </row>
    <row r="33" spans="9:9" ht="43.5" customHeight="1" x14ac:dyDescent="0.25"/>
    <row r="34" spans="9:9" ht="35.1" customHeight="1" x14ac:dyDescent="0.25"/>
    <row r="35" spans="9:9" ht="35.1" customHeight="1" x14ac:dyDescent="0.25">
      <c r="I35" s="533"/>
    </row>
    <row r="36" spans="9:9" ht="35.1" customHeight="1" x14ac:dyDescent="0.25"/>
    <row r="37" spans="9:9" ht="35.1" customHeight="1" x14ac:dyDescent="0.25"/>
    <row r="38" spans="9:9" ht="35.1" customHeight="1" x14ac:dyDescent="0.25"/>
    <row r="39" spans="9:9" ht="35.1" customHeight="1" x14ac:dyDescent="0.25"/>
    <row r="40" spans="9:9" ht="35.1" customHeight="1" x14ac:dyDescent="0.25"/>
    <row r="41" spans="9:9" ht="35.1" customHeight="1" x14ac:dyDescent="0.25"/>
    <row r="42" spans="9:9" ht="35.1" customHeight="1" x14ac:dyDescent="0.25"/>
    <row r="43" spans="9:9" ht="35.1" customHeight="1" x14ac:dyDescent="0.25"/>
    <row r="44" spans="9:9" ht="35.1" customHeight="1" x14ac:dyDescent="0.25"/>
    <row r="45" spans="9:9" ht="35.1" customHeight="1" x14ac:dyDescent="0.25"/>
    <row r="46" spans="9:9" ht="35.1" customHeight="1" x14ac:dyDescent="0.25"/>
    <row r="47" spans="9:9" ht="35.1" customHeight="1" x14ac:dyDescent="0.25"/>
    <row r="48" spans="9:9"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5.1" customHeight="1" x14ac:dyDescent="0.25"/>
    <row r="58" ht="35.1" customHeight="1" x14ac:dyDescent="0.25"/>
    <row r="59" ht="35.1" customHeight="1" x14ac:dyDescent="0.25"/>
    <row r="60" ht="35.1" customHeight="1" x14ac:dyDescent="0.25"/>
  </sheetData>
  <sheetProtection formatCells="0" formatColumns="0" formatRows="0" insertColumns="0" insertRows="0" insertHyperlinks="0" deleteColumns="0" deleteRows="0" sort="0" autoFilter="0" pivotTables="0"/>
  <mergeCells count="11">
    <mergeCell ref="A25:H25"/>
    <mergeCell ref="A23:H23"/>
    <mergeCell ref="A2:D2"/>
    <mergeCell ref="A3:D3"/>
    <mergeCell ref="A4:D4"/>
    <mergeCell ref="A6:F6"/>
    <mergeCell ref="A1:H1"/>
    <mergeCell ref="G2:H2"/>
    <mergeCell ref="G3:H3"/>
    <mergeCell ref="G4:H4"/>
    <mergeCell ref="A16:H16"/>
  </mergeCells>
  <phoneticPr fontId="3" type="noConversion"/>
  <dataValidations count="1">
    <dataValidation type="list" allowBlank="1" showInputMessage="1" showErrorMessage="1" sqref="G2:H2" xr:uid="{00000000-0002-0000-0400-000000000000}">
      <formula1>"Application, Modification"</formula1>
    </dataValidation>
  </dataValidations>
  <printOptions horizontalCentered="1"/>
  <pageMargins left="0.15" right="0.15" top="0.5" bottom="0.5" header="0.25" footer="0.25"/>
  <pageSetup scale="40"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rojectLedger">
    <tabColor rgb="FF80B7D2"/>
    <pageSetUpPr fitToPage="1"/>
  </sheetPr>
  <dimension ref="A1:AD70"/>
  <sheetViews>
    <sheetView showGridLines="0" showZeros="0" topLeftCell="B1" zoomScale="65" zoomScaleNormal="65" zoomScaleSheetLayoutView="50" workbookViewId="0">
      <pane ySplit="9" topLeftCell="A45" activePane="bottomLeft" state="frozen"/>
      <selection sqref="A1:M1"/>
      <selection pane="bottomLeft" sqref="A1:T1"/>
    </sheetView>
  </sheetViews>
  <sheetFormatPr defaultColWidth="9.109375" defaultRowHeight="13.2" x14ac:dyDescent="0.25"/>
  <cols>
    <col min="1" max="1" width="7.44140625" customWidth="1"/>
    <col min="2" max="2" width="10.6640625" customWidth="1"/>
    <col min="3" max="3" width="16.44140625" customWidth="1"/>
    <col min="4" max="4" width="11.33203125" customWidth="1"/>
    <col min="5" max="5" width="27.88671875" customWidth="1"/>
    <col min="6" max="6" width="67" customWidth="1"/>
    <col min="7" max="7" width="14.88671875" customWidth="1"/>
    <col min="8" max="8" width="14.6640625" customWidth="1"/>
    <col min="9" max="9" width="19.44140625" customWidth="1"/>
    <col min="10" max="10" width="22.6640625" customWidth="1"/>
    <col min="11" max="11" width="17.44140625" customWidth="1"/>
    <col min="12" max="12" width="18.44140625" customWidth="1"/>
    <col min="13" max="16" width="20.33203125" customWidth="1"/>
    <col min="17" max="17" width="25.6640625" customWidth="1"/>
    <col min="18" max="18" width="20.6640625" hidden="1" customWidth="1"/>
    <col min="19" max="19" width="19.6640625" customWidth="1"/>
    <col min="20" max="20" width="17.6640625" customWidth="1"/>
    <col min="21" max="29" width="20.6640625" hidden="1" customWidth="1"/>
    <col min="30" max="30" width="16.44140625" hidden="1" customWidth="1"/>
  </cols>
  <sheetData>
    <row r="1" spans="1:30" ht="35.1" customHeight="1" x14ac:dyDescent="0.25">
      <c r="A1" s="815" t="s">
        <v>0</v>
      </c>
      <c r="B1" s="816"/>
      <c r="C1" s="816"/>
      <c r="D1" s="816"/>
      <c r="E1" s="816"/>
      <c r="F1" s="816"/>
      <c r="G1" s="816"/>
      <c r="H1" s="816"/>
      <c r="I1" s="816"/>
      <c r="J1" s="816"/>
      <c r="K1" s="816"/>
      <c r="L1" s="816"/>
      <c r="M1" s="816"/>
      <c r="N1" s="816"/>
      <c r="O1" s="816"/>
      <c r="P1" s="816"/>
      <c r="Q1" s="816"/>
      <c r="R1" s="816"/>
      <c r="S1" s="816"/>
      <c r="T1" s="817"/>
      <c r="U1" s="154"/>
      <c r="V1" s="154"/>
      <c r="W1" s="154"/>
      <c r="X1" s="154"/>
      <c r="Y1" s="154"/>
      <c r="Z1" s="154"/>
      <c r="AA1" s="154"/>
      <c r="AB1" s="155"/>
      <c r="AC1" s="155"/>
      <c r="AD1" s="155"/>
    </row>
    <row r="2" spans="1:30" ht="30" customHeight="1" x14ac:dyDescent="0.35">
      <c r="A2" s="818">
        <f>Facesheet!$C$6</f>
        <v>0</v>
      </c>
      <c r="B2" s="818"/>
      <c r="C2" s="818"/>
      <c r="D2" s="818"/>
      <c r="E2" s="818"/>
      <c r="F2" s="818"/>
      <c r="G2" s="818"/>
      <c r="H2" s="818"/>
      <c r="I2" s="818"/>
      <c r="J2" s="818"/>
      <c r="K2" s="818"/>
      <c r="L2" s="818"/>
      <c r="M2" s="818"/>
      <c r="N2" s="818"/>
      <c r="O2" s="818"/>
      <c r="P2" s="819"/>
      <c r="Q2" s="820" t="s">
        <v>303</v>
      </c>
      <c r="R2" s="821"/>
      <c r="S2" s="822"/>
      <c r="T2" s="823"/>
      <c r="U2" s="156"/>
      <c r="V2" s="156"/>
      <c r="W2" s="156"/>
      <c r="X2" s="156"/>
      <c r="Y2" s="156"/>
      <c r="Z2" s="156"/>
      <c r="AA2" s="156"/>
      <c r="AB2" s="156"/>
      <c r="AC2" s="156"/>
      <c r="AD2" s="156"/>
    </row>
    <row r="3" spans="1:30" ht="30" customHeight="1" x14ac:dyDescent="0.4">
      <c r="A3" s="825">
        <f>Facesheet!$F$2</f>
        <v>0</v>
      </c>
      <c r="B3" s="825"/>
      <c r="C3" s="825"/>
      <c r="D3" s="825"/>
      <c r="E3" s="825"/>
      <c r="F3" s="825"/>
      <c r="G3" s="825"/>
      <c r="H3" s="825"/>
      <c r="I3" s="825"/>
      <c r="J3" s="389"/>
      <c r="Q3" s="800" t="s">
        <v>519</v>
      </c>
      <c r="R3" s="800"/>
      <c r="S3" s="824"/>
      <c r="T3" s="811"/>
      <c r="U3" s="157"/>
      <c r="V3" s="157"/>
      <c r="W3" s="157"/>
      <c r="X3" s="157"/>
      <c r="Y3" s="157"/>
      <c r="Z3" s="157"/>
      <c r="AA3" s="157"/>
      <c r="AB3" s="157"/>
      <c r="AC3" s="157"/>
      <c r="AD3" s="157"/>
    </row>
    <row r="4" spans="1:30" ht="30" customHeight="1" x14ac:dyDescent="0.25">
      <c r="A4" s="814" t="str">
        <f>Facesheet!$J$2</f>
        <v>2022-0043</v>
      </c>
      <c r="B4" s="814"/>
      <c r="C4" s="814"/>
      <c r="D4" s="814"/>
      <c r="E4" s="814"/>
      <c r="F4" s="814"/>
      <c r="G4" s="814"/>
      <c r="H4" s="814"/>
      <c r="I4" s="814"/>
      <c r="J4" s="388"/>
      <c r="Q4" s="808" t="s">
        <v>870</v>
      </c>
      <c r="R4" s="809"/>
      <c r="S4" s="810"/>
      <c r="T4" s="811"/>
      <c r="U4" s="157"/>
      <c r="V4" s="157"/>
      <c r="W4" s="157"/>
      <c r="X4" s="157"/>
      <c r="Y4" s="157"/>
      <c r="Z4" s="157"/>
      <c r="AA4" s="157"/>
      <c r="AB4" s="157"/>
      <c r="AC4" s="157"/>
      <c r="AD4" s="157"/>
    </row>
    <row r="5" spans="1:30" ht="30" customHeight="1" x14ac:dyDescent="0.25">
      <c r="A5" s="798"/>
      <c r="B5" s="798"/>
      <c r="C5" s="798"/>
      <c r="D5" s="798"/>
      <c r="E5" s="798"/>
      <c r="F5" s="798"/>
      <c r="G5" s="798"/>
      <c r="H5" s="798"/>
      <c r="I5" s="798"/>
      <c r="J5" s="387"/>
      <c r="M5" s="409" t="s">
        <v>779</v>
      </c>
      <c r="N5" s="408" t="s">
        <v>866</v>
      </c>
      <c r="O5" s="408" t="s">
        <v>865</v>
      </c>
      <c r="P5" s="405"/>
      <c r="Q5" s="800" t="s">
        <v>200</v>
      </c>
      <c r="R5" s="801"/>
      <c r="S5" s="812">
        <f>Facesheet!$H$12</f>
        <v>44805</v>
      </c>
      <c r="T5" s="813"/>
      <c r="U5" s="157"/>
      <c r="V5" s="157"/>
      <c r="W5" s="157"/>
      <c r="X5" s="157"/>
      <c r="Y5" s="157"/>
      <c r="Z5" s="157"/>
      <c r="AA5" s="157"/>
      <c r="AB5" s="157"/>
      <c r="AC5" s="157"/>
      <c r="AD5" s="157"/>
    </row>
    <row r="6" spans="1:30" ht="30" customHeight="1" x14ac:dyDescent="0.25">
      <c r="A6" s="807"/>
      <c r="B6" s="807"/>
      <c r="C6" s="807"/>
      <c r="D6" s="807"/>
      <c r="E6" s="807"/>
      <c r="F6" s="807"/>
      <c r="G6" s="807"/>
      <c r="H6" s="807"/>
      <c r="I6" s="807"/>
      <c r="J6" s="390"/>
      <c r="M6" s="410">
        <f>Facesheet!$E$22</f>
        <v>0</v>
      </c>
      <c r="N6" s="406">
        <f>SUMIF(RangeSolutionArea,"M&amp;A",RangeApproved)</f>
        <v>0</v>
      </c>
      <c r="O6" s="407">
        <f>IFERROR(Table41518[[#This Row],[Total M&amp;A Expended]]/TotalApproved,0)</f>
        <v>0</v>
      </c>
      <c r="P6" s="405"/>
      <c r="Q6" s="800" t="s">
        <v>201</v>
      </c>
      <c r="R6" s="801"/>
      <c r="S6" s="802">
        <f>Facesheet!$J$12</f>
        <v>45808</v>
      </c>
      <c r="T6" s="803"/>
      <c r="U6" s="157"/>
      <c r="V6" s="157"/>
      <c r="W6" s="157"/>
      <c r="X6" s="157"/>
      <c r="Y6" s="157"/>
      <c r="Z6" s="157"/>
      <c r="AA6" s="157"/>
      <c r="AB6" s="157"/>
      <c r="AC6" s="157"/>
      <c r="AD6" s="157"/>
    </row>
    <row r="7" spans="1:30" ht="30" customHeight="1" x14ac:dyDescent="0.25">
      <c r="A7" s="394"/>
      <c r="B7" s="394"/>
      <c r="C7" s="394"/>
      <c r="D7" s="394"/>
      <c r="E7" s="394"/>
      <c r="F7" s="394"/>
      <c r="G7" s="394"/>
      <c r="H7" s="394"/>
      <c r="I7" s="394"/>
      <c r="J7" s="394"/>
      <c r="P7" s="395"/>
      <c r="Q7" s="804" t="s">
        <v>441</v>
      </c>
      <c r="R7" s="804"/>
      <c r="S7" s="805"/>
      <c r="T7" s="806"/>
      <c r="U7" s="158"/>
      <c r="V7" s="158"/>
      <c r="W7" s="158"/>
      <c r="X7" s="158"/>
      <c r="Y7" s="158"/>
      <c r="Z7" s="158"/>
      <c r="AA7" s="158"/>
      <c r="AB7" s="158"/>
      <c r="AC7" s="158"/>
      <c r="AD7" s="158"/>
    </row>
    <row r="8" spans="1:30" ht="50.1" customHeight="1" x14ac:dyDescent="0.25">
      <c r="A8" s="372" t="s">
        <v>523</v>
      </c>
      <c r="B8" s="373" t="s">
        <v>207</v>
      </c>
      <c r="C8" s="373" t="s">
        <v>305</v>
      </c>
      <c r="D8" s="373" t="s">
        <v>25</v>
      </c>
      <c r="E8" s="373" t="s">
        <v>237</v>
      </c>
      <c r="F8" s="373" t="s">
        <v>223</v>
      </c>
      <c r="G8" s="373" t="s">
        <v>26</v>
      </c>
      <c r="H8" s="373" t="s">
        <v>534</v>
      </c>
      <c r="I8" s="373" t="s">
        <v>224</v>
      </c>
      <c r="J8" s="373" t="s">
        <v>196</v>
      </c>
      <c r="K8" s="373" t="s">
        <v>210</v>
      </c>
      <c r="L8" s="373" t="s">
        <v>616</v>
      </c>
      <c r="M8" s="373" t="s">
        <v>535</v>
      </c>
      <c r="N8" s="373" t="s">
        <v>238</v>
      </c>
      <c r="O8" s="373" t="s">
        <v>236</v>
      </c>
      <c r="P8" s="373" t="s">
        <v>225</v>
      </c>
      <c r="Q8" s="373" t="s">
        <v>220</v>
      </c>
      <c r="R8" s="373" t="s">
        <v>438</v>
      </c>
      <c r="S8" s="373" t="s">
        <v>203</v>
      </c>
      <c r="T8" s="373" t="s">
        <v>401</v>
      </c>
      <c r="U8" s="300" t="s">
        <v>410</v>
      </c>
      <c r="V8" s="300" t="s">
        <v>411</v>
      </c>
      <c r="W8" s="300" t="s">
        <v>412</v>
      </c>
      <c r="X8" s="300" t="s">
        <v>413</v>
      </c>
      <c r="Y8" s="300" t="s">
        <v>414</v>
      </c>
      <c r="Z8" s="300" t="s">
        <v>415</v>
      </c>
      <c r="AA8" s="300" t="s">
        <v>416</v>
      </c>
      <c r="AB8" s="300" t="s">
        <v>417</v>
      </c>
      <c r="AC8" s="300" t="s">
        <v>418</v>
      </c>
      <c r="AD8" s="300" t="s">
        <v>419</v>
      </c>
    </row>
    <row r="9" spans="1:30" ht="20.399999999999999" x14ac:dyDescent="0.25">
      <c r="A9" s="582">
        <v>0</v>
      </c>
      <c r="B9" s="583">
        <v>0</v>
      </c>
      <c r="C9" s="374">
        <v>0</v>
      </c>
      <c r="D9" s="584">
        <v>0</v>
      </c>
      <c r="E9" s="374">
        <v>0</v>
      </c>
      <c r="F9" s="374">
        <v>0</v>
      </c>
      <c r="G9" s="374">
        <v>0</v>
      </c>
      <c r="H9" s="374">
        <v>0</v>
      </c>
      <c r="I9" s="374">
        <v>0</v>
      </c>
      <c r="J9" s="374">
        <v>0</v>
      </c>
      <c r="K9" s="374">
        <v>0</v>
      </c>
      <c r="L9" s="374">
        <v>0</v>
      </c>
      <c r="M9" s="374"/>
      <c r="N9" s="375">
        <f>SUM(RangeCost)</f>
        <v>0</v>
      </c>
      <c r="O9" s="375">
        <f>SUM(RangePrevious)</f>
        <v>0</v>
      </c>
      <c r="P9" s="375">
        <f>SUM(RangeThisRequest)</f>
        <v>0</v>
      </c>
      <c r="Q9" s="375">
        <f>SUM(RangeApproved)</f>
        <v>0</v>
      </c>
      <c r="R9" s="375">
        <f>SUM(RangeProjectTotal)</f>
        <v>0</v>
      </c>
      <c r="S9" s="375">
        <f>SUM(RangeBalance)</f>
        <v>0</v>
      </c>
      <c r="T9" s="386">
        <f>ROUNDDOWN(IFERROR(TotalApproved/TotalCost,0),3)</f>
        <v>0</v>
      </c>
      <c r="U9" s="300">
        <v>0</v>
      </c>
      <c r="V9" s="300">
        <v>0</v>
      </c>
      <c r="W9" s="300">
        <v>0</v>
      </c>
      <c r="X9" s="300">
        <v>0</v>
      </c>
      <c r="Y9" s="300">
        <v>0</v>
      </c>
      <c r="Z9" s="300">
        <v>0</v>
      </c>
      <c r="AA9" s="300">
        <v>0</v>
      </c>
      <c r="AB9" s="300">
        <v>0</v>
      </c>
      <c r="AC9" s="300">
        <v>0</v>
      </c>
      <c r="AD9" s="300">
        <v>0</v>
      </c>
    </row>
    <row r="10" spans="1:30" ht="0.15" customHeight="1" x14ac:dyDescent="0.25">
      <c r="A10" s="585">
        <v>0</v>
      </c>
      <c r="B10" s="586">
        <v>0</v>
      </c>
      <c r="C10" s="391">
        <v>0</v>
      </c>
      <c r="D10" s="587">
        <v>0</v>
      </c>
      <c r="E10" s="391">
        <v>0</v>
      </c>
      <c r="F10" s="391">
        <v>0</v>
      </c>
      <c r="G10" s="391">
        <v>0</v>
      </c>
      <c r="H10" s="391">
        <v>0</v>
      </c>
      <c r="I10" s="391">
        <v>0</v>
      </c>
      <c r="J10" s="391">
        <v>0</v>
      </c>
      <c r="K10" s="391">
        <v>0</v>
      </c>
      <c r="L10" s="391">
        <v>0</v>
      </c>
      <c r="M10" s="391">
        <v>0</v>
      </c>
      <c r="N10" s="392">
        <v>0</v>
      </c>
      <c r="O10" s="392">
        <v>0</v>
      </c>
      <c r="P10" s="392">
        <v>0</v>
      </c>
      <c r="Q10" s="392">
        <v>0</v>
      </c>
      <c r="R10" s="392">
        <v>0</v>
      </c>
      <c r="S10" s="392">
        <v>0</v>
      </c>
      <c r="T10" s="393">
        <v>0</v>
      </c>
      <c r="U10" s="267">
        <v>0</v>
      </c>
      <c r="V10" s="267">
        <v>0</v>
      </c>
      <c r="W10" s="267">
        <v>0</v>
      </c>
      <c r="X10" s="267">
        <v>0</v>
      </c>
      <c r="Y10" s="267">
        <v>0</v>
      </c>
      <c r="Z10" s="267">
        <v>0</v>
      </c>
      <c r="AA10" s="267">
        <v>0</v>
      </c>
      <c r="AB10" s="267">
        <v>0</v>
      </c>
      <c r="AC10" s="267">
        <v>0</v>
      </c>
      <c r="AD10" s="168">
        <v>0</v>
      </c>
    </row>
    <row r="11" spans="1:30" ht="21" x14ac:dyDescent="0.25">
      <c r="A11" s="222"/>
      <c r="B11" s="222"/>
      <c r="C11" s="222"/>
      <c r="D11" s="418"/>
      <c r="E11" s="218"/>
      <c r="F11" s="218"/>
      <c r="G11" s="218"/>
      <c r="H11" s="218"/>
      <c r="I11" s="218"/>
      <c r="J11" s="218"/>
      <c r="K11" s="218"/>
      <c r="L11" s="218"/>
      <c r="M11" s="218"/>
      <c r="N11" s="257"/>
      <c r="O11" s="221"/>
      <c r="P11" s="226"/>
      <c r="Q11" s="221">
        <f t="shared" ref="Q11:Q42" si="0">P11+O11</f>
        <v>0</v>
      </c>
      <c r="R11" s="221">
        <f t="shared" ref="R11:R42" si="1">Q11*2</f>
        <v>0</v>
      </c>
      <c r="S11" s="255">
        <f t="shared" ref="S11:S42" si="2">N11-Q11</f>
        <v>0</v>
      </c>
      <c r="T11" s="224">
        <f t="shared" ref="T11:T42" si="3">ROUNDDOWN(IFERROR(Q11/N11, 0),3)</f>
        <v>0</v>
      </c>
      <c r="U11" s="225"/>
      <c r="V11" s="222"/>
      <c r="W11" s="222"/>
      <c r="X11" s="222"/>
      <c r="Y11" s="222"/>
      <c r="Z11" s="222"/>
      <c r="AA11" s="222"/>
      <c r="AB11" s="222"/>
      <c r="AC11" s="222"/>
      <c r="AD11" s="222"/>
    </row>
    <row r="12" spans="1:30" ht="21" x14ac:dyDescent="0.25">
      <c r="A12" s="222"/>
      <c r="B12" s="222"/>
      <c r="C12" s="222"/>
      <c r="D12" s="418"/>
      <c r="E12" s="218"/>
      <c r="F12" s="218"/>
      <c r="G12" s="218"/>
      <c r="H12" s="218"/>
      <c r="I12" s="218"/>
      <c r="J12" s="218"/>
      <c r="K12" s="218"/>
      <c r="L12" s="218"/>
      <c r="M12" s="218"/>
      <c r="N12" s="257"/>
      <c r="O12" s="221"/>
      <c r="P12" s="226"/>
      <c r="Q12" s="221">
        <f t="shared" si="0"/>
        <v>0</v>
      </c>
      <c r="R12" s="221">
        <f t="shared" si="1"/>
        <v>0</v>
      </c>
      <c r="S12" s="255">
        <f t="shared" si="2"/>
        <v>0</v>
      </c>
      <c r="T12" s="224">
        <f t="shared" si="3"/>
        <v>0</v>
      </c>
      <c r="U12" s="225"/>
      <c r="V12" s="222"/>
      <c r="W12" s="222"/>
      <c r="X12" s="222"/>
      <c r="Y12" s="222"/>
      <c r="Z12" s="222"/>
      <c r="AA12" s="222"/>
      <c r="AB12" s="222"/>
      <c r="AC12" s="222"/>
      <c r="AD12" s="222"/>
    </row>
    <row r="13" spans="1:30" ht="21" x14ac:dyDescent="0.25">
      <c r="A13" s="222"/>
      <c r="B13" s="222"/>
      <c r="C13" s="222"/>
      <c r="D13" s="418"/>
      <c r="E13" s="218"/>
      <c r="F13" s="218"/>
      <c r="G13" s="218"/>
      <c r="H13" s="218"/>
      <c r="I13" s="218"/>
      <c r="J13" s="218"/>
      <c r="K13" s="218"/>
      <c r="L13" s="218"/>
      <c r="M13" s="218"/>
      <c r="N13" s="257"/>
      <c r="O13" s="221"/>
      <c r="P13" s="226"/>
      <c r="Q13" s="221">
        <f t="shared" si="0"/>
        <v>0</v>
      </c>
      <c r="R13" s="221">
        <f t="shared" si="1"/>
        <v>0</v>
      </c>
      <c r="S13" s="255">
        <f t="shared" si="2"/>
        <v>0</v>
      </c>
      <c r="T13" s="224">
        <f t="shared" si="3"/>
        <v>0</v>
      </c>
      <c r="U13" s="225"/>
      <c r="V13" s="222"/>
      <c r="W13" s="222"/>
      <c r="X13" s="222"/>
      <c r="Y13" s="222"/>
      <c r="Z13" s="222"/>
      <c r="AA13" s="222"/>
      <c r="AB13" s="222"/>
      <c r="AC13" s="222"/>
      <c r="AD13" s="222"/>
    </row>
    <row r="14" spans="1:30" ht="21" x14ac:dyDescent="0.25">
      <c r="A14" s="222"/>
      <c r="B14" s="222"/>
      <c r="C14" s="222"/>
      <c r="D14" s="418"/>
      <c r="E14" s="218"/>
      <c r="F14" s="218"/>
      <c r="G14" s="218"/>
      <c r="H14" s="218"/>
      <c r="I14" s="218"/>
      <c r="J14" s="218"/>
      <c r="K14" s="218"/>
      <c r="L14" s="218"/>
      <c r="M14" s="218"/>
      <c r="N14" s="257"/>
      <c r="O14" s="221"/>
      <c r="P14" s="226"/>
      <c r="Q14" s="221">
        <f t="shared" si="0"/>
        <v>0</v>
      </c>
      <c r="R14" s="221">
        <f t="shared" si="1"/>
        <v>0</v>
      </c>
      <c r="S14" s="255">
        <f t="shared" si="2"/>
        <v>0</v>
      </c>
      <c r="T14" s="224">
        <f t="shared" si="3"/>
        <v>0</v>
      </c>
      <c r="U14" s="225"/>
      <c r="V14" s="222"/>
      <c r="W14" s="222"/>
      <c r="X14" s="222"/>
      <c r="Y14" s="222"/>
      <c r="Z14" s="222"/>
      <c r="AA14" s="222"/>
      <c r="AB14" s="222"/>
      <c r="AC14" s="222"/>
      <c r="AD14" s="222"/>
    </row>
    <row r="15" spans="1:30" ht="21" x14ac:dyDescent="0.25">
      <c r="A15" s="222"/>
      <c r="B15" s="222"/>
      <c r="C15" s="222"/>
      <c r="D15" s="418"/>
      <c r="E15" s="218"/>
      <c r="F15" s="218"/>
      <c r="G15" s="218"/>
      <c r="H15" s="218"/>
      <c r="I15" s="218"/>
      <c r="J15" s="218"/>
      <c r="K15" s="218"/>
      <c r="L15" s="218"/>
      <c r="M15" s="218"/>
      <c r="N15" s="257"/>
      <c r="O15" s="221"/>
      <c r="P15" s="226"/>
      <c r="Q15" s="221">
        <f t="shared" si="0"/>
        <v>0</v>
      </c>
      <c r="R15" s="221">
        <f t="shared" si="1"/>
        <v>0</v>
      </c>
      <c r="S15" s="255">
        <f t="shared" si="2"/>
        <v>0</v>
      </c>
      <c r="T15" s="224">
        <f t="shared" si="3"/>
        <v>0</v>
      </c>
      <c r="U15" s="225"/>
      <c r="V15" s="222"/>
      <c r="W15" s="222"/>
      <c r="X15" s="222"/>
      <c r="Y15" s="222"/>
      <c r="Z15" s="222"/>
      <c r="AA15" s="222"/>
      <c r="AB15" s="222"/>
      <c r="AC15" s="222"/>
      <c r="AD15" s="222"/>
    </row>
    <row r="16" spans="1:30" ht="21" x14ac:dyDescent="0.25">
      <c r="A16" s="222"/>
      <c r="B16" s="222"/>
      <c r="C16" s="222"/>
      <c r="D16" s="418"/>
      <c r="E16" s="218"/>
      <c r="F16" s="218"/>
      <c r="G16" s="218"/>
      <c r="H16" s="218"/>
      <c r="I16" s="218"/>
      <c r="J16" s="218"/>
      <c r="K16" s="218"/>
      <c r="L16" s="218"/>
      <c r="M16" s="218"/>
      <c r="N16" s="226"/>
      <c r="O16" s="221"/>
      <c r="P16" s="257"/>
      <c r="Q16" s="255">
        <f t="shared" si="0"/>
        <v>0</v>
      </c>
      <c r="R16" s="255">
        <f t="shared" si="1"/>
        <v>0</v>
      </c>
      <c r="S16" s="255">
        <f t="shared" si="2"/>
        <v>0</v>
      </c>
      <c r="T16" s="224">
        <f t="shared" si="3"/>
        <v>0</v>
      </c>
      <c r="U16" s="225"/>
      <c r="V16" s="222"/>
      <c r="W16" s="222"/>
      <c r="X16" s="222"/>
      <c r="Y16" s="222"/>
      <c r="Z16" s="222"/>
      <c r="AA16" s="222"/>
      <c r="AB16" s="222"/>
      <c r="AC16" s="222"/>
      <c r="AD16" s="222"/>
    </row>
    <row r="17" spans="1:30" ht="21" x14ac:dyDescent="0.25">
      <c r="A17" s="222"/>
      <c r="B17" s="222"/>
      <c r="C17" s="222"/>
      <c r="D17" s="418"/>
      <c r="E17" s="218"/>
      <c r="F17" s="218"/>
      <c r="G17" s="218"/>
      <c r="H17" s="218"/>
      <c r="I17" s="218"/>
      <c r="J17" s="218"/>
      <c r="K17" s="218"/>
      <c r="L17" s="218"/>
      <c r="M17" s="218"/>
      <c r="N17" s="226"/>
      <c r="O17" s="221"/>
      <c r="P17" s="226"/>
      <c r="Q17" s="221">
        <f t="shared" si="0"/>
        <v>0</v>
      </c>
      <c r="R17" s="221">
        <f t="shared" si="1"/>
        <v>0</v>
      </c>
      <c r="S17" s="221">
        <f t="shared" si="2"/>
        <v>0</v>
      </c>
      <c r="T17" s="224">
        <f t="shared" si="3"/>
        <v>0</v>
      </c>
      <c r="U17" s="225"/>
      <c r="V17" s="222"/>
      <c r="W17" s="222"/>
      <c r="X17" s="222"/>
      <c r="Y17" s="222"/>
      <c r="Z17" s="222"/>
      <c r="AA17" s="222"/>
      <c r="AB17" s="222"/>
      <c r="AC17" s="222"/>
      <c r="AD17" s="222"/>
    </row>
    <row r="18" spans="1:30" ht="21" x14ac:dyDescent="0.25">
      <c r="A18" s="222"/>
      <c r="B18" s="222"/>
      <c r="C18" s="222"/>
      <c r="D18" s="418"/>
      <c r="E18" s="218"/>
      <c r="F18" s="218"/>
      <c r="G18" s="218"/>
      <c r="H18" s="218"/>
      <c r="I18" s="218"/>
      <c r="J18" s="218"/>
      <c r="K18" s="218"/>
      <c r="L18" s="218"/>
      <c r="M18" s="218"/>
      <c r="N18" s="226"/>
      <c r="O18" s="221"/>
      <c r="P18" s="226"/>
      <c r="Q18" s="221">
        <f t="shared" si="0"/>
        <v>0</v>
      </c>
      <c r="R18" s="221">
        <f t="shared" si="1"/>
        <v>0</v>
      </c>
      <c r="S18" s="221">
        <f t="shared" si="2"/>
        <v>0</v>
      </c>
      <c r="T18" s="224">
        <f t="shared" si="3"/>
        <v>0</v>
      </c>
      <c r="U18" s="225"/>
      <c r="V18" s="222"/>
      <c r="W18" s="222"/>
      <c r="X18" s="222"/>
      <c r="Y18" s="222"/>
      <c r="Z18" s="222"/>
      <c r="AA18" s="222"/>
      <c r="AB18" s="222"/>
      <c r="AC18" s="222"/>
      <c r="AD18" s="222"/>
    </row>
    <row r="19" spans="1:30" ht="21" x14ac:dyDescent="0.25">
      <c r="A19" s="222"/>
      <c r="B19" s="222"/>
      <c r="C19" s="222"/>
      <c r="D19" s="418"/>
      <c r="E19" s="218"/>
      <c r="F19" s="218"/>
      <c r="G19" s="218"/>
      <c r="H19" s="218"/>
      <c r="I19" s="218"/>
      <c r="J19" s="218"/>
      <c r="K19" s="218"/>
      <c r="L19" s="218"/>
      <c r="M19" s="218"/>
      <c r="N19" s="226"/>
      <c r="O19" s="221"/>
      <c r="P19" s="226"/>
      <c r="Q19" s="221">
        <f t="shared" si="0"/>
        <v>0</v>
      </c>
      <c r="R19" s="221">
        <f t="shared" si="1"/>
        <v>0</v>
      </c>
      <c r="S19" s="221">
        <f t="shared" si="2"/>
        <v>0</v>
      </c>
      <c r="T19" s="224">
        <f t="shared" si="3"/>
        <v>0</v>
      </c>
      <c r="U19" s="225"/>
      <c r="V19" s="222"/>
      <c r="W19" s="222"/>
      <c r="X19" s="222"/>
      <c r="Y19" s="222"/>
      <c r="Z19" s="222"/>
      <c r="AA19" s="222"/>
      <c r="AB19" s="222"/>
      <c r="AC19" s="222"/>
      <c r="AD19" s="222"/>
    </row>
    <row r="20" spans="1:30" ht="21" x14ac:dyDescent="0.25">
      <c r="A20" s="222"/>
      <c r="B20" s="222"/>
      <c r="C20" s="222"/>
      <c r="D20" s="418"/>
      <c r="E20" s="218"/>
      <c r="F20" s="218"/>
      <c r="G20" s="218"/>
      <c r="H20" s="218"/>
      <c r="I20" s="218"/>
      <c r="J20" s="218"/>
      <c r="K20" s="218"/>
      <c r="L20" s="218"/>
      <c r="M20" s="218"/>
      <c r="N20" s="226"/>
      <c r="O20" s="221"/>
      <c r="P20" s="226"/>
      <c r="Q20" s="221">
        <f t="shared" si="0"/>
        <v>0</v>
      </c>
      <c r="R20" s="221">
        <f t="shared" si="1"/>
        <v>0</v>
      </c>
      <c r="S20" s="221">
        <f t="shared" si="2"/>
        <v>0</v>
      </c>
      <c r="T20" s="224">
        <f t="shared" si="3"/>
        <v>0</v>
      </c>
      <c r="U20" s="225"/>
      <c r="V20" s="222"/>
      <c r="W20" s="222"/>
      <c r="X20" s="222"/>
      <c r="Y20" s="222"/>
      <c r="Z20" s="222"/>
      <c r="AA20" s="222"/>
      <c r="AB20" s="222"/>
      <c r="AC20" s="222"/>
      <c r="AD20" s="222"/>
    </row>
    <row r="21" spans="1:30" ht="21" x14ac:dyDescent="0.25">
      <c r="A21" s="222"/>
      <c r="B21" s="222"/>
      <c r="C21" s="222"/>
      <c r="D21" s="418"/>
      <c r="E21" s="218"/>
      <c r="F21" s="218"/>
      <c r="G21" s="218"/>
      <c r="H21" s="218"/>
      <c r="I21" s="218"/>
      <c r="J21" s="218"/>
      <c r="K21" s="218"/>
      <c r="L21" s="218"/>
      <c r="M21" s="218"/>
      <c r="N21" s="226"/>
      <c r="O21" s="221"/>
      <c r="P21" s="226"/>
      <c r="Q21" s="221">
        <f t="shared" si="0"/>
        <v>0</v>
      </c>
      <c r="R21" s="221">
        <f t="shared" si="1"/>
        <v>0</v>
      </c>
      <c r="S21" s="221">
        <f t="shared" si="2"/>
        <v>0</v>
      </c>
      <c r="T21" s="224">
        <f t="shared" si="3"/>
        <v>0</v>
      </c>
      <c r="U21" s="225"/>
      <c r="V21" s="222"/>
      <c r="W21" s="222"/>
      <c r="X21" s="222"/>
      <c r="Y21" s="222"/>
      <c r="Z21" s="222"/>
      <c r="AA21" s="222"/>
      <c r="AB21" s="222"/>
      <c r="AC21" s="222"/>
      <c r="AD21" s="222"/>
    </row>
    <row r="22" spans="1:30" ht="21" x14ac:dyDescent="0.25">
      <c r="A22" s="222"/>
      <c r="B22" s="222"/>
      <c r="C22" s="222"/>
      <c r="D22" s="418"/>
      <c r="E22" s="218"/>
      <c r="F22" s="218"/>
      <c r="G22" s="218"/>
      <c r="H22" s="218"/>
      <c r="I22" s="218"/>
      <c r="J22" s="218"/>
      <c r="K22" s="218"/>
      <c r="L22" s="218"/>
      <c r="M22" s="218"/>
      <c r="N22" s="226"/>
      <c r="O22" s="221"/>
      <c r="P22" s="226"/>
      <c r="Q22" s="221">
        <f t="shared" si="0"/>
        <v>0</v>
      </c>
      <c r="R22" s="221">
        <f t="shared" si="1"/>
        <v>0</v>
      </c>
      <c r="S22" s="221">
        <f t="shared" si="2"/>
        <v>0</v>
      </c>
      <c r="T22" s="224">
        <f t="shared" si="3"/>
        <v>0</v>
      </c>
      <c r="U22" s="225"/>
      <c r="V22" s="222"/>
      <c r="W22" s="222"/>
      <c r="X22" s="222"/>
      <c r="Y22" s="222"/>
      <c r="Z22" s="222"/>
      <c r="AA22" s="222"/>
      <c r="AB22" s="222"/>
      <c r="AC22" s="222"/>
      <c r="AD22" s="222"/>
    </row>
    <row r="23" spans="1:30" ht="21" x14ac:dyDescent="0.25">
      <c r="A23" s="222"/>
      <c r="B23" s="222"/>
      <c r="C23" s="222"/>
      <c r="D23" s="418"/>
      <c r="E23" s="218"/>
      <c r="F23" s="218"/>
      <c r="G23" s="218"/>
      <c r="H23" s="218"/>
      <c r="I23" s="218"/>
      <c r="J23" s="218"/>
      <c r="K23" s="218"/>
      <c r="L23" s="218"/>
      <c r="M23" s="218"/>
      <c r="N23" s="226"/>
      <c r="O23" s="221"/>
      <c r="P23" s="226"/>
      <c r="Q23" s="221">
        <f t="shared" si="0"/>
        <v>0</v>
      </c>
      <c r="R23" s="221">
        <f t="shared" si="1"/>
        <v>0</v>
      </c>
      <c r="S23" s="221">
        <f t="shared" si="2"/>
        <v>0</v>
      </c>
      <c r="T23" s="224">
        <f t="shared" si="3"/>
        <v>0</v>
      </c>
      <c r="U23" s="225"/>
      <c r="V23" s="222"/>
      <c r="W23" s="222"/>
      <c r="X23" s="222"/>
      <c r="Y23" s="222"/>
      <c r="Z23" s="222"/>
      <c r="AA23" s="222"/>
      <c r="AB23" s="222"/>
      <c r="AC23" s="222"/>
      <c r="AD23" s="222"/>
    </row>
    <row r="24" spans="1:30" ht="21" x14ac:dyDescent="0.25">
      <c r="A24" s="222"/>
      <c r="B24" s="222"/>
      <c r="C24" s="222"/>
      <c r="D24" s="418"/>
      <c r="E24" s="218"/>
      <c r="F24" s="218"/>
      <c r="G24" s="218"/>
      <c r="H24" s="218"/>
      <c r="I24" s="218"/>
      <c r="J24" s="218"/>
      <c r="K24" s="218"/>
      <c r="L24" s="218"/>
      <c r="M24" s="218"/>
      <c r="N24" s="226"/>
      <c r="O24" s="221"/>
      <c r="P24" s="226"/>
      <c r="Q24" s="221">
        <f t="shared" si="0"/>
        <v>0</v>
      </c>
      <c r="R24" s="221">
        <f t="shared" si="1"/>
        <v>0</v>
      </c>
      <c r="S24" s="221">
        <f t="shared" si="2"/>
        <v>0</v>
      </c>
      <c r="T24" s="224">
        <f t="shared" si="3"/>
        <v>0</v>
      </c>
      <c r="U24" s="225"/>
      <c r="V24" s="222"/>
      <c r="W24" s="222"/>
      <c r="X24" s="222"/>
      <c r="Y24" s="222"/>
      <c r="Z24" s="222"/>
      <c r="AA24" s="222"/>
      <c r="AB24" s="222"/>
      <c r="AC24" s="222"/>
      <c r="AD24" s="222"/>
    </row>
    <row r="25" spans="1:30" ht="21" x14ac:dyDescent="0.25">
      <c r="A25" s="222"/>
      <c r="B25" s="222"/>
      <c r="C25" s="222"/>
      <c r="D25" s="418"/>
      <c r="E25" s="218"/>
      <c r="F25" s="218"/>
      <c r="G25" s="218"/>
      <c r="H25" s="218"/>
      <c r="I25" s="218"/>
      <c r="J25" s="218"/>
      <c r="K25" s="218"/>
      <c r="L25" s="218"/>
      <c r="M25" s="218"/>
      <c r="N25" s="226"/>
      <c r="O25" s="221"/>
      <c r="P25" s="226"/>
      <c r="Q25" s="221">
        <f t="shared" si="0"/>
        <v>0</v>
      </c>
      <c r="R25" s="221">
        <f t="shared" si="1"/>
        <v>0</v>
      </c>
      <c r="S25" s="221">
        <f t="shared" si="2"/>
        <v>0</v>
      </c>
      <c r="T25" s="224">
        <f t="shared" si="3"/>
        <v>0</v>
      </c>
      <c r="U25" s="225"/>
      <c r="V25" s="222"/>
      <c r="W25" s="222"/>
      <c r="X25" s="222"/>
      <c r="Y25" s="222"/>
      <c r="Z25" s="222"/>
      <c r="AA25" s="222"/>
      <c r="AB25" s="222"/>
      <c r="AC25" s="222"/>
      <c r="AD25" s="222"/>
    </row>
    <row r="26" spans="1:30" ht="21" x14ac:dyDescent="0.25">
      <c r="A26" s="222"/>
      <c r="B26" s="222"/>
      <c r="C26" s="222"/>
      <c r="D26" s="418"/>
      <c r="E26" s="218"/>
      <c r="F26" s="218"/>
      <c r="G26" s="218"/>
      <c r="H26" s="218"/>
      <c r="I26" s="218"/>
      <c r="J26" s="218"/>
      <c r="K26" s="218"/>
      <c r="L26" s="218"/>
      <c r="M26" s="218"/>
      <c r="N26" s="226"/>
      <c r="O26" s="221"/>
      <c r="P26" s="226"/>
      <c r="Q26" s="221">
        <f t="shared" si="0"/>
        <v>0</v>
      </c>
      <c r="R26" s="221">
        <f t="shared" si="1"/>
        <v>0</v>
      </c>
      <c r="S26" s="221">
        <f t="shared" si="2"/>
        <v>0</v>
      </c>
      <c r="T26" s="224">
        <f t="shared" si="3"/>
        <v>0</v>
      </c>
      <c r="U26" s="225"/>
      <c r="V26" s="222"/>
      <c r="W26" s="222"/>
      <c r="X26" s="222"/>
      <c r="Y26" s="222"/>
      <c r="Z26" s="222"/>
      <c r="AA26" s="222"/>
      <c r="AB26" s="222"/>
      <c r="AC26" s="222"/>
      <c r="AD26" s="222"/>
    </row>
    <row r="27" spans="1:30" ht="21" x14ac:dyDescent="0.25">
      <c r="A27" s="222"/>
      <c r="B27" s="222"/>
      <c r="C27" s="222"/>
      <c r="D27" s="418"/>
      <c r="E27" s="218"/>
      <c r="F27" s="218"/>
      <c r="G27" s="218"/>
      <c r="H27" s="218"/>
      <c r="I27" s="218"/>
      <c r="J27" s="218"/>
      <c r="K27" s="218"/>
      <c r="L27" s="218"/>
      <c r="M27" s="218"/>
      <c r="N27" s="226"/>
      <c r="O27" s="221"/>
      <c r="P27" s="226"/>
      <c r="Q27" s="221">
        <f t="shared" si="0"/>
        <v>0</v>
      </c>
      <c r="R27" s="221">
        <f t="shared" si="1"/>
        <v>0</v>
      </c>
      <c r="S27" s="221">
        <f t="shared" si="2"/>
        <v>0</v>
      </c>
      <c r="T27" s="224">
        <f t="shared" si="3"/>
        <v>0</v>
      </c>
      <c r="U27" s="225"/>
      <c r="V27" s="222"/>
      <c r="W27" s="222"/>
      <c r="X27" s="222"/>
      <c r="Y27" s="222"/>
      <c r="Z27" s="222"/>
      <c r="AA27" s="222"/>
      <c r="AB27" s="222"/>
      <c r="AC27" s="222"/>
      <c r="AD27" s="222"/>
    </row>
    <row r="28" spans="1:30" ht="21" x14ac:dyDescent="0.25">
      <c r="A28" s="222"/>
      <c r="B28" s="222"/>
      <c r="C28" s="222"/>
      <c r="D28" s="418"/>
      <c r="E28" s="218"/>
      <c r="F28" s="218"/>
      <c r="G28" s="218"/>
      <c r="H28" s="218"/>
      <c r="I28" s="218"/>
      <c r="J28" s="218"/>
      <c r="K28" s="218"/>
      <c r="L28" s="218"/>
      <c r="M28" s="218"/>
      <c r="N28" s="226"/>
      <c r="O28" s="221"/>
      <c r="P28" s="226"/>
      <c r="Q28" s="221">
        <f t="shared" si="0"/>
        <v>0</v>
      </c>
      <c r="R28" s="221">
        <f t="shared" si="1"/>
        <v>0</v>
      </c>
      <c r="S28" s="221">
        <f t="shared" si="2"/>
        <v>0</v>
      </c>
      <c r="T28" s="224">
        <f t="shared" si="3"/>
        <v>0</v>
      </c>
      <c r="U28" s="225"/>
      <c r="V28" s="222"/>
      <c r="W28" s="222"/>
      <c r="X28" s="222"/>
      <c r="Y28" s="222"/>
      <c r="Z28" s="222"/>
      <c r="AA28" s="222"/>
      <c r="AB28" s="222"/>
      <c r="AC28" s="222"/>
      <c r="AD28" s="222"/>
    </row>
    <row r="29" spans="1:30" ht="21" x14ac:dyDescent="0.25">
      <c r="A29" s="222"/>
      <c r="B29" s="222"/>
      <c r="C29" s="222"/>
      <c r="D29" s="418"/>
      <c r="E29" s="218"/>
      <c r="F29" s="218"/>
      <c r="G29" s="218"/>
      <c r="H29" s="218"/>
      <c r="I29" s="218"/>
      <c r="J29" s="218"/>
      <c r="K29" s="218"/>
      <c r="L29" s="218"/>
      <c r="M29" s="218"/>
      <c r="N29" s="226"/>
      <c r="O29" s="221"/>
      <c r="P29" s="226"/>
      <c r="Q29" s="221">
        <f t="shared" si="0"/>
        <v>0</v>
      </c>
      <c r="R29" s="221">
        <f t="shared" si="1"/>
        <v>0</v>
      </c>
      <c r="S29" s="221">
        <f t="shared" si="2"/>
        <v>0</v>
      </c>
      <c r="T29" s="224">
        <f t="shared" si="3"/>
        <v>0</v>
      </c>
      <c r="U29" s="225"/>
      <c r="V29" s="222"/>
      <c r="W29" s="222"/>
      <c r="X29" s="222"/>
      <c r="Y29" s="222"/>
      <c r="Z29" s="222"/>
      <c r="AA29" s="222"/>
      <c r="AB29" s="222"/>
      <c r="AC29" s="222"/>
      <c r="AD29" s="222"/>
    </row>
    <row r="30" spans="1:30" ht="21" x14ac:dyDescent="0.25">
      <c r="A30" s="222"/>
      <c r="B30" s="222"/>
      <c r="C30" s="222"/>
      <c r="D30" s="418"/>
      <c r="E30" s="218"/>
      <c r="F30" s="218"/>
      <c r="G30" s="218"/>
      <c r="H30" s="218"/>
      <c r="I30" s="218"/>
      <c r="J30" s="218"/>
      <c r="K30" s="218"/>
      <c r="L30" s="218"/>
      <c r="M30" s="218"/>
      <c r="N30" s="226"/>
      <c r="O30" s="221"/>
      <c r="P30" s="226"/>
      <c r="Q30" s="221">
        <f t="shared" si="0"/>
        <v>0</v>
      </c>
      <c r="R30" s="221">
        <f t="shared" si="1"/>
        <v>0</v>
      </c>
      <c r="S30" s="221">
        <f t="shared" si="2"/>
        <v>0</v>
      </c>
      <c r="T30" s="224">
        <f t="shared" si="3"/>
        <v>0</v>
      </c>
      <c r="U30" s="225"/>
      <c r="V30" s="222"/>
      <c r="W30" s="222"/>
      <c r="X30" s="222"/>
      <c r="Y30" s="222"/>
      <c r="Z30" s="222"/>
      <c r="AA30" s="222"/>
      <c r="AB30" s="222"/>
      <c r="AC30" s="222"/>
      <c r="AD30" s="222"/>
    </row>
    <row r="31" spans="1:30" ht="21" x14ac:dyDescent="0.25">
      <c r="A31" s="222"/>
      <c r="B31" s="222"/>
      <c r="C31" s="222"/>
      <c r="D31" s="418"/>
      <c r="E31" s="218"/>
      <c r="F31" s="218"/>
      <c r="G31" s="218"/>
      <c r="H31" s="218"/>
      <c r="I31" s="218"/>
      <c r="J31" s="218"/>
      <c r="K31" s="218"/>
      <c r="L31" s="218"/>
      <c r="M31" s="218"/>
      <c r="N31" s="226"/>
      <c r="O31" s="221"/>
      <c r="P31" s="226"/>
      <c r="Q31" s="221">
        <f t="shared" si="0"/>
        <v>0</v>
      </c>
      <c r="R31" s="221">
        <f t="shared" si="1"/>
        <v>0</v>
      </c>
      <c r="S31" s="221">
        <f t="shared" si="2"/>
        <v>0</v>
      </c>
      <c r="T31" s="224">
        <f t="shared" si="3"/>
        <v>0</v>
      </c>
      <c r="U31" s="225"/>
      <c r="V31" s="222"/>
      <c r="W31" s="222"/>
      <c r="X31" s="222"/>
      <c r="Y31" s="222"/>
      <c r="Z31" s="222"/>
      <c r="AA31" s="222"/>
      <c r="AB31" s="222"/>
      <c r="AC31" s="222"/>
      <c r="AD31" s="222"/>
    </row>
    <row r="32" spans="1:30" ht="21" x14ac:dyDescent="0.25">
      <c r="A32" s="222"/>
      <c r="B32" s="222"/>
      <c r="C32" s="222"/>
      <c r="D32" s="418"/>
      <c r="E32" s="218"/>
      <c r="F32" s="218"/>
      <c r="G32" s="218"/>
      <c r="H32" s="218"/>
      <c r="I32" s="218"/>
      <c r="J32" s="218"/>
      <c r="K32" s="218"/>
      <c r="L32" s="218"/>
      <c r="M32" s="218"/>
      <c r="N32" s="226"/>
      <c r="O32" s="221"/>
      <c r="P32" s="226"/>
      <c r="Q32" s="221">
        <f t="shared" si="0"/>
        <v>0</v>
      </c>
      <c r="R32" s="221">
        <f t="shared" si="1"/>
        <v>0</v>
      </c>
      <c r="S32" s="221">
        <f t="shared" si="2"/>
        <v>0</v>
      </c>
      <c r="T32" s="224">
        <f t="shared" si="3"/>
        <v>0</v>
      </c>
      <c r="U32" s="225"/>
      <c r="V32" s="222"/>
      <c r="W32" s="222"/>
      <c r="X32" s="222"/>
      <c r="Y32" s="222"/>
      <c r="Z32" s="222"/>
      <c r="AA32" s="222"/>
      <c r="AB32" s="222"/>
      <c r="AC32" s="222"/>
      <c r="AD32" s="222"/>
    </row>
    <row r="33" spans="1:30" ht="21" x14ac:dyDescent="0.25">
      <c r="A33" s="222"/>
      <c r="B33" s="222"/>
      <c r="C33" s="222"/>
      <c r="D33" s="418"/>
      <c r="E33" s="218"/>
      <c r="F33" s="218"/>
      <c r="G33" s="218"/>
      <c r="H33" s="218"/>
      <c r="I33" s="218"/>
      <c r="J33" s="218"/>
      <c r="K33" s="218"/>
      <c r="L33" s="218"/>
      <c r="M33" s="218"/>
      <c r="N33" s="226"/>
      <c r="O33" s="221"/>
      <c r="P33" s="226"/>
      <c r="Q33" s="221">
        <f t="shared" si="0"/>
        <v>0</v>
      </c>
      <c r="R33" s="221">
        <f t="shared" si="1"/>
        <v>0</v>
      </c>
      <c r="S33" s="221">
        <f t="shared" si="2"/>
        <v>0</v>
      </c>
      <c r="T33" s="224">
        <f t="shared" si="3"/>
        <v>0</v>
      </c>
      <c r="U33" s="225"/>
      <c r="V33" s="222"/>
      <c r="W33" s="222"/>
      <c r="X33" s="222"/>
      <c r="Y33" s="222"/>
      <c r="Z33" s="222"/>
      <c r="AA33" s="222"/>
      <c r="AB33" s="222"/>
      <c r="AC33" s="222"/>
      <c r="AD33" s="222"/>
    </row>
    <row r="34" spans="1:30" ht="21" x14ac:dyDescent="0.25">
      <c r="A34" s="222"/>
      <c r="B34" s="222"/>
      <c r="C34" s="222"/>
      <c r="D34" s="418"/>
      <c r="E34" s="218"/>
      <c r="F34" s="218"/>
      <c r="G34" s="218"/>
      <c r="H34" s="218"/>
      <c r="I34" s="218"/>
      <c r="J34" s="218"/>
      <c r="K34" s="218"/>
      <c r="L34" s="218"/>
      <c r="M34" s="218"/>
      <c r="N34" s="226"/>
      <c r="O34" s="221"/>
      <c r="P34" s="226"/>
      <c r="Q34" s="221">
        <f t="shared" si="0"/>
        <v>0</v>
      </c>
      <c r="R34" s="221">
        <f t="shared" si="1"/>
        <v>0</v>
      </c>
      <c r="S34" s="221">
        <f t="shared" si="2"/>
        <v>0</v>
      </c>
      <c r="T34" s="224">
        <f t="shared" si="3"/>
        <v>0</v>
      </c>
      <c r="U34" s="225"/>
      <c r="V34" s="222"/>
      <c r="W34" s="222"/>
      <c r="X34" s="222"/>
      <c r="Y34" s="222"/>
      <c r="Z34" s="222"/>
      <c r="AA34" s="222"/>
      <c r="AB34" s="222"/>
      <c r="AC34" s="222"/>
      <c r="AD34" s="222"/>
    </row>
    <row r="35" spans="1:30" ht="21" x14ac:dyDescent="0.25">
      <c r="A35" s="222"/>
      <c r="B35" s="222"/>
      <c r="C35" s="222"/>
      <c r="D35" s="418"/>
      <c r="E35" s="218"/>
      <c r="F35" s="218"/>
      <c r="G35" s="218"/>
      <c r="H35" s="218"/>
      <c r="I35" s="218"/>
      <c r="J35" s="218"/>
      <c r="K35" s="218"/>
      <c r="L35" s="218"/>
      <c r="M35" s="218"/>
      <c r="N35" s="226"/>
      <c r="O35" s="221"/>
      <c r="P35" s="226"/>
      <c r="Q35" s="221">
        <f t="shared" si="0"/>
        <v>0</v>
      </c>
      <c r="R35" s="221">
        <f t="shared" si="1"/>
        <v>0</v>
      </c>
      <c r="S35" s="221">
        <f t="shared" si="2"/>
        <v>0</v>
      </c>
      <c r="T35" s="224">
        <f t="shared" si="3"/>
        <v>0</v>
      </c>
      <c r="U35" s="225"/>
      <c r="V35" s="222"/>
      <c r="W35" s="222"/>
      <c r="X35" s="222"/>
      <c r="Y35" s="222"/>
      <c r="Z35" s="222"/>
      <c r="AA35" s="222"/>
      <c r="AB35" s="222"/>
      <c r="AC35" s="222"/>
      <c r="AD35" s="222"/>
    </row>
    <row r="36" spans="1:30" ht="21" x14ac:dyDescent="0.25">
      <c r="A36" s="222"/>
      <c r="B36" s="222"/>
      <c r="C36" s="222"/>
      <c r="D36" s="418"/>
      <c r="E36" s="218"/>
      <c r="F36" s="218"/>
      <c r="G36" s="218"/>
      <c r="H36" s="218"/>
      <c r="I36" s="218"/>
      <c r="J36" s="218"/>
      <c r="K36" s="218"/>
      <c r="L36" s="218"/>
      <c r="M36" s="218"/>
      <c r="N36" s="226"/>
      <c r="O36" s="221"/>
      <c r="P36" s="226"/>
      <c r="Q36" s="221">
        <f t="shared" si="0"/>
        <v>0</v>
      </c>
      <c r="R36" s="221">
        <f t="shared" si="1"/>
        <v>0</v>
      </c>
      <c r="S36" s="221">
        <f t="shared" si="2"/>
        <v>0</v>
      </c>
      <c r="T36" s="224">
        <f t="shared" si="3"/>
        <v>0</v>
      </c>
      <c r="U36" s="225"/>
      <c r="V36" s="222"/>
      <c r="W36" s="222"/>
      <c r="X36" s="222"/>
      <c r="Y36" s="222"/>
      <c r="Z36" s="222"/>
      <c r="AA36" s="222"/>
      <c r="AB36" s="222"/>
      <c r="AC36" s="222"/>
      <c r="AD36" s="222"/>
    </row>
    <row r="37" spans="1:30" ht="21" x14ac:dyDescent="0.25">
      <c r="A37" s="222"/>
      <c r="B37" s="222"/>
      <c r="C37" s="222"/>
      <c r="D37" s="418"/>
      <c r="E37" s="218"/>
      <c r="F37" s="218"/>
      <c r="G37" s="218"/>
      <c r="H37" s="218"/>
      <c r="I37" s="218"/>
      <c r="J37" s="218"/>
      <c r="K37" s="218"/>
      <c r="L37" s="218"/>
      <c r="M37" s="218"/>
      <c r="N37" s="226"/>
      <c r="O37" s="221"/>
      <c r="P37" s="226"/>
      <c r="Q37" s="221">
        <f t="shared" si="0"/>
        <v>0</v>
      </c>
      <c r="R37" s="221">
        <f t="shared" si="1"/>
        <v>0</v>
      </c>
      <c r="S37" s="221">
        <f t="shared" si="2"/>
        <v>0</v>
      </c>
      <c r="T37" s="224">
        <f t="shared" si="3"/>
        <v>0</v>
      </c>
      <c r="U37" s="225"/>
      <c r="V37" s="222"/>
      <c r="W37" s="222"/>
      <c r="X37" s="222"/>
      <c r="Y37" s="222"/>
      <c r="Z37" s="222"/>
      <c r="AA37" s="222"/>
      <c r="AB37" s="222"/>
      <c r="AC37" s="222"/>
      <c r="AD37" s="222"/>
    </row>
    <row r="38" spans="1:30" ht="21" x14ac:dyDescent="0.25">
      <c r="A38" s="222"/>
      <c r="B38" s="222"/>
      <c r="C38" s="222"/>
      <c r="D38" s="418"/>
      <c r="E38" s="218"/>
      <c r="F38" s="218"/>
      <c r="G38" s="218"/>
      <c r="H38" s="218"/>
      <c r="I38" s="218"/>
      <c r="J38" s="218"/>
      <c r="K38" s="218"/>
      <c r="L38" s="218"/>
      <c r="M38" s="218"/>
      <c r="N38" s="226"/>
      <c r="O38" s="221"/>
      <c r="P38" s="226"/>
      <c r="Q38" s="221">
        <f t="shared" si="0"/>
        <v>0</v>
      </c>
      <c r="R38" s="221">
        <f t="shared" si="1"/>
        <v>0</v>
      </c>
      <c r="S38" s="221">
        <f t="shared" si="2"/>
        <v>0</v>
      </c>
      <c r="T38" s="224">
        <f t="shared" si="3"/>
        <v>0</v>
      </c>
      <c r="U38" s="225"/>
      <c r="V38" s="222"/>
      <c r="W38" s="222"/>
      <c r="X38" s="222"/>
      <c r="Y38" s="222"/>
      <c r="Z38" s="222"/>
      <c r="AA38" s="222"/>
      <c r="AB38" s="222"/>
      <c r="AC38" s="222"/>
      <c r="AD38" s="222"/>
    </row>
    <row r="39" spans="1:30" ht="21" x14ac:dyDescent="0.25">
      <c r="A39" s="222"/>
      <c r="B39" s="222"/>
      <c r="C39" s="222"/>
      <c r="D39" s="418"/>
      <c r="E39" s="512"/>
      <c r="F39" s="218"/>
      <c r="G39" s="218"/>
      <c r="H39" s="218"/>
      <c r="I39" s="218"/>
      <c r="J39" s="218"/>
      <c r="K39" s="218"/>
      <c r="L39" s="218"/>
      <c r="M39" s="218"/>
      <c r="N39" s="226"/>
      <c r="O39" s="221"/>
      <c r="P39" s="226"/>
      <c r="Q39" s="221">
        <f t="shared" si="0"/>
        <v>0</v>
      </c>
      <c r="R39" s="221">
        <f t="shared" si="1"/>
        <v>0</v>
      </c>
      <c r="S39" s="221">
        <f t="shared" si="2"/>
        <v>0</v>
      </c>
      <c r="T39" s="224">
        <f t="shared" si="3"/>
        <v>0</v>
      </c>
      <c r="U39" s="225"/>
      <c r="V39" s="222"/>
      <c r="W39" s="222"/>
      <c r="X39" s="222"/>
      <c r="Y39" s="222"/>
      <c r="Z39" s="222"/>
      <c r="AA39" s="222"/>
      <c r="AB39" s="222"/>
      <c r="AC39" s="222"/>
      <c r="AD39" s="222"/>
    </row>
    <row r="40" spans="1:30" ht="21" x14ac:dyDescent="0.25">
      <c r="A40" s="222"/>
      <c r="B40" s="222"/>
      <c r="C40" s="222"/>
      <c r="D40" s="418"/>
      <c r="E40" s="218"/>
      <c r="F40" s="218"/>
      <c r="G40" s="218"/>
      <c r="H40" s="218"/>
      <c r="I40" s="218"/>
      <c r="J40" s="218"/>
      <c r="K40" s="218"/>
      <c r="L40" s="218"/>
      <c r="M40" s="218"/>
      <c r="N40" s="226"/>
      <c r="O40" s="221"/>
      <c r="P40" s="226"/>
      <c r="Q40" s="221">
        <f t="shared" si="0"/>
        <v>0</v>
      </c>
      <c r="R40" s="221">
        <f t="shared" si="1"/>
        <v>0</v>
      </c>
      <c r="S40" s="221">
        <f t="shared" si="2"/>
        <v>0</v>
      </c>
      <c r="T40" s="224">
        <f t="shared" si="3"/>
        <v>0</v>
      </c>
      <c r="U40" s="225"/>
      <c r="V40" s="222"/>
      <c r="W40" s="222"/>
      <c r="X40" s="222"/>
      <c r="Y40" s="222"/>
      <c r="Z40" s="222"/>
      <c r="AA40" s="222"/>
      <c r="AB40" s="222"/>
      <c r="AC40" s="222"/>
      <c r="AD40" s="222"/>
    </row>
    <row r="41" spans="1:30" ht="21" x14ac:dyDescent="0.25">
      <c r="A41" s="222"/>
      <c r="B41" s="222"/>
      <c r="C41" s="222"/>
      <c r="D41" s="418"/>
      <c r="E41" s="218"/>
      <c r="F41" s="218"/>
      <c r="G41" s="218"/>
      <c r="H41" s="218"/>
      <c r="I41" s="218"/>
      <c r="J41" s="218"/>
      <c r="K41" s="218"/>
      <c r="L41" s="218"/>
      <c r="M41" s="218"/>
      <c r="N41" s="226"/>
      <c r="O41" s="221"/>
      <c r="P41" s="226"/>
      <c r="Q41" s="221">
        <f t="shared" si="0"/>
        <v>0</v>
      </c>
      <c r="R41" s="221">
        <f t="shared" si="1"/>
        <v>0</v>
      </c>
      <c r="S41" s="221">
        <f t="shared" si="2"/>
        <v>0</v>
      </c>
      <c r="T41" s="224">
        <f t="shared" si="3"/>
        <v>0</v>
      </c>
      <c r="U41" s="225"/>
      <c r="V41" s="222"/>
      <c r="W41" s="222"/>
      <c r="X41" s="222"/>
      <c r="Y41" s="222"/>
      <c r="Z41" s="222"/>
      <c r="AA41" s="222"/>
      <c r="AB41" s="222"/>
      <c r="AC41" s="222"/>
      <c r="AD41" s="222"/>
    </row>
    <row r="42" spans="1:30" ht="21" x14ac:dyDescent="0.25">
      <c r="A42" s="222"/>
      <c r="B42" s="222"/>
      <c r="C42" s="222"/>
      <c r="D42" s="418"/>
      <c r="E42" s="218"/>
      <c r="F42" s="218"/>
      <c r="G42" s="218"/>
      <c r="H42" s="218"/>
      <c r="I42" s="218"/>
      <c r="J42" s="218"/>
      <c r="K42" s="218"/>
      <c r="L42" s="218"/>
      <c r="M42" s="218"/>
      <c r="N42" s="226"/>
      <c r="O42" s="221"/>
      <c r="P42" s="226"/>
      <c r="Q42" s="221">
        <f t="shared" si="0"/>
        <v>0</v>
      </c>
      <c r="R42" s="221">
        <f t="shared" si="1"/>
        <v>0</v>
      </c>
      <c r="S42" s="221">
        <f t="shared" si="2"/>
        <v>0</v>
      </c>
      <c r="T42" s="224">
        <f t="shared" si="3"/>
        <v>0</v>
      </c>
      <c r="U42" s="225"/>
      <c r="V42" s="222"/>
      <c r="W42" s="222"/>
      <c r="X42" s="222"/>
      <c r="Y42" s="222"/>
      <c r="Z42" s="222"/>
      <c r="AA42" s="222"/>
      <c r="AB42" s="222"/>
      <c r="AC42" s="222"/>
      <c r="AD42" s="222"/>
    </row>
    <row r="43" spans="1:30" ht="21" x14ac:dyDescent="0.25">
      <c r="A43" s="222"/>
      <c r="B43" s="222"/>
      <c r="C43" s="222"/>
      <c r="D43" s="418"/>
      <c r="E43" s="218"/>
      <c r="F43" s="218"/>
      <c r="G43" s="218"/>
      <c r="H43" s="218"/>
      <c r="I43" s="218"/>
      <c r="J43" s="218"/>
      <c r="K43" s="218"/>
      <c r="L43" s="218"/>
      <c r="M43" s="218"/>
      <c r="N43" s="226"/>
      <c r="O43" s="221"/>
      <c r="P43" s="226"/>
      <c r="Q43" s="221">
        <f t="shared" ref="Q43:Q70" si="4">P43+O43</f>
        <v>0</v>
      </c>
      <c r="R43" s="221">
        <f t="shared" ref="R43:R70" si="5">Q43*2</f>
        <v>0</v>
      </c>
      <c r="S43" s="221">
        <f t="shared" ref="S43:S70" si="6">N43-Q43</f>
        <v>0</v>
      </c>
      <c r="T43" s="224">
        <f t="shared" ref="T43:T70" si="7">ROUNDDOWN(IFERROR(Q43/N43, 0),3)</f>
        <v>0</v>
      </c>
      <c r="U43" s="225"/>
      <c r="V43" s="222"/>
      <c r="W43" s="222"/>
      <c r="X43" s="222"/>
      <c r="Y43" s="222"/>
      <c r="Z43" s="222"/>
      <c r="AA43" s="222"/>
      <c r="AB43" s="222"/>
      <c r="AC43" s="222"/>
      <c r="AD43" s="222"/>
    </row>
    <row r="44" spans="1:30" ht="21" x14ac:dyDescent="0.25">
      <c r="A44" s="222"/>
      <c r="B44" s="222"/>
      <c r="C44" s="222"/>
      <c r="D44" s="418"/>
      <c r="E44" s="218"/>
      <c r="F44" s="218"/>
      <c r="G44" s="218"/>
      <c r="H44" s="218"/>
      <c r="I44" s="218"/>
      <c r="J44" s="218"/>
      <c r="K44" s="218"/>
      <c r="L44" s="218"/>
      <c r="M44" s="218"/>
      <c r="N44" s="226"/>
      <c r="O44" s="221"/>
      <c r="P44" s="226"/>
      <c r="Q44" s="221">
        <f t="shared" si="4"/>
        <v>0</v>
      </c>
      <c r="R44" s="221">
        <f t="shared" si="5"/>
        <v>0</v>
      </c>
      <c r="S44" s="221">
        <f t="shared" si="6"/>
        <v>0</v>
      </c>
      <c r="T44" s="224">
        <f t="shared" si="7"/>
        <v>0</v>
      </c>
      <c r="U44" s="225"/>
      <c r="V44" s="222"/>
      <c r="W44" s="222"/>
      <c r="X44" s="222"/>
      <c r="Y44" s="222"/>
      <c r="Z44" s="222"/>
      <c r="AA44" s="222"/>
      <c r="AB44" s="222"/>
      <c r="AC44" s="222"/>
      <c r="AD44" s="222"/>
    </row>
    <row r="45" spans="1:30" ht="21" x14ac:dyDescent="0.25">
      <c r="A45" s="222"/>
      <c r="B45" s="222"/>
      <c r="C45" s="222"/>
      <c r="D45" s="418"/>
      <c r="E45" s="218"/>
      <c r="F45" s="218"/>
      <c r="G45" s="218"/>
      <c r="H45" s="218"/>
      <c r="I45" s="218"/>
      <c r="J45" s="218"/>
      <c r="K45" s="218"/>
      <c r="L45" s="218"/>
      <c r="M45" s="218"/>
      <c r="N45" s="226"/>
      <c r="O45" s="221"/>
      <c r="P45" s="226"/>
      <c r="Q45" s="221">
        <f t="shared" si="4"/>
        <v>0</v>
      </c>
      <c r="R45" s="221">
        <f t="shared" si="5"/>
        <v>0</v>
      </c>
      <c r="S45" s="221">
        <f t="shared" si="6"/>
        <v>0</v>
      </c>
      <c r="T45" s="224">
        <f t="shared" si="7"/>
        <v>0</v>
      </c>
      <c r="U45" s="225"/>
      <c r="V45" s="222"/>
      <c r="W45" s="222"/>
      <c r="X45" s="222"/>
      <c r="Y45" s="222"/>
      <c r="Z45" s="222"/>
      <c r="AA45" s="222"/>
      <c r="AB45" s="222"/>
      <c r="AC45" s="222"/>
      <c r="AD45" s="222"/>
    </row>
    <row r="46" spans="1:30" ht="21" x14ac:dyDescent="0.25">
      <c r="A46" s="222"/>
      <c r="B46" s="222"/>
      <c r="C46" s="222"/>
      <c r="D46" s="418"/>
      <c r="E46" s="218"/>
      <c r="F46" s="218"/>
      <c r="G46" s="218"/>
      <c r="H46" s="218"/>
      <c r="I46" s="218"/>
      <c r="J46" s="218"/>
      <c r="K46" s="218"/>
      <c r="L46" s="218"/>
      <c r="M46" s="218"/>
      <c r="N46" s="226"/>
      <c r="O46" s="221"/>
      <c r="P46" s="226"/>
      <c r="Q46" s="221">
        <f t="shared" si="4"/>
        <v>0</v>
      </c>
      <c r="R46" s="221">
        <f t="shared" si="5"/>
        <v>0</v>
      </c>
      <c r="S46" s="221">
        <f t="shared" si="6"/>
        <v>0</v>
      </c>
      <c r="T46" s="224">
        <f t="shared" si="7"/>
        <v>0</v>
      </c>
      <c r="U46" s="225"/>
      <c r="V46" s="222"/>
      <c r="W46" s="222"/>
      <c r="X46" s="222"/>
      <c r="Y46" s="222"/>
      <c r="Z46" s="222"/>
      <c r="AA46" s="222"/>
      <c r="AB46" s="222"/>
      <c r="AC46" s="222"/>
      <c r="AD46" s="222"/>
    </row>
    <row r="47" spans="1:30" ht="21" x14ac:dyDescent="0.25">
      <c r="A47" s="222"/>
      <c r="B47" s="222"/>
      <c r="C47" s="222"/>
      <c r="D47" s="418"/>
      <c r="E47" s="218"/>
      <c r="F47" s="218"/>
      <c r="G47" s="218"/>
      <c r="H47" s="218"/>
      <c r="I47" s="218"/>
      <c r="J47" s="218"/>
      <c r="K47" s="218"/>
      <c r="L47" s="218"/>
      <c r="M47" s="218"/>
      <c r="N47" s="226"/>
      <c r="O47" s="221"/>
      <c r="P47" s="226"/>
      <c r="Q47" s="221">
        <f t="shared" si="4"/>
        <v>0</v>
      </c>
      <c r="R47" s="221">
        <f t="shared" si="5"/>
        <v>0</v>
      </c>
      <c r="S47" s="221">
        <f t="shared" si="6"/>
        <v>0</v>
      </c>
      <c r="T47" s="224">
        <f t="shared" si="7"/>
        <v>0</v>
      </c>
      <c r="U47" s="225"/>
      <c r="V47" s="222"/>
      <c r="W47" s="222"/>
      <c r="X47" s="222"/>
      <c r="Y47" s="222"/>
      <c r="Z47" s="222"/>
      <c r="AA47" s="222"/>
      <c r="AB47" s="222"/>
      <c r="AC47" s="222"/>
      <c r="AD47" s="222"/>
    </row>
    <row r="48" spans="1:30" ht="21" x14ac:dyDescent="0.25">
      <c r="A48" s="222"/>
      <c r="B48" s="222"/>
      <c r="C48" s="222"/>
      <c r="D48" s="418"/>
      <c r="E48" s="218"/>
      <c r="F48" s="218"/>
      <c r="G48" s="218"/>
      <c r="H48" s="218"/>
      <c r="I48" s="218"/>
      <c r="J48" s="218"/>
      <c r="K48" s="218"/>
      <c r="L48" s="218"/>
      <c r="M48" s="218"/>
      <c r="N48" s="226"/>
      <c r="O48" s="221"/>
      <c r="P48" s="226"/>
      <c r="Q48" s="221">
        <f t="shared" si="4"/>
        <v>0</v>
      </c>
      <c r="R48" s="221">
        <f t="shared" si="5"/>
        <v>0</v>
      </c>
      <c r="S48" s="221">
        <f t="shared" si="6"/>
        <v>0</v>
      </c>
      <c r="T48" s="224">
        <f t="shared" si="7"/>
        <v>0</v>
      </c>
      <c r="U48" s="225"/>
      <c r="V48" s="222"/>
      <c r="W48" s="222"/>
      <c r="X48" s="222"/>
      <c r="Y48" s="222"/>
      <c r="Z48" s="222"/>
      <c r="AA48" s="222"/>
      <c r="AB48" s="222"/>
      <c r="AC48" s="222"/>
      <c r="AD48" s="222"/>
    </row>
    <row r="49" spans="1:30" ht="21" x14ac:dyDescent="0.25">
      <c r="A49" s="222"/>
      <c r="B49" s="222"/>
      <c r="C49" s="222"/>
      <c r="D49" s="418"/>
      <c r="E49" s="218"/>
      <c r="F49" s="218"/>
      <c r="G49" s="218"/>
      <c r="H49" s="218"/>
      <c r="I49" s="218"/>
      <c r="J49" s="218"/>
      <c r="K49" s="218"/>
      <c r="L49" s="218"/>
      <c r="M49" s="218"/>
      <c r="N49" s="226"/>
      <c r="O49" s="221"/>
      <c r="P49" s="226"/>
      <c r="Q49" s="221">
        <f t="shared" si="4"/>
        <v>0</v>
      </c>
      <c r="R49" s="221">
        <f t="shared" si="5"/>
        <v>0</v>
      </c>
      <c r="S49" s="221">
        <f t="shared" si="6"/>
        <v>0</v>
      </c>
      <c r="T49" s="224">
        <f t="shared" si="7"/>
        <v>0</v>
      </c>
      <c r="U49" s="225"/>
      <c r="V49" s="222"/>
      <c r="W49" s="222"/>
      <c r="X49" s="222"/>
      <c r="Y49" s="222"/>
      <c r="Z49" s="222"/>
      <c r="AA49" s="222"/>
      <c r="AB49" s="222"/>
      <c r="AC49" s="222"/>
      <c r="AD49" s="222"/>
    </row>
    <row r="50" spans="1:30" ht="21" x14ac:dyDescent="0.25">
      <c r="A50" s="222"/>
      <c r="B50" s="222"/>
      <c r="C50" s="222"/>
      <c r="D50" s="418"/>
      <c r="E50" s="218"/>
      <c r="F50" s="218"/>
      <c r="G50" s="218"/>
      <c r="H50" s="218"/>
      <c r="I50" s="218"/>
      <c r="J50" s="218"/>
      <c r="K50" s="218"/>
      <c r="L50" s="218"/>
      <c r="M50" s="218"/>
      <c r="N50" s="226"/>
      <c r="O50" s="221"/>
      <c r="P50" s="226"/>
      <c r="Q50" s="221">
        <f t="shared" si="4"/>
        <v>0</v>
      </c>
      <c r="R50" s="221">
        <f t="shared" si="5"/>
        <v>0</v>
      </c>
      <c r="S50" s="221">
        <f t="shared" si="6"/>
        <v>0</v>
      </c>
      <c r="T50" s="224">
        <f t="shared" si="7"/>
        <v>0</v>
      </c>
      <c r="U50" s="225"/>
      <c r="V50" s="222"/>
      <c r="W50" s="222"/>
      <c r="X50" s="222"/>
      <c r="Y50" s="222"/>
      <c r="Z50" s="222"/>
      <c r="AA50" s="222"/>
      <c r="AB50" s="222"/>
      <c r="AC50" s="222"/>
      <c r="AD50" s="222"/>
    </row>
    <row r="51" spans="1:30" ht="21" x14ac:dyDescent="0.25">
      <c r="A51" s="222"/>
      <c r="B51" s="222"/>
      <c r="C51" s="222"/>
      <c r="D51" s="418"/>
      <c r="E51" s="218"/>
      <c r="F51" s="218"/>
      <c r="G51" s="218"/>
      <c r="H51" s="218"/>
      <c r="I51" s="218"/>
      <c r="J51" s="218"/>
      <c r="K51" s="218"/>
      <c r="L51" s="218"/>
      <c r="M51" s="218"/>
      <c r="N51" s="226"/>
      <c r="O51" s="221"/>
      <c r="P51" s="226"/>
      <c r="Q51" s="221">
        <f t="shared" si="4"/>
        <v>0</v>
      </c>
      <c r="R51" s="221">
        <f t="shared" si="5"/>
        <v>0</v>
      </c>
      <c r="S51" s="221">
        <f t="shared" si="6"/>
        <v>0</v>
      </c>
      <c r="T51" s="224">
        <f t="shared" si="7"/>
        <v>0</v>
      </c>
      <c r="U51" s="225"/>
      <c r="V51" s="222"/>
      <c r="W51" s="222"/>
      <c r="X51" s="222"/>
      <c r="Y51" s="222"/>
      <c r="Z51" s="222"/>
      <c r="AA51" s="222"/>
      <c r="AB51" s="222"/>
      <c r="AC51" s="222"/>
      <c r="AD51" s="222"/>
    </row>
    <row r="52" spans="1:30" ht="21" x14ac:dyDescent="0.25">
      <c r="A52" s="222"/>
      <c r="B52" s="222"/>
      <c r="C52" s="222"/>
      <c r="D52" s="418"/>
      <c r="E52" s="218"/>
      <c r="F52" s="218"/>
      <c r="G52" s="218"/>
      <c r="H52" s="218"/>
      <c r="I52" s="218"/>
      <c r="J52" s="218"/>
      <c r="K52" s="218"/>
      <c r="L52" s="218"/>
      <c r="M52" s="218"/>
      <c r="N52" s="226"/>
      <c r="O52" s="221"/>
      <c r="P52" s="226"/>
      <c r="Q52" s="221">
        <f t="shared" si="4"/>
        <v>0</v>
      </c>
      <c r="R52" s="221">
        <f t="shared" si="5"/>
        <v>0</v>
      </c>
      <c r="S52" s="221">
        <f t="shared" si="6"/>
        <v>0</v>
      </c>
      <c r="T52" s="224">
        <f t="shared" si="7"/>
        <v>0</v>
      </c>
      <c r="U52" s="225"/>
      <c r="V52" s="222"/>
      <c r="W52" s="222"/>
      <c r="X52" s="222"/>
      <c r="Y52" s="222"/>
      <c r="Z52" s="222"/>
      <c r="AA52" s="222"/>
      <c r="AB52" s="222"/>
      <c r="AC52" s="222"/>
      <c r="AD52" s="222"/>
    </row>
    <row r="53" spans="1:30" ht="21" x14ac:dyDescent="0.25">
      <c r="A53" s="222"/>
      <c r="B53" s="222"/>
      <c r="C53" s="222"/>
      <c r="D53" s="418"/>
      <c r="E53" s="218"/>
      <c r="F53" s="218"/>
      <c r="G53" s="218"/>
      <c r="H53" s="218"/>
      <c r="I53" s="218"/>
      <c r="J53" s="218"/>
      <c r="K53" s="218"/>
      <c r="L53" s="218"/>
      <c r="M53" s="218"/>
      <c r="N53" s="226"/>
      <c r="O53" s="221"/>
      <c r="P53" s="226"/>
      <c r="Q53" s="221">
        <f t="shared" si="4"/>
        <v>0</v>
      </c>
      <c r="R53" s="221">
        <f t="shared" si="5"/>
        <v>0</v>
      </c>
      <c r="S53" s="221">
        <f t="shared" si="6"/>
        <v>0</v>
      </c>
      <c r="T53" s="224">
        <f t="shared" si="7"/>
        <v>0</v>
      </c>
      <c r="U53" s="225"/>
      <c r="V53" s="222"/>
      <c r="W53" s="222"/>
      <c r="X53" s="222"/>
      <c r="Y53" s="222"/>
      <c r="Z53" s="222"/>
      <c r="AA53" s="222"/>
      <c r="AB53" s="222"/>
      <c r="AC53" s="222"/>
      <c r="AD53" s="222"/>
    </row>
    <row r="54" spans="1:30" ht="21" x14ac:dyDescent="0.25">
      <c r="A54" s="222"/>
      <c r="B54" s="222"/>
      <c r="C54" s="222"/>
      <c r="D54" s="418"/>
      <c r="E54" s="218"/>
      <c r="F54" s="218"/>
      <c r="G54" s="218"/>
      <c r="H54" s="218"/>
      <c r="I54" s="218"/>
      <c r="J54" s="218"/>
      <c r="K54" s="218"/>
      <c r="L54" s="218"/>
      <c r="M54" s="218"/>
      <c r="N54" s="226"/>
      <c r="O54" s="221"/>
      <c r="P54" s="226"/>
      <c r="Q54" s="221">
        <f t="shared" si="4"/>
        <v>0</v>
      </c>
      <c r="R54" s="221">
        <f t="shared" si="5"/>
        <v>0</v>
      </c>
      <c r="S54" s="221">
        <f t="shared" si="6"/>
        <v>0</v>
      </c>
      <c r="T54" s="224">
        <f t="shared" si="7"/>
        <v>0</v>
      </c>
      <c r="U54" s="225"/>
      <c r="V54" s="222"/>
      <c r="W54" s="222"/>
      <c r="X54" s="222"/>
      <c r="Y54" s="222"/>
      <c r="Z54" s="222"/>
      <c r="AA54" s="222"/>
      <c r="AB54" s="222"/>
      <c r="AC54" s="222"/>
      <c r="AD54" s="222"/>
    </row>
    <row r="55" spans="1:30" ht="21" x14ac:dyDescent="0.25">
      <c r="A55" s="222"/>
      <c r="B55" s="222"/>
      <c r="C55" s="222"/>
      <c r="D55" s="418"/>
      <c r="E55" s="218"/>
      <c r="F55" s="218"/>
      <c r="G55" s="218"/>
      <c r="H55" s="218"/>
      <c r="I55" s="218"/>
      <c r="J55" s="218"/>
      <c r="K55" s="218"/>
      <c r="L55" s="218"/>
      <c r="M55" s="218"/>
      <c r="N55" s="226"/>
      <c r="O55" s="221"/>
      <c r="P55" s="226"/>
      <c r="Q55" s="221">
        <f t="shared" si="4"/>
        <v>0</v>
      </c>
      <c r="R55" s="221">
        <f t="shared" si="5"/>
        <v>0</v>
      </c>
      <c r="S55" s="221">
        <f t="shared" si="6"/>
        <v>0</v>
      </c>
      <c r="T55" s="224">
        <f t="shared" si="7"/>
        <v>0</v>
      </c>
      <c r="U55" s="225"/>
      <c r="V55" s="222"/>
      <c r="W55" s="222"/>
      <c r="X55" s="222"/>
      <c r="Y55" s="222"/>
      <c r="Z55" s="222"/>
      <c r="AA55" s="222"/>
      <c r="AB55" s="222"/>
      <c r="AC55" s="222"/>
      <c r="AD55" s="222"/>
    </row>
    <row r="56" spans="1:30" ht="21" x14ac:dyDescent="0.25">
      <c r="A56" s="222"/>
      <c r="B56" s="222"/>
      <c r="C56" s="222"/>
      <c r="D56" s="418"/>
      <c r="E56" s="218"/>
      <c r="F56" s="218"/>
      <c r="G56" s="218"/>
      <c r="H56" s="218"/>
      <c r="I56" s="218"/>
      <c r="J56" s="218"/>
      <c r="K56" s="218"/>
      <c r="L56" s="218"/>
      <c r="M56" s="218"/>
      <c r="N56" s="226"/>
      <c r="O56" s="221"/>
      <c r="P56" s="226"/>
      <c r="Q56" s="221">
        <f t="shared" si="4"/>
        <v>0</v>
      </c>
      <c r="R56" s="221">
        <f t="shared" si="5"/>
        <v>0</v>
      </c>
      <c r="S56" s="221">
        <f t="shared" si="6"/>
        <v>0</v>
      </c>
      <c r="T56" s="224">
        <f t="shared" si="7"/>
        <v>0</v>
      </c>
      <c r="U56" s="225"/>
      <c r="V56" s="222"/>
      <c r="W56" s="222"/>
      <c r="X56" s="222"/>
      <c r="Y56" s="222"/>
      <c r="Z56" s="222"/>
      <c r="AA56" s="222"/>
      <c r="AB56" s="222"/>
      <c r="AC56" s="222"/>
      <c r="AD56" s="222"/>
    </row>
    <row r="57" spans="1:30" ht="21" x14ac:dyDescent="0.25">
      <c r="A57" s="222"/>
      <c r="B57" s="222"/>
      <c r="C57" s="222"/>
      <c r="D57" s="418"/>
      <c r="E57" s="218"/>
      <c r="F57" s="218"/>
      <c r="G57" s="218"/>
      <c r="H57" s="218"/>
      <c r="I57" s="218"/>
      <c r="J57" s="218"/>
      <c r="K57" s="218"/>
      <c r="L57" s="218"/>
      <c r="M57" s="218"/>
      <c r="N57" s="226"/>
      <c r="O57" s="221"/>
      <c r="P57" s="226"/>
      <c r="Q57" s="221">
        <f t="shared" si="4"/>
        <v>0</v>
      </c>
      <c r="R57" s="221">
        <f t="shared" si="5"/>
        <v>0</v>
      </c>
      <c r="S57" s="221">
        <f t="shared" si="6"/>
        <v>0</v>
      </c>
      <c r="T57" s="224">
        <f t="shared" si="7"/>
        <v>0</v>
      </c>
      <c r="U57" s="225"/>
      <c r="V57" s="222"/>
      <c r="W57" s="222"/>
      <c r="X57" s="222"/>
      <c r="Y57" s="222"/>
      <c r="Z57" s="222"/>
      <c r="AA57" s="222"/>
      <c r="AB57" s="222"/>
      <c r="AC57" s="222"/>
      <c r="AD57" s="222"/>
    </row>
    <row r="58" spans="1:30" ht="21" x14ac:dyDescent="0.25">
      <c r="A58" s="222"/>
      <c r="B58" s="222"/>
      <c r="C58" s="222"/>
      <c r="D58" s="418"/>
      <c r="E58" s="218"/>
      <c r="F58" s="218"/>
      <c r="G58" s="218"/>
      <c r="H58" s="218"/>
      <c r="I58" s="218"/>
      <c r="J58" s="218"/>
      <c r="K58" s="218"/>
      <c r="L58" s="218"/>
      <c r="M58" s="218"/>
      <c r="N58" s="226"/>
      <c r="O58" s="221"/>
      <c r="P58" s="226"/>
      <c r="Q58" s="221">
        <f t="shared" si="4"/>
        <v>0</v>
      </c>
      <c r="R58" s="221">
        <f t="shared" si="5"/>
        <v>0</v>
      </c>
      <c r="S58" s="221">
        <f t="shared" si="6"/>
        <v>0</v>
      </c>
      <c r="T58" s="224">
        <f t="shared" si="7"/>
        <v>0</v>
      </c>
      <c r="U58" s="225"/>
      <c r="V58" s="222"/>
      <c r="W58" s="222"/>
      <c r="X58" s="222"/>
      <c r="Y58" s="222"/>
      <c r="Z58" s="222"/>
      <c r="AA58" s="222"/>
      <c r="AB58" s="222"/>
      <c r="AC58" s="222"/>
      <c r="AD58" s="222"/>
    </row>
    <row r="59" spans="1:30" ht="21" x14ac:dyDescent="0.25">
      <c r="A59" s="222"/>
      <c r="B59" s="222"/>
      <c r="C59" s="222"/>
      <c r="D59" s="418"/>
      <c r="E59" s="218"/>
      <c r="F59" s="218"/>
      <c r="G59" s="218"/>
      <c r="H59" s="218"/>
      <c r="I59" s="218"/>
      <c r="J59" s="218"/>
      <c r="K59" s="218"/>
      <c r="L59" s="218"/>
      <c r="M59" s="218"/>
      <c r="N59" s="226"/>
      <c r="O59" s="221"/>
      <c r="P59" s="226"/>
      <c r="Q59" s="221">
        <f t="shared" si="4"/>
        <v>0</v>
      </c>
      <c r="R59" s="221">
        <f t="shared" si="5"/>
        <v>0</v>
      </c>
      <c r="S59" s="221">
        <f t="shared" si="6"/>
        <v>0</v>
      </c>
      <c r="T59" s="224">
        <f t="shared" si="7"/>
        <v>0</v>
      </c>
      <c r="U59" s="225"/>
      <c r="V59" s="222"/>
      <c r="W59" s="222"/>
      <c r="X59" s="222"/>
      <c r="Y59" s="222"/>
      <c r="Z59" s="222"/>
      <c r="AA59" s="222"/>
      <c r="AB59" s="222"/>
      <c r="AC59" s="222"/>
      <c r="AD59" s="222"/>
    </row>
    <row r="60" spans="1:30" ht="21" x14ac:dyDescent="0.25">
      <c r="A60" s="222"/>
      <c r="B60" s="222"/>
      <c r="C60" s="222"/>
      <c r="D60" s="418"/>
      <c r="E60" s="218"/>
      <c r="F60" s="218"/>
      <c r="G60" s="218"/>
      <c r="H60" s="218"/>
      <c r="I60" s="218"/>
      <c r="J60" s="218"/>
      <c r="K60" s="218"/>
      <c r="L60" s="218"/>
      <c r="M60" s="218"/>
      <c r="N60" s="226"/>
      <c r="O60" s="221"/>
      <c r="P60" s="226"/>
      <c r="Q60" s="221">
        <f t="shared" si="4"/>
        <v>0</v>
      </c>
      <c r="R60" s="221">
        <f t="shared" si="5"/>
        <v>0</v>
      </c>
      <c r="S60" s="221">
        <f t="shared" si="6"/>
        <v>0</v>
      </c>
      <c r="T60" s="224">
        <f t="shared" si="7"/>
        <v>0</v>
      </c>
      <c r="U60" s="225"/>
      <c r="V60" s="222"/>
      <c r="W60" s="222"/>
      <c r="X60" s="222"/>
      <c r="Y60" s="222"/>
      <c r="Z60" s="222"/>
      <c r="AA60" s="222"/>
      <c r="AB60" s="222"/>
      <c r="AC60" s="222"/>
      <c r="AD60" s="222"/>
    </row>
    <row r="61" spans="1:30" ht="21" x14ac:dyDescent="0.25">
      <c r="A61" s="222"/>
      <c r="B61" s="222"/>
      <c r="C61" s="222"/>
      <c r="D61" s="418"/>
      <c r="E61" s="218"/>
      <c r="F61" s="218"/>
      <c r="G61" s="218"/>
      <c r="H61" s="218"/>
      <c r="I61" s="218"/>
      <c r="J61" s="218"/>
      <c r="K61" s="218"/>
      <c r="L61" s="218"/>
      <c r="M61" s="218"/>
      <c r="N61" s="226"/>
      <c r="O61" s="221"/>
      <c r="P61" s="226"/>
      <c r="Q61" s="221">
        <f t="shared" si="4"/>
        <v>0</v>
      </c>
      <c r="R61" s="221">
        <f t="shared" si="5"/>
        <v>0</v>
      </c>
      <c r="S61" s="221">
        <f t="shared" si="6"/>
        <v>0</v>
      </c>
      <c r="T61" s="224">
        <f t="shared" si="7"/>
        <v>0</v>
      </c>
      <c r="U61" s="225"/>
      <c r="V61" s="222"/>
      <c r="W61" s="222"/>
      <c r="X61" s="222"/>
      <c r="Y61" s="222"/>
      <c r="Z61" s="222"/>
      <c r="AA61" s="222"/>
      <c r="AB61" s="222"/>
      <c r="AC61" s="222"/>
      <c r="AD61" s="222"/>
    </row>
    <row r="62" spans="1:30" ht="21" x14ac:dyDescent="0.25">
      <c r="A62" s="222"/>
      <c r="B62" s="222"/>
      <c r="C62" s="222"/>
      <c r="D62" s="418"/>
      <c r="E62" s="218"/>
      <c r="F62" s="218"/>
      <c r="G62" s="218"/>
      <c r="H62" s="218"/>
      <c r="I62" s="218"/>
      <c r="J62" s="218"/>
      <c r="K62" s="218"/>
      <c r="L62" s="218"/>
      <c r="M62" s="218"/>
      <c r="N62" s="226"/>
      <c r="O62" s="221"/>
      <c r="P62" s="226"/>
      <c r="Q62" s="221">
        <f t="shared" si="4"/>
        <v>0</v>
      </c>
      <c r="R62" s="221">
        <f t="shared" si="5"/>
        <v>0</v>
      </c>
      <c r="S62" s="221">
        <f t="shared" si="6"/>
        <v>0</v>
      </c>
      <c r="T62" s="224">
        <f t="shared" si="7"/>
        <v>0</v>
      </c>
      <c r="U62" s="225"/>
      <c r="V62" s="222"/>
      <c r="W62" s="222"/>
      <c r="X62" s="222"/>
      <c r="Y62" s="222"/>
      <c r="Z62" s="222"/>
      <c r="AA62" s="222"/>
      <c r="AB62" s="222"/>
      <c r="AC62" s="222"/>
      <c r="AD62" s="222"/>
    </row>
    <row r="63" spans="1:30" ht="21" x14ac:dyDescent="0.25">
      <c r="A63" s="222"/>
      <c r="B63" s="222"/>
      <c r="C63" s="222"/>
      <c r="D63" s="418"/>
      <c r="E63" s="218"/>
      <c r="F63" s="218"/>
      <c r="G63" s="218"/>
      <c r="H63" s="218"/>
      <c r="I63" s="218"/>
      <c r="J63" s="218"/>
      <c r="K63" s="218"/>
      <c r="L63" s="218"/>
      <c r="M63" s="218"/>
      <c r="N63" s="226"/>
      <c r="O63" s="221"/>
      <c r="P63" s="226"/>
      <c r="Q63" s="221">
        <f t="shared" si="4"/>
        <v>0</v>
      </c>
      <c r="R63" s="221">
        <f t="shared" si="5"/>
        <v>0</v>
      </c>
      <c r="S63" s="221">
        <f t="shared" si="6"/>
        <v>0</v>
      </c>
      <c r="T63" s="224">
        <f t="shared" si="7"/>
        <v>0</v>
      </c>
      <c r="U63" s="225"/>
      <c r="V63" s="222"/>
      <c r="W63" s="222"/>
      <c r="X63" s="222"/>
      <c r="Y63" s="222"/>
      <c r="Z63" s="222"/>
      <c r="AA63" s="222"/>
      <c r="AB63" s="222"/>
      <c r="AC63" s="222"/>
      <c r="AD63" s="222"/>
    </row>
    <row r="64" spans="1:30" ht="21" x14ac:dyDescent="0.25">
      <c r="A64" s="222"/>
      <c r="B64" s="222"/>
      <c r="C64" s="222"/>
      <c r="D64" s="418"/>
      <c r="E64" s="218"/>
      <c r="F64" s="218"/>
      <c r="G64" s="218"/>
      <c r="H64" s="218"/>
      <c r="I64" s="218"/>
      <c r="J64" s="218"/>
      <c r="K64" s="218"/>
      <c r="L64" s="218"/>
      <c r="M64" s="218"/>
      <c r="N64" s="226"/>
      <c r="O64" s="221"/>
      <c r="P64" s="226"/>
      <c r="Q64" s="221">
        <f t="shared" si="4"/>
        <v>0</v>
      </c>
      <c r="R64" s="221">
        <f t="shared" si="5"/>
        <v>0</v>
      </c>
      <c r="S64" s="221">
        <f t="shared" si="6"/>
        <v>0</v>
      </c>
      <c r="T64" s="224">
        <f t="shared" si="7"/>
        <v>0</v>
      </c>
      <c r="U64" s="225"/>
      <c r="V64" s="222"/>
      <c r="W64" s="222"/>
      <c r="X64" s="222"/>
      <c r="Y64" s="222"/>
      <c r="Z64" s="222"/>
      <c r="AA64" s="222"/>
      <c r="AB64" s="222"/>
      <c r="AC64" s="222"/>
      <c r="AD64" s="222"/>
    </row>
    <row r="65" spans="1:30" ht="21" x14ac:dyDescent="0.25">
      <c r="A65" s="222"/>
      <c r="B65" s="222"/>
      <c r="C65" s="222"/>
      <c r="D65" s="418"/>
      <c r="E65" s="222"/>
      <c r="F65" s="222"/>
      <c r="G65" s="222"/>
      <c r="H65" s="222"/>
      <c r="I65" s="222"/>
      <c r="J65" s="222"/>
      <c r="K65" s="222"/>
      <c r="L65" s="222"/>
      <c r="M65" s="222"/>
      <c r="N65" s="226"/>
      <c r="O65" s="221"/>
      <c r="P65" s="226"/>
      <c r="Q65" s="221">
        <f t="shared" si="4"/>
        <v>0</v>
      </c>
      <c r="R65" s="221">
        <f t="shared" si="5"/>
        <v>0</v>
      </c>
      <c r="S65" s="221">
        <f t="shared" si="6"/>
        <v>0</v>
      </c>
      <c r="T65" s="224">
        <f t="shared" si="7"/>
        <v>0</v>
      </c>
      <c r="U65" s="225"/>
      <c r="V65" s="222"/>
      <c r="W65" s="222"/>
      <c r="X65" s="222"/>
      <c r="Y65" s="222"/>
      <c r="Z65" s="222"/>
      <c r="AA65" s="222"/>
      <c r="AB65" s="222"/>
      <c r="AC65" s="222"/>
      <c r="AD65" s="222"/>
    </row>
    <row r="66" spans="1:30" ht="21" x14ac:dyDescent="0.25">
      <c r="A66" s="222"/>
      <c r="B66" s="222"/>
      <c r="C66" s="222"/>
      <c r="D66" s="418"/>
      <c r="E66" s="222"/>
      <c r="F66" s="222"/>
      <c r="G66" s="222"/>
      <c r="H66" s="222"/>
      <c r="I66" s="222"/>
      <c r="J66" s="222"/>
      <c r="K66" s="222"/>
      <c r="L66" s="222"/>
      <c r="M66" s="222"/>
      <c r="N66" s="226"/>
      <c r="O66" s="221"/>
      <c r="P66" s="226"/>
      <c r="Q66" s="221">
        <f t="shared" si="4"/>
        <v>0</v>
      </c>
      <c r="R66" s="221">
        <f t="shared" si="5"/>
        <v>0</v>
      </c>
      <c r="S66" s="221">
        <f t="shared" si="6"/>
        <v>0</v>
      </c>
      <c r="T66" s="224">
        <f t="shared" si="7"/>
        <v>0</v>
      </c>
      <c r="U66" s="225"/>
      <c r="V66" s="222"/>
      <c r="W66" s="222"/>
      <c r="X66" s="222"/>
      <c r="Y66" s="222"/>
      <c r="Z66" s="222"/>
      <c r="AA66" s="222"/>
      <c r="AB66" s="222"/>
      <c r="AC66" s="222"/>
      <c r="AD66" s="222"/>
    </row>
    <row r="67" spans="1:30" ht="21" x14ac:dyDescent="0.25">
      <c r="A67" s="222"/>
      <c r="B67" s="222"/>
      <c r="C67" s="222"/>
      <c r="D67" s="418"/>
      <c r="E67" s="222"/>
      <c r="F67" s="222"/>
      <c r="G67" s="222"/>
      <c r="H67" s="222"/>
      <c r="I67" s="222"/>
      <c r="J67" s="222"/>
      <c r="K67" s="222"/>
      <c r="L67" s="222"/>
      <c r="M67" s="222"/>
      <c r="N67" s="226"/>
      <c r="O67" s="221"/>
      <c r="P67" s="226"/>
      <c r="Q67" s="221">
        <f t="shared" si="4"/>
        <v>0</v>
      </c>
      <c r="R67" s="221">
        <f t="shared" si="5"/>
        <v>0</v>
      </c>
      <c r="S67" s="221">
        <f t="shared" si="6"/>
        <v>0</v>
      </c>
      <c r="T67" s="224">
        <f t="shared" si="7"/>
        <v>0</v>
      </c>
      <c r="U67" s="225"/>
      <c r="V67" s="222"/>
      <c r="W67" s="222"/>
      <c r="X67" s="222"/>
      <c r="Y67" s="222"/>
      <c r="Z67" s="222"/>
      <c r="AA67" s="222"/>
      <c r="AB67" s="222"/>
      <c r="AC67" s="222"/>
      <c r="AD67" s="222"/>
    </row>
    <row r="68" spans="1:30" ht="21" x14ac:dyDescent="0.25">
      <c r="A68" s="222"/>
      <c r="B68" s="222"/>
      <c r="C68" s="222"/>
      <c r="D68" s="418"/>
      <c r="E68" s="222"/>
      <c r="F68" s="222"/>
      <c r="G68" s="222"/>
      <c r="H68" s="222"/>
      <c r="I68" s="222"/>
      <c r="J68" s="222"/>
      <c r="K68" s="222"/>
      <c r="L68" s="222"/>
      <c r="M68" s="222"/>
      <c r="N68" s="226"/>
      <c r="O68" s="221"/>
      <c r="P68" s="226"/>
      <c r="Q68" s="221">
        <f t="shared" si="4"/>
        <v>0</v>
      </c>
      <c r="R68" s="221">
        <f t="shared" si="5"/>
        <v>0</v>
      </c>
      <c r="S68" s="221">
        <f t="shared" si="6"/>
        <v>0</v>
      </c>
      <c r="T68" s="224">
        <f t="shared" si="7"/>
        <v>0</v>
      </c>
      <c r="U68" s="225"/>
      <c r="V68" s="222"/>
      <c r="W68" s="222"/>
      <c r="X68" s="222"/>
      <c r="Y68" s="222"/>
      <c r="Z68" s="222"/>
      <c r="AA68" s="222"/>
      <c r="AB68" s="222"/>
      <c r="AC68" s="222"/>
      <c r="AD68" s="222"/>
    </row>
    <row r="69" spans="1:30" ht="21" x14ac:dyDescent="0.25">
      <c r="A69" s="222"/>
      <c r="B69" s="222"/>
      <c r="C69" s="222"/>
      <c r="D69" s="418"/>
      <c r="E69" s="222"/>
      <c r="F69" s="222"/>
      <c r="G69" s="222"/>
      <c r="H69" s="222"/>
      <c r="I69" s="222"/>
      <c r="J69" s="222"/>
      <c r="K69" s="222"/>
      <c r="L69" s="222"/>
      <c r="M69" s="222"/>
      <c r="N69" s="226"/>
      <c r="O69" s="221"/>
      <c r="P69" s="226"/>
      <c r="Q69" s="221">
        <f t="shared" si="4"/>
        <v>0</v>
      </c>
      <c r="R69" s="221">
        <f t="shared" si="5"/>
        <v>0</v>
      </c>
      <c r="S69" s="221">
        <f t="shared" si="6"/>
        <v>0</v>
      </c>
      <c r="T69" s="224">
        <f t="shared" si="7"/>
        <v>0</v>
      </c>
      <c r="U69" s="225"/>
      <c r="V69" s="222"/>
      <c r="W69" s="222"/>
      <c r="X69" s="222"/>
      <c r="Y69" s="222"/>
      <c r="Z69" s="222"/>
      <c r="AA69" s="222"/>
      <c r="AB69" s="222"/>
      <c r="AC69" s="222"/>
      <c r="AD69" s="222"/>
    </row>
    <row r="70" spans="1:30" ht="21" x14ac:dyDescent="0.25">
      <c r="A70" s="222"/>
      <c r="B70" s="222"/>
      <c r="C70" s="222"/>
      <c r="D70" s="418"/>
      <c r="E70" s="222"/>
      <c r="F70" s="222"/>
      <c r="G70" s="222"/>
      <c r="H70" s="222"/>
      <c r="I70" s="222"/>
      <c r="J70" s="222"/>
      <c r="K70" s="222"/>
      <c r="L70" s="222"/>
      <c r="M70" s="222"/>
      <c r="N70" s="226"/>
      <c r="O70" s="221"/>
      <c r="P70" s="226"/>
      <c r="Q70" s="221">
        <f t="shared" si="4"/>
        <v>0</v>
      </c>
      <c r="R70" s="221">
        <f t="shared" si="5"/>
        <v>0</v>
      </c>
      <c r="S70" s="221">
        <f t="shared" si="6"/>
        <v>0</v>
      </c>
      <c r="T70" s="224">
        <f t="shared" si="7"/>
        <v>0</v>
      </c>
      <c r="U70" s="225"/>
      <c r="V70" s="222"/>
      <c r="W70" s="222"/>
      <c r="X70" s="222"/>
      <c r="Y70" s="222"/>
      <c r="Z70" s="222"/>
      <c r="AA70" s="222"/>
      <c r="AB70" s="222"/>
      <c r="AC70" s="222"/>
      <c r="AD70" s="222"/>
    </row>
  </sheetData>
  <sheetProtection formatCells="0" formatColumns="0" formatRows="0" insertColumns="0" insertRows="0" insertHyperlinks="0" deleteColumns="0" deleteRows="0" sort="0" autoFilter="0" pivotTables="0"/>
  <dataConsolidate/>
  <mergeCells count="18">
    <mergeCell ref="A1:T1"/>
    <mergeCell ref="A2:P2"/>
    <mergeCell ref="Q2:R2"/>
    <mergeCell ref="S2:T2"/>
    <mergeCell ref="Q3:R3"/>
    <mergeCell ref="S3:T3"/>
    <mergeCell ref="A3:I3"/>
    <mergeCell ref="Q4:R4"/>
    <mergeCell ref="S4:T4"/>
    <mergeCell ref="Q5:R5"/>
    <mergeCell ref="S5:T5"/>
    <mergeCell ref="A4:I4"/>
    <mergeCell ref="A5:I5"/>
    <mergeCell ref="Q6:R6"/>
    <mergeCell ref="S6:T6"/>
    <mergeCell ref="Q7:R7"/>
    <mergeCell ref="S7:T7"/>
    <mergeCell ref="A6:I6"/>
  </mergeCells>
  <phoneticPr fontId="3" type="noConversion"/>
  <conditionalFormatting sqref="P9">
    <cfRule type="cellIs" dxfId="457" priority="4" operator="notEqual">
      <formula>0</formula>
    </cfRule>
  </conditionalFormatting>
  <conditionalFormatting sqref="O6">
    <cfRule type="expression" dxfId="456" priority="263" stopIfTrue="1">
      <formula>$O6&gt;0.05</formula>
    </cfRule>
  </conditionalFormatting>
  <conditionalFormatting sqref="P11:P70">
    <cfRule type="cellIs" dxfId="455" priority="264" stopIfTrue="1" operator="notEqual">
      <formula>0</formula>
    </cfRule>
  </conditionalFormatting>
  <conditionalFormatting sqref="T11:T70">
    <cfRule type="cellIs" dxfId="454" priority="265" stopIfTrue="1" operator="equal">
      <formula>1</formula>
    </cfRule>
  </conditionalFormatting>
  <conditionalFormatting sqref="A11:AD70">
    <cfRule type="expression" dxfId="453" priority="266" stopIfTrue="1">
      <formula>OR($A11="IJ.01",$A11="IJ.02",$A11="IJ.03",$A11="IJ.04",$A11="IJ.05", $A11="IJ.11")</formula>
    </cfRule>
  </conditionalFormatting>
  <dataValidations count="15">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S3:S4" xr:uid="{00000000-0002-0000-0500-000000000000}">
      <formula1>0</formula1>
    </dataValidation>
    <dataValidation showInputMessage="1" showErrorMessage="1" sqref="E65:F70" xr:uid="{00000000-0002-0000-0500-000001000000}"/>
    <dataValidation type="list" allowBlank="1" showInputMessage="1" showErrorMessage="1" sqref="J11:J70" xr:uid="{00000000-0002-0000-0500-000002000000}">
      <formula1>DD_PL_CoreCapabilities</formula1>
    </dataValidation>
    <dataValidation type="list" allowBlank="1" showInputMessage="1" showErrorMessage="1" sqref="K11:K70" xr:uid="{00000000-0002-0000-0500-000003000000}">
      <formula1>"Build, Sustain"</formula1>
    </dataValidation>
    <dataValidation type="list" allowBlank="1" showInputMessage="1" showErrorMessage="1" sqref="I11:I70" xr:uid="{00000000-0002-0000-0500-000004000000}">
      <formula1>DD_PL_SolutionArea</formula1>
    </dataValidation>
    <dataValidation type="list" allowBlank="1" showInputMessage="1" sqref="C11:C70" xr:uid="{00000000-0002-0000-0500-000005000000}">
      <formula1>"Direct, Subaward"</formula1>
    </dataValidation>
    <dataValidation type="list" allowBlank="1" showInputMessage="1" showErrorMessage="1" sqref="G11:G70" xr:uid="{00000000-0002-0000-0500-000006000000}">
      <formula1>DD_FundSource</formula1>
    </dataValidation>
    <dataValidation type="list" allowBlank="1" showInputMessage="1" showErrorMessage="1" sqref="H11:H70" xr:uid="{00000000-0002-0000-0500-000007000000}">
      <formula1>DD_Discipline</formula1>
    </dataValidation>
    <dataValidation type="list" allowBlank="1" showInputMessage="1" sqref="L11:L70" xr:uid="{00000000-0002-0000-0500-000008000000}">
      <formula1>"Deployable, Shareable, Both, N/A"</formula1>
    </dataValidation>
    <dataValidation type="list" allowBlank="1" showInputMessage="1" showErrorMessage="1" sqref="M11:M70" xr:uid="{00000000-0002-0000-0500-000009000000}">
      <formula1>DD_PL_PreviousIJ</formula1>
    </dataValidation>
    <dataValidation operator="lessThanOrEqual" showErrorMessage="1" errorTitle="AMOUNT THIS REQUEST" error="Please enter a dollar amount less than or equal to the available balance for this project. Decimals are not allowed." sqref="P11:P70" xr:uid="{00000000-0002-0000-0500-00000A000000}"/>
    <dataValidation type="list" allowBlank="1" showInputMessage="1" showErrorMessage="1" sqref="A11:A70" xr:uid="{00000000-0002-0000-0500-00000B000000}">
      <formula1>DD_IJ</formula1>
    </dataValidation>
    <dataValidation type="list" allowBlank="1" showInputMessage="1" showErrorMessage="1" sqref="S2:T2" xr:uid="{00000000-0002-0000-0500-00000C000000}">
      <formula1>"Application, Modification, Advance, Reimbursement, Final Reimbursement"</formula1>
    </dataValidation>
    <dataValidation type="list" allowBlank="1" showInputMessage="1" showErrorMessage="1" sqref="B11:B70" xr:uid="{00000000-0002-0000-0500-00000D000000}">
      <formula1>INDIRECT("DD_" &amp; A11)</formula1>
    </dataValidation>
    <dataValidation type="whole" operator="greaterThanOrEqual" allowBlank="1" showErrorMessage="1" errorTitle="BUDGETED COST" error="Enter the Budged Cost for this project, rounded DOWN to the nearest dollar.  Use of decimals is not allowed." sqref="N45:N70" xr:uid="{00000000-0002-0000-0500-00000E000000}">
      <formula1>0</formula1>
    </dataValidation>
  </dataValidations>
  <printOptions horizontalCentered="1"/>
  <pageMargins left="0.15" right="0.15" top="0.5" bottom="0.5" header="0.25" footer="0.25"/>
  <pageSetup scale="35"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legacy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93E8617-F316-4601-AA86-44189C5C9492}">
            <xm:f>AND($N$9&lt;&gt;0, $N$9&lt;&gt;Facesheet!$F$22)</xm:f>
            <x14:dxf>
              <fill>
                <patternFill>
                  <bgColor rgb="FFFF7C80"/>
                </patternFill>
              </fill>
            </x14:dxf>
          </x14:cfRule>
          <x14:cfRule type="expression" priority="3" id="{2816EFBF-3203-4BC0-A85E-156CB5004F99}">
            <xm:f>AND($N$9&lt;&gt;0, $N$9=Facesheet!$F$22)</xm:f>
            <x14:dxf>
              <fill>
                <patternFill>
                  <bgColor rgb="FF99FF99"/>
                </patternFill>
              </fill>
            </x14:dxf>
          </x14:cfRule>
          <xm:sqref>N9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ning">
    <tabColor rgb="FF62D54F"/>
    <pageSetUpPr fitToPage="1"/>
  </sheetPr>
  <dimension ref="A1:Y50"/>
  <sheetViews>
    <sheetView showGridLines="0" showZeros="0" zoomScale="65" zoomScaleNormal="65" zoomScaleSheetLayoutView="50" workbookViewId="0">
      <pane ySplit="8" topLeftCell="A9" activePane="bottomLeft" state="frozen"/>
      <selection sqref="A1:M1"/>
      <selection pane="bottomLeft" sqref="A1:O1"/>
    </sheetView>
  </sheetViews>
  <sheetFormatPr defaultColWidth="9.109375" defaultRowHeight="13.2" x14ac:dyDescent="0.25"/>
  <cols>
    <col min="1" max="1" width="11.33203125" customWidth="1"/>
    <col min="2" max="2" width="16.5546875" customWidth="1"/>
    <col min="3" max="3" width="45.6640625" customWidth="1"/>
    <col min="4" max="4" width="12.6640625" customWidth="1"/>
    <col min="5" max="5" width="14.6640625" customWidth="1"/>
    <col min="6" max="6" width="40.6640625" customWidth="1"/>
    <col min="7" max="7" width="25.109375" customWidth="1"/>
    <col min="8" max="8" width="79.109375" customWidth="1"/>
    <col min="9" max="9" width="20.6640625" customWidth="1"/>
    <col min="10" max="12" width="19.6640625" customWidth="1"/>
    <col min="13" max="13" width="18.6640625" customWidth="1"/>
    <col min="14" max="15" width="19.6640625" customWidth="1"/>
    <col min="16" max="17" width="20.6640625" hidden="1" customWidth="1"/>
    <col min="18" max="25" width="15.6640625" hidden="1" customWidth="1"/>
  </cols>
  <sheetData>
    <row r="1" spans="1:25" ht="35.1" customHeight="1" x14ac:dyDescent="0.25">
      <c r="A1" s="826" t="s">
        <v>405</v>
      </c>
      <c r="B1" s="826"/>
      <c r="C1" s="826"/>
      <c r="D1" s="826"/>
      <c r="E1" s="826"/>
      <c r="F1" s="826"/>
      <c r="G1" s="826"/>
      <c r="H1" s="826"/>
      <c r="I1" s="826"/>
      <c r="J1" s="826"/>
      <c r="K1" s="826"/>
      <c r="L1" s="826"/>
      <c r="M1" s="826"/>
      <c r="N1" s="826"/>
      <c r="O1" s="826"/>
      <c r="P1" s="152"/>
      <c r="Q1" s="152"/>
      <c r="R1" s="124"/>
      <c r="S1" s="124"/>
      <c r="T1" s="124"/>
      <c r="U1" s="124"/>
      <c r="V1" s="124"/>
      <c r="W1" s="124"/>
      <c r="X1" s="124"/>
      <c r="Y1" s="124"/>
    </row>
    <row r="2" spans="1:25" ht="30" customHeight="1" x14ac:dyDescent="0.35">
      <c r="A2" s="818">
        <f>Facesheet!$C$6</f>
        <v>0</v>
      </c>
      <c r="B2" s="818"/>
      <c r="C2" s="818"/>
      <c r="D2" s="818"/>
      <c r="E2" s="818"/>
      <c r="F2" s="818"/>
      <c r="G2" s="818"/>
      <c r="H2" s="818"/>
      <c r="I2" s="818"/>
      <c r="J2" s="818"/>
      <c r="K2" s="819"/>
      <c r="L2" s="839" t="s">
        <v>303</v>
      </c>
      <c r="M2" s="840"/>
      <c r="N2" s="841"/>
      <c r="O2" s="842"/>
      <c r="P2" s="124"/>
      <c r="Q2" s="124"/>
      <c r="R2" s="124"/>
      <c r="S2" s="124"/>
      <c r="T2" s="124"/>
      <c r="U2" s="124"/>
      <c r="V2" s="124"/>
      <c r="W2" s="124"/>
      <c r="X2" s="124"/>
      <c r="Y2" s="124"/>
    </row>
    <row r="3" spans="1:25" ht="30" customHeight="1" x14ac:dyDescent="0.4">
      <c r="A3" s="825">
        <f>Facesheet!$F$2</f>
        <v>0</v>
      </c>
      <c r="B3" s="827"/>
      <c r="C3" s="827"/>
      <c r="D3" s="827"/>
      <c r="E3" s="827"/>
      <c r="F3" s="827"/>
      <c r="G3" s="827"/>
      <c r="H3" s="827"/>
      <c r="I3" s="827"/>
      <c r="J3" s="827"/>
      <c r="K3" s="827"/>
      <c r="L3" s="839" t="s">
        <v>870</v>
      </c>
      <c r="M3" s="840"/>
      <c r="N3" s="841"/>
      <c r="O3" s="842"/>
      <c r="P3" s="125"/>
      <c r="Q3" s="125"/>
      <c r="R3" s="125"/>
      <c r="S3" s="125"/>
      <c r="T3" s="125"/>
      <c r="U3" s="125"/>
      <c r="V3" s="125"/>
      <c r="W3" s="125"/>
      <c r="X3" s="125"/>
      <c r="Y3" s="125"/>
    </row>
    <row r="4" spans="1:25" ht="30" customHeight="1" x14ac:dyDescent="0.25">
      <c r="A4" s="814" t="str">
        <f>Facesheet!$J$2</f>
        <v>2022-0043</v>
      </c>
      <c r="B4" s="814"/>
      <c r="C4" s="814"/>
      <c r="D4" s="814"/>
      <c r="E4" s="814"/>
      <c r="F4" s="814"/>
      <c r="G4" s="814"/>
      <c r="H4" s="814"/>
      <c r="I4" s="814"/>
      <c r="J4" s="814"/>
      <c r="K4" s="836"/>
      <c r="L4" s="832" t="s">
        <v>200</v>
      </c>
      <c r="M4" s="833"/>
      <c r="N4" s="834">
        <f>Facesheet!$H$12</f>
        <v>44805</v>
      </c>
      <c r="O4" s="835"/>
      <c r="P4" s="124"/>
      <c r="Q4" s="124"/>
      <c r="R4" s="124"/>
      <c r="S4" s="124"/>
      <c r="T4" s="124"/>
      <c r="U4" s="124"/>
      <c r="V4" s="124"/>
      <c r="W4" s="124"/>
      <c r="X4" s="124"/>
      <c r="Y4" s="124"/>
    </row>
    <row r="5" spans="1:25" ht="30" customHeight="1" x14ac:dyDescent="0.25">
      <c r="A5" s="837"/>
      <c r="B5" s="837"/>
      <c r="C5" s="837"/>
      <c r="D5" s="837"/>
      <c r="E5" s="837"/>
      <c r="F5" s="837"/>
      <c r="G5" s="837"/>
      <c r="H5" s="837"/>
      <c r="I5" s="837"/>
      <c r="J5" s="837"/>
      <c r="K5" s="838"/>
      <c r="L5" s="832" t="s">
        <v>201</v>
      </c>
      <c r="M5" s="833"/>
      <c r="N5" s="834">
        <f>Facesheet!$J$12</f>
        <v>45808</v>
      </c>
      <c r="O5" s="835"/>
      <c r="P5" s="161"/>
      <c r="Q5" s="161"/>
      <c r="R5" s="161"/>
      <c r="S5" s="161"/>
      <c r="T5" s="161"/>
      <c r="U5" s="161"/>
      <c r="V5" s="161"/>
      <c r="W5" s="161"/>
      <c r="X5" s="161"/>
      <c r="Y5" s="161"/>
    </row>
    <row r="6" spans="1:25" ht="30" customHeight="1" x14ac:dyDescent="0.25">
      <c r="A6" s="837">
        <v>0</v>
      </c>
      <c r="B6" s="837"/>
      <c r="C6" s="837"/>
      <c r="D6" s="837"/>
      <c r="E6" s="837"/>
      <c r="F6" s="837"/>
      <c r="G6" s="837"/>
      <c r="H6" s="837"/>
      <c r="I6" s="837"/>
      <c r="J6" s="837"/>
      <c r="K6" s="838"/>
      <c r="L6" s="828" t="s">
        <v>441</v>
      </c>
      <c r="M6" s="829"/>
      <c r="N6" s="830"/>
      <c r="O6" s="831"/>
      <c r="P6" s="161"/>
      <c r="Q6" s="161"/>
      <c r="R6" s="161"/>
      <c r="S6" s="161"/>
      <c r="T6" s="161"/>
      <c r="U6" s="161"/>
      <c r="V6" s="161"/>
      <c r="W6" s="161"/>
      <c r="X6" s="161"/>
      <c r="Y6" s="161"/>
    </row>
    <row r="7" spans="1:25" ht="50.1" customHeight="1" x14ac:dyDescent="0.25">
      <c r="A7" s="588" t="s">
        <v>25</v>
      </c>
      <c r="B7" s="589" t="s">
        <v>305</v>
      </c>
      <c r="C7" s="589" t="s">
        <v>226</v>
      </c>
      <c r="D7" s="589" t="s">
        <v>26</v>
      </c>
      <c r="E7" s="589" t="s">
        <v>534</v>
      </c>
      <c r="F7" s="590" t="s">
        <v>194</v>
      </c>
      <c r="G7" s="590" t="s">
        <v>221</v>
      </c>
      <c r="H7" s="590" t="s">
        <v>228</v>
      </c>
      <c r="I7" s="590" t="s">
        <v>310</v>
      </c>
      <c r="J7" s="589" t="s">
        <v>222</v>
      </c>
      <c r="K7" s="589" t="s">
        <v>236</v>
      </c>
      <c r="L7" s="589" t="s">
        <v>219</v>
      </c>
      <c r="M7" s="589" t="s">
        <v>569</v>
      </c>
      <c r="N7" s="589" t="s">
        <v>220</v>
      </c>
      <c r="O7" s="589" t="s">
        <v>203</v>
      </c>
      <c r="P7" s="367" t="s">
        <v>410</v>
      </c>
      <c r="Q7" s="367" t="s">
        <v>411</v>
      </c>
      <c r="R7" s="367" t="s">
        <v>412</v>
      </c>
      <c r="S7" s="367" t="s">
        <v>413</v>
      </c>
      <c r="T7" s="367" t="s">
        <v>414</v>
      </c>
      <c r="U7" s="367" t="s">
        <v>415</v>
      </c>
      <c r="V7" s="367" t="s">
        <v>416</v>
      </c>
      <c r="W7" s="367" t="s">
        <v>417</v>
      </c>
      <c r="X7" s="367" t="s">
        <v>418</v>
      </c>
      <c r="Y7" s="367" t="s">
        <v>419</v>
      </c>
    </row>
    <row r="8" spans="1:25" ht="21" x14ac:dyDescent="0.25">
      <c r="A8" s="591">
        <v>0</v>
      </c>
      <c r="B8" s="592">
        <v>0</v>
      </c>
      <c r="C8" s="593">
        <v>0</v>
      </c>
      <c r="D8" s="593">
        <v>0</v>
      </c>
      <c r="E8" s="593"/>
      <c r="F8" s="594">
        <v>0</v>
      </c>
      <c r="G8" s="594">
        <v>0</v>
      </c>
      <c r="H8" s="595">
        <v>0</v>
      </c>
      <c r="I8" s="594">
        <v>0</v>
      </c>
      <c r="J8" s="596">
        <f>SUM(RangeCost)</f>
        <v>0</v>
      </c>
      <c r="K8" s="596">
        <f>SUM(RangePrevious)</f>
        <v>0</v>
      </c>
      <c r="L8" s="596">
        <f>SUM(RangeThisRequest)</f>
        <v>0</v>
      </c>
      <c r="M8" s="596"/>
      <c r="N8" s="596">
        <f>SUM(RangeApproved)</f>
        <v>0</v>
      </c>
      <c r="O8" s="596">
        <f>SUM(RangeBalance)</f>
        <v>0</v>
      </c>
      <c r="P8" s="367">
        <v>0</v>
      </c>
      <c r="Q8" s="367">
        <v>0</v>
      </c>
      <c r="R8" s="367">
        <v>0</v>
      </c>
      <c r="S8" s="367">
        <v>0</v>
      </c>
      <c r="T8" s="367">
        <v>0</v>
      </c>
      <c r="U8" s="367">
        <v>0</v>
      </c>
      <c r="V8" s="367">
        <v>0</v>
      </c>
      <c r="W8" s="367">
        <v>0</v>
      </c>
      <c r="X8" s="367">
        <v>0</v>
      </c>
      <c r="Y8" s="367">
        <v>0</v>
      </c>
    </row>
    <row r="9" spans="1:25" ht="0.15" customHeight="1" x14ac:dyDescent="0.25">
      <c r="A9" s="597">
        <v>0</v>
      </c>
      <c r="B9" s="598">
        <v>0</v>
      </c>
      <c r="C9" s="598">
        <v>0</v>
      </c>
      <c r="D9" s="598">
        <v>0</v>
      </c>
      <c r="E9" s="598">
        <v>0</v>
      </c>
      <c r="F9" s="598">
        <v>0</v>
      </c>
      <c r="G9" s="598">
        <v>0</v>
      </c>
      <c r="H9" s="599">
        <v>0</v>
      </c>
      <c r="I9" s="598">
        <v>0</v>
      </c>
      <c r="J9" s="600">
        <v>0</v>
      </c>
      <c r="K9" s="601">
        <v>0</v>
      </c>
      <c r="L9" s="600">
        <v>0</v>
      </c>
      <c r="M9" s="600">
        <v>0</v>
      </c>
      <c r="N9" s="602">
        <v>0</v>
      </c>
      <c r="O9" s="602">
        <v>0</v>
      </c>
      <c r="P9" s="266">
        <v>0</v>
      </c>
      <c r="Q9" s="266">
        <v>0</v>
      </c>
      <c r="R9" s="266">
        <v>0</v>
      </c>
      <c r="S9" s="266">
        <v>0</v>
      </c>
      <c r="T9" s="266">
        <v>0</v>
      </c>
      <c r="U9" s="266">
        <v>0</v>
      </c>
      <c r="V9" s="266">
        <v>0</v>
      </c>
      <c r="W9" s="266">
        <v>0</v>
      </c>
      <c r="X9" s="266">
        <v>0</v>
      </c>
      <c r="Y9" s="266">
        <v>0</v>
      </c>
    </row>
    <row r="10" spans="1:25" ht="21" x14ac:dyDescent="0.25">
      <c r="A10" s="366"/>
      <c r="B10" s="218"/>
      <c r="C10" s="218"/>
      <c r="D10" s="218"/>
      <c r="E10" s="218"/>
      <c r="F10" s="218"/>
      <c r="G10" s="218"/>
      <c r="H10" s="219"/>
      <c r="I10" s="218"/>
      <c r="J10" s="257"/>
      <c r="K10" s="221"/>
      <c r="L10" s="257"/>
      <c r="M10" s="257"/>
      <c r="N10" s="255">
        <f t="shared" ref="N10:N50" si="0">L10+K10</f>
        <v>0</v>
      </c>
      <c r="O10" s="255">
        <f t="shared" ref="O10:O50" si="1">J10-N10</f>
        <v>0</v>
      </c>
      <c r="P10" s="222"/>
      <c r="Q10" s="222"/>
      <c r="R10" s="222"/>
      <c r="S10" s="222"/>
      <c r="T10" s="222"/>
      <c r="U10" s="222"/>
      <c r="V10" s="222"/>
      <c r="W10" s="222"/>
      <c r="X10" s="222"/>
      <c r="Y10" s="222"/>
    </row>
    <row r="11" spans="1:25" ht="21" x14ac:dyDescent="0.25">
      <c r="A11" s="366"/>
      <c r="B11" s="218"/>
      <c r="C11" s="218"/>
      <c r="D11" s="218"/>
      <c r="E11" s="218"/>
      <c r="F11" s="218"/>
      <c r="G11" s="218"/>
      <c r="H11" s="219"/>
      <c r="I11" s="218"/>
      <c r="J11" s="257"/>
      <c r="K11" s="221"/>
      <c r="L11" s="257"/>
      <c r="M11" s="257"/>
      <c r="N11" s="255">
        <f t="shared" si="0"/>
        <v>0</v>
      </c>
      <c r="O11" s="255">
        <f t="shared" si="1"/>
        <v>0</v>
      </c>
      <c r="P11" s="222"/>
      <c r="Q11" s="222"/>
      <c r="R11" s="222"/>
      <c r="S11" s="222"/>
      <c r="T11" s="222"/>
      <c r="U11" s="222"/>
      <c r="V11" s="222"/>
      <c r="W11" s="222"/>
      <c r="X11" s="222"/>
      <c r="Y11" s="222"/>
    </row>
    <row r="12" spans="1:25" ht="21" x14ac:dyDescent="0.25">
      <c r="A12" s="366"/>
      <c r="B12" s="218"/>
      <c r="C12" s="218"/>
      <c r="D12" s="218"/>
      <c r="E12" s="218"/>
      <c r="F12" s="218"/>
      <c r="G12" s="218"/>
      <c r="H12" s="219"/>
      <c r="I12" s="218"/>
      <c r="J12" s="257"/>
      <c r="K12" s="221"/>
      <c r="L12" s="257"/>
      <c r="M12" s="257"/>
      <c r="N12" s="255">
        <f t="shared" si="0"/>
        <v>0</v>
      </c>
      <c r="O12" s="255">
        <f t="shared" si="1"/>
        <v>0</v>
      </c>
      <c r="P12" s="222"/>
      <c r="Q12" s="222"/>
      <c r="R12" s="222"/>
      <c r="S12" s="222"/>
      <c r="T12" s="222"/>
      <c r="U12" s="222"/>
      <c r="V12" s="222"/>
      <c r="W12" s="222"/>
      <c r="X12" s="222"/>
      <c r="Y12" s="222"/>
    </row>
    <row r="13" spans="1:25" ht="21" x14ac:dyDescent="0.25">
      <c r="A13" s="366"/>
      <c r="B13" s="218"/>
      <c r="C13" s="218"/>
      <c r="D13" s="218"/>
      <c r="E13" s="218"/>
      <c r="F13" s="218"/>
      <c r="G13" s="218"/>
      <c r="H13" s="219"/>
      <c r="I13" s="218"/>
      <c r="J13" s="257"/>
      <c r="K13" s="221"/>
      <c r="L13" s="257"/>
      <c r="M13" s="257"/>
      <c r="N13" s="255">
        <f t="shared" si="0"/>
        <v>0</v>
      </c>
      <c r="O13" s="255">
        <f t="shared" si="1"/>
        <v>0</v>
      </c>
      <c r="P13" s="222"/>
      <c r="Q13" s="222"/>
      <c r="R13" s="222"/>
      <c r="S13" s="222"/>
      <c r="T13" s="222"/>
      <c r="U13" s="222"/>
      <c r="V13" s="222"/>
      <c r="W13" s="222"/>
      <c r="X13" s="222"/>
      <c r="Y13" s="222"/>
    </row>
    <row r="14" spans="1:25" ht="21" x14ac:dyDescent="0.25">
      <c r="A14" s="366"/>
      <c r="B14" s="218"/>
      <c r="C14" s="218"/>
      <c r="D14" s="218"/>
      <c r="E14" s="218"/>
      <c r="F14" s="218"/>
      <c r="G14" s="218"/>
      <c r="H14" s="219"/>
      <c r="I14" s="218"/>
      <c r="J14" s="257"/>
      <c r="K14" s="221">
        <v>0</v>
      </c>
      <c r="L14" s="257"/>
      <c r="M14" s="257"/>
      <c r="N14" s="255">
        <f t="shared" si="0"/>
        <v>0</v>
      </c>
      <c r="O14" s="255">
        <f t="shared" si="1"/>
        <v>0</v>
      </c>
      <c r="P14" s="222"/>
      <c r="Q14" s="222"/>
      <c r="R14" s="222"/>
      <c r="S14" s="222"/>
      <c r="T14" s="222"/>
      <c r="U14" s="222"/>
      <c r="V14" s="222"/>
      <c r="W14" s="222"/>
      <c r="X14" s="222"/>
      <c r="Y14" s="222"/>
    </row>
    <row r="15" spans="1:25" ht="21" x14ac:dyDescent="0.25">
      <c r="A15" s="366"/>
      <c r="B15" s="218"/>
      <c r="C15" s="218"/>
      <c r="D15" s="218"/>
      <c r="E15" s="218"/>
      <c r="F15" s="218"/>
      <c r="G15" s="218"/>
      <c r="H15" s="219"/>
      <c r="I15" s="218"/>
      <c r="J15" s="257"/>
      <c r="K15" s="221">
        <v>0</v>
      </c>
      <c r="L15" s="257"/>
      <c r="M15" s="257"/>
      <c r="N15" s="255">
        <f t="shared" si="0"/>
        <v>0</v>
      </c>
      <c r="O15" s="255">
        <f t="shared" si="1"/>
        <v>0</v>
      </c>
      <c r="P15" s="222"/>
      <c r="Q15" s="222"/>
      <c r="R15" s="222"/>
      <c r="S15" s="222"/>
      <c r="T15" s="222"/>
      <c r="U15" s="222"/>
      <c r="V15" s="222"/>
      <c r="W15" s="222"/>
      <c r="X15" s="222"/>
      <c r="Y15" s="222"/>
    </row>
    <row r="16" spans="1:25" ht="21" x14ac:dyDescent="0.25">
      <c r="A16" s="366"/>
      <c r="B16" s="218"/>
      <c r="C16" s="218"/>
      <c r="D16" s="218"/>
      <c r="E16" s="218"/>
      <c r="F16" s="218"/>
      <c r="G16" s="218"/>
      <c r="H16" s="219"/>
      <c r="I16" s="218"/>
      <c r="J16" s="257"/>
      <c r="K16" s="221">
        <v>0</v>
      </c>
      <c r="L16" s="257"/>
      <c r="M16" s="257"/>
      <c r="N16" s="255">
        <f t="shared" si="0"/>
        <v>0</v>
      </c>
      <c r="O16" s="255">
        <f t="shared" si="1"/>
        <v>0</v>
      </c>
      <c r="P16" s="222"/>
      <c r="Q16" s="222"/>
      <c r="R16" s="222"/>
      <c r="S16" s="222"/>
      <c r="T16" s="222"/>
      <c r="U16" s="222"/>
      <c r="V16" s="222"/>
      <c r="W16" s="222"/>
      <c r="X16" s="222"/>
      <c r="Y16" s="222"/>
    </row>
    <row r="17" spans="1:25" ht="21" x14ac:dyDescent="0.25">
      <c r="A17" s="366"/>
      <c r="B17" s="218"/>
      <c r="C17" s="218"/>
      <c r="D17" s="218"/>
      <c r="E17" s="218"/>
      <c r="F17" s="218"/>
      <c r="G17" s="218"/>
      <c r="H17" s="219"/>
      <c r="I17" s="218"/>
      <c r="J17" s="257"/>
      <c r="K17" s="221"/>
      <c r="L17" s="257"/>
      <c r="M17" s="257"/>
      <c r="N17" s="255">
        <f t="shared" si="0"/>
        <v>0</v>
      </c>
      <c r="O17" s="255">
        <f t="shared" si="1"/>
        <v>0</v>
      </c>
      <c r="P17" s="222"/>
      <c r="Q17" s="222"/>
      <c r="R17" s="222"/>
      <c r="S17" s="222"/>
      <c r="T17" s="222"/>
      <c r="U17" s="222"/>
      <c r="V17" s="222"/>
      <c r="W17" s="222"/>
      <c r="X17" s="222"/>
      <c r="Y17" s="222"/>
    </row>
    <row r="18" spans="1:25" ht="21" x14ac:dyDescent="0.25">
      <c r="A18" s="366"/>
      <c r="B18" s="218"/>
      <c r="C18" s="218"/>
      <c r="D18" s="218"/>
      <c r="E18" s="218"/>
      <c r="F18" s="218"/>
      <c r="G18" s="218"/>
      <c r="H18" s="219"/>
      <c r="I18" s="218"/>
      <c r="J18" s="257"/>
      <c r="K18" s="221"/>
      <c r="L18" s="257"/>
      <c r="M18" s="257"/>
      <c r="N18" s="255">
        <f t="shared" si="0"/>
        <v>0</v>
      </c>
      <c r="O18" s="255">
        <f t="shared" si="1"/>
        <v>0</v>
      </c>
      <c r="P18" s="222"/>
      <c r="Q18" s="222"/>
      <c r="R18" s="222"/>
      <c r="S18" s="222"/>
      <c r="T18" s="222"/>
      <c r="U18" s="222"/>
      <c r="V18" s="222"/>
      <c r="W18" s="222"/>
      <c r="X18" s="222"/>
      <c r="Y18" s="222"/>
    </row>
    <row r="19" spans="1:25" ht="21" x14ac:dyDescent="0.25">
      <c r="A19" s="366"/>
      <c r="B19" s="218"/>
      <c r="C19" s="218"/>
      <c r="D19" s="218"/>
      <c r="E19" s="218"/>
      <c r="F19" s="218"/>
      <c r="G19" s="218"/>
      <c r="H19" s="219"/>
      <c r="I19" s="218"/>
      <c r="J19" s="257"/>
      <c r="K19" s="221"/>
      <c r="L19" s="257"/>
      <c r="M19" s="257"/>
      <c r="N19" s="255">
        <f t="shared" si="0"/>
        <v>0</v>
      </c>
      <c r="O19" s="255">
        <f t="shared" si="1"/>
        <v>0</v>
      </c>
      <c r="P19" s="222"/>
      <c r="Q19" s="222"/>
      <c r="R19" s="222"/>
      <c r="S19" s="222"/>
      <c r="T19" s="222"/>
      <c r="U19" s="222"/>
      <c r="V19" s="222"/>
      <c r="W19" s="222"/>
      <c r="X19" s="222"/>
      <c r="Y19" s="222"/>
    </row>
    <row r="20" spans="1:25" ht="21" x14ac:dyDescent="0.25">
      <c r="A20" s="366"/>
      <c r="B20" s="218"/>
      <c r="C20" s="218"/>
      <c r="D20" s="218"/>
      <c r="E20" s="218"/>
      <c r="F20" s="218"/>
      <c r="G20" s="218"/>
      <c r="H20" s="219"/>
      <c r="I20" s="218"/>
      <c r="J20" s="257"/>
      <c r="K20" s="221"/>
      <c r="L20" s="257"/>
      <c r="M20" s="257"/>
      <c r="N20" s="255">
        <f t="shared" si="0"/>
        <v>0</v>
      </c>
      <c r="O20" s="255">
        <f t="shared" si="1"/>
        <v>0</v>
      </c>
      <c r="P20" s="222"/>
      <c r="Q20" s="222"/>
      <c r="R20" s="222"/>
      <c r="S20" s="222"/>
      <c r="T20" s="222"/>
      <c r="U20" s="222"/>
      <c r="V20" s="222"/>
      <c r="W20" s="222"/>
      <c r="X20" s="222"/>
      <c r="Y20" s="222"/>
    </row>
    <row r="21" spans="1:25" ht="21" x14ac:dyDescent="0.25">
      <c r="A21" s="366"/>
      <c r="B21" s="218"/>
      <c r="C21" s="218"/>
      <c r="D21" s="218"/>
      <c r="E21" s="218"/>
      <c r="F21" s="218"/>
      <c r="G21" s="218"/>
      <c r="H21" s="219"/>
      <c r="I21" s="218"/>
      <c r="J21" s="257"/>
      <c r="K21" s="221"/>
      <c r="L21" s="257"/>
      <c r="M21" s="257"/>
      <c r="N21" s="255">
        <f t="shared" si="0"/>
        <v>0</v>
      </c>
      <c r="O21" s="255">
        <f t="shared" si="1"/>
        <v>0</v>
      </c>
      <c r="P21" s="222"/>
      <c r="Q21" s="222"/>
      <c r="R21" s="222"/>
      <c r="S21" s="222"/>
      <c r="T21" s="222"/>
      <c r="U21" s="222"/>
      <c r="V21" s="222"/>
      <c r="W21" s="222"/>
      <c r="X21" s="222"/>
      <c r="Y21" s="222"/>
    </row>
    <row r="22" spans="1:25" ht="21" x14ac:dyDescent="0.25">
      <c r="A22" s="366"/>
      <c r="B22" s="218"/>
      <c r="C22" s="218"/>
      <c r="D22" s="218"/>
      <c r="E22" s="218"/>
      <c r="F22" s="218"/>
      <c r="G22" s="218"/>
      <c r="H22" s="219"/>
      <c r="I22" s="218"/>
      <c r="J22" s="257"/>
      <c r="K22" s="221"/>
      <c r="L22" s="257"/>
      <c r="M22" s="257"/>
      <c r="N22" s="255">
        <f t="shared" si="0"/>
        <v>0</v>
      </c>
      <c r="O22" s="255">
        <f t="shared" si="1"/>
        <v>0</v>
      </c>
      <c r="P22" s="222"/>
      <c r="Q22" s="222"/>
      <c r="R22" s="222"/>
      <c r="S22" s="222"/>
      <c r="T22" s="222"/>
      <c r="U22" s="222"/>
      <c r="V22" s="222"/>
      <c r="W22" s="222"/>
      <c r="X22" s="222"/>
      <c r="Y22" s="222"/>
    </row>
    <row r="23" spans="1:25" ht="21" x14ac:dyDescent="0.25">
      <c r="A23" s="366"/>
      <c r="B23" s="218"/>
      <c r="C23" s="218"/>
      <c r="D23" s="218"/>
      <c r="E23" s="218"/>
      <c r="F23" s="218"/>
      <c r="G23" s="218"/>
      <c r="H23" s="219"/>
      <c r="I23" s="218"/>
      <c r="J23" s="257"/>
      <c r="K23" s="221"/>
      <c r="L23" s="257"/>
      <c r="M23" s="257"/>
      <c r="N23" s="255">
        <f t="shared" si="0"/>
        <v>0</v>
      </c>
      <c r="O23" s="255">
        <f t="shared" si="1"/>
        <v>0</v>
      </c>
      <c r="P23" s="222"/>
      <c r="Q23" s="222"/>
      <c r="R23" s="222"/>
      <c r="S23" s="222"/>
      <c r="T23" s="222"/>
      <c r="U23" s="222"/>
      <c r="V23" s="222"/>
      <c r="W23" s="222"/>
      <c r="X23" s="222"/>
      <c r="Y23" s="222"/>
    </row>
    <row r="24" spans="1:25" ht="21" x14ac:dyDescent="0.25">
      <c r="A24" s="366"/>
      <c r="B24" s="218"/>
      <c r="C24" s="218"/>
      <c r="D24" s="218"/>
      <c r="E24" s="218"/>
      <c r="F24" s="218"/>
      <c r="G24" s="218"/>
      <c r="H24" s="219"/>
      <c r="I24" s="218"/>
      <c r="J24" s="257"/>
      <c r="K24" s="221"/>
      <c r="L24" s="257"/>
      <c r="M24" s="257"/>
      <c r="N24" s="255">
        <f t="shared" si="0"/>
        <v>0</v>
      </c>
      <c r="O24" s="255">
        <f t="shared" si="1"/>
        <v>0</v>
      </c>
      <c r="P24" s="222"/>
      <c r="Q24" s="222"/>
      <c r="R24" s="222"/>
      <c r="S24" s="222"/>
      <c r="T24" s="222"/>
      <c r="U24" s="222"/>
      <c r="V24" s="222"/>
      <c r="W24" s="222"/>
      <c r="X24" s="222"/>
      <c r="Y24" s="222"/>
    </row>
    <row r="25" spans="1:25" ht="21" x14ac:dyDescent="0.25">
      <c r="A25" s="366"/>
      <c r="B25" s="218"/>
      <c r="C25" s="218"/>
      <c r="D25" s="218"/>
      <c r="E25" s="218"/>
      <c r="F25" s="218"/>
      <c r="G25" s="218"/>
      <c r="H25" s="219"/>
      <c r="I25" s="218"/>
      <c r="J25" s="257"/>
      <c r="K25" s="221"/>
      <c r="L25" s="257"/>
      <c r="M25" s="257"/>
      <c r="N25" s="255">
        <f t="shared" si="0"/>
        <v>0</v>
      </c>
      <c r="O25" s="255">
        <f t="shared" si="1"/>
        <v>0</v>
      </c>
      <c r="P25" s="222"/>
      <c r="Q25" s="222"/>
      <c r="R25" s="222"/>
      <c r="S25" s="222"/>
      <c r="T25" s="222"/>
      <c r="U25" s="222"/>
      <c r="V25" s="222"/>
      <c r="W25" s="222"/>
      <c r="X25" s="222"/>
      <c r="Y25" s="222"/>
    </row>
    <row r="26" spans="1:25" ht="21" x14ac:dyDescent="0.25">
      <c r="A26" s="366"/>
      <c r="B26" s="218"/>
      <c r="C26" s="218"/>
      <c r="D26" s="218"/>
      <c r="E26" s="218"/>
      <c r="F26" s="218"/>
      <c r="G26" s="218"/>
      <c r="H26" s="219"/>
      <c r="I26" s="218"/>
      <c r="J26" s="257"/>
      <c r="K26" s="221"/>
      <c r="L26" s="257"/>
      <c r="M26" s="257"/>
      <c r="N26" s="255">
        <f t="shared" si="0"/>
        <v>0</v>
      </c>
      <c r="O26" s="255">
        <f t="shared" si="1"/>
        <v>0</v>
      </c>
      <c r="P26" s="222"/>
      <c r="Q26" s="222"/>
      <c r="R26" s="222"/>
      <c r="S26" s="222"/>
      <c r="T26" s="222"/>
      <c r="U26" s="222"/>
      <c r="V26" s="222"/>
      <c r="W26" s="222"/>
      <c r="X26" s="222"/>
      <c r="Y26" s="222"/>
    </row>
    <row r="27" spans="1:25" ht="21" x14ac:dyDescent="0.25">
      <c r="A27" s="366"/>
      <c r="B27" s="218"/>
      <c r="C27" s="218"/>
      <c r="D27" s="218"/>
      <c r="E27" s="218"/>
      <c r="F27" s="218"/>
      <c r="G27" s="218"/>
      <c r="H27" s="219"/>
      <c r="I27" s="218"/>
      <c r="J27" s="257"/>
      <c r="K27" s="221"/>
      <c r="L27" s="257"/>
      <c r="M27" s="257"/>
      <c r="N27" s="255">
        <f t="shared" si="0"/>
        <v>0</v>
      </c>
      <c r="O27" s="255">
        <f t="shared" si="1"/>
        <v>0</v>
      </c>
      <c r="P27" s="222"/>
      <c r="Q27" s="222"/>
      <c r="R27" s="222"/>
      <c r="S27" s="222"/>
      <c r="T27" s="222"/>
      <c r="U27" s="222"/>
      <c r="V27" s="222"/>
      <c r="W27" s="222"/>
      <c r="X27" s="222"/>
      <c r="Y27" s="222"/>
    </row>
    <row r="28" spans="1:25" ht="21" x14ac:dyDescent="0.25">
      <c r="A28" s="366"/>
      <c r="B28" s="218"/>
      <c r="C28" s="218"/>
      <c r="D28" s="218"/>
      <c r="E28" s="218"/>
      <c r="F28" s="218"/>
      <c r="G28" s="218"/>
      <c r="H28" s="219"/>
      <c r="I28" s="218"/>
      <c r="J28" s="257"/>
      <c r="K28" s="221"/>
      <c r="L28" s="257"/>
      <c r="M28" s="257"/>
      <c r="N28" s="255">
        <f t="shared" si="0"/>
        <v>0</v>
      </c>
      <c r="O28" s="255">
        <f t="shared" si="1"/>
        <v>0</v>
      </c>
      <c r="P28" s="222"/>
      <c r="Q28" s="222"/>
      <c r="R28" s="222"/>
      <c r="S28" s="222"/>
      <c r="T28" s="222"/>
      <c r="U28" s="222"/>
      <c r="V28" s="222"/>
      <c r="W28" s="222"/>
      <c r="X28" s="222"/>
      <c r="Y28" s="222"/>
    </row>
    <row r="29" spans="1:25" ht="21" x14ac:dyDescent="0.25">
      <c r="A29" s="366"/>
      <c r="B29" s="218"/>
      <c r="C29" s="218"/>
      <c r="D29" s="218"/>
      <c r="E29" s="218"/>
      <c r="F29" s="218"/>
      <c r="G29" s="218"/>
      <c r="H29" s="219"/>
      <c r="I29" s="218"/>
      <c r="J29" s="257"/>
      <c r="K29" s="221"/>
      <c r="L29" s="257"/>
      <c r="M29" s="257"/>
      <c r="N29" s="255">
        <f t="shared" si="0"/>
        <v>0</v>
      </c>
      <c r="O29" s="255">
        <f t="shared" si="1"/>
        <v>0</v>
      </c>
      <c r="P29" s="222"/>
      <c r="Q29" s="222"/>
      <c r="R29" s="222"/>
      <c r="S29" s="222"/>
      <c r="T29" s="222"/>
      <c r="U29" s="222"/>
      <c r="V29" s="222"/>
      <c r="W29" s="222"/>
      <c r="X29" s="222"/>
      <c r="Y29" s="222"/>
    </row>
    <row r="30" spans="1:25" ht="21" x14ac:dyDescent="0.25">
      <c r="A30" s="366"/>
      <c r="B30" s="218"/>
      <c r="C30" s="218"/>
      <c r="D30" s="218"/>
      <c r="E30" s="218"/>
      <c r="F30" s="218"/>
      <c r="G30" s="218"/>
      <c r="H30" s="219"/>
      <c r="I30" s="218"/>
      <c r="J30" s="257"/>
      <c r="K30" s="221"/>
      <c r="L30" s="257"/>
      <c r="M30" s="257"/>
      <c r="N30" s="255">
        <f t="shared" si="0"/>
        <v>0</v>
      </c>
      <c r="O30" s="255">
        <f t="shared" si="1"/>
        <v>0</v>
      </c>
      <c r="P30" s="222"/>
      <c r="Q30" s="222"/>
      <c r="R30" s="222"/>
      <c r="S30" s="222"/>
      <c r="T30" s="222"/>
      <c r="U30" s="222"/>
      <c r="V30" s="222"/>
      <c r="W30" s="222"/>
      <c r="X30" s="222"/>
      <c r="Y30" s="222"/>
    </row>
    <row r="31" spans="1:25" ht="21" x14ac:dyDescent="0.25">
      <c r="A31" s="366"/>
      <c r="B31" s="218"/>
      <c r="C31" s="218"/>
      <c r="D31" s="218"/>
      <c r="E31" s="218"/>
      <c r="F31" s="218"/>
      <c r="G31" s="218"/>
      <c r="H31" s="219"/>
      <c r="I31" s="218"/>
      <c r="J31" s="257"/>
      <c r="K31" s="221"/>
      <c r="L31" s="257"/>
      <c r="M31" s="257"/>
      <c r="N31" s="255">
        <f t="shared" si="0"/>
        <v>0</v>
      </c>
      <c r="O31" s="255">
        <f t="shared" si="1"/>
        <v>0</v>
      </c>
      <c r="P31" s="222"/>
      <c r="Q31" s="222"/>
      <c r="R31" s="222"/>
      <c r="S31" s="222"/>
      <c r="T31" s="222"/>
      <c r="U31" s="222"/>
      <c r="V31" s="222"/>
      <c r="W31" s="222"/>
      <c r="X31" s="222"/>
      <c r="Y31" s="222"/>
    </row>
    <row r="32" spans="1:25" ht="21" x14ac:dyDescent="0.25">
      <c r="A32" s="366"/>
      <c r="B32" s="218"/>
      <c r="C32" s="218"/>
      <c r="D32" s="218"/>
      <c r="E32" s="218"/>
      <c r="F32" s="218"/>
      <c r="G32" s="218"/>
      <c r="H32" s="219"/>
      <c r="I32" s="218"/>
      <c r="J32" s="257"/>
      <c r="K32" s="221"/>
      <c r="L32" s="257"/>
      <c r="M32" s="257"/>
      <c r="N32" s="255">
        <f t="shared" si="0"/>
        <v>0</v>
      </c>
      <c r="O32" s="255">
        <f t="shared" si="1"/>
        <v>0</v>
      </c>
      <c r="P32" s="222"/>
      <c r="Q32" s="222"/>
      <c r="R32" s="222"/>
      <c r="S32" s="222"/>
      <c r="T32" s="222"/>
      <c r="U32" s="222"/>
      <c r="V32" s="222"/>
      <c r="W32" s="222"/>
      <c r="X32" s="222"/>
      <c r="Y32" s="222"/>
    </row>
    <row r="33" spans="1:25" ht="21" x14ac:dyDescent="0.25">
      <c r="A33" s="366"/>
      <c r="B33" s="218"/>
      <c r="C33" s="218"/>
      <c r="D33" s="218"/>
      <c r="E33" s="218"/>
      <c r="F33" s="218"/>
      <c r="G33" s="218"/>
      <c r="H33" s="219"/>
      <c r="I33" s="218"/>
      <c r="J33" s="257"/>
      <c r="K33" s="221"/>
      <c r="L33" s="257"/>
      <c r="M33" s="257"/>
      <c r="N33" s="255">
        <f t="shared" si="0"/>
        <v>0</v>
      </c>
      <c r="O33" s="255">
        <f t="shared" si="1"/>
        <v>0</v>
      </c>
      <c r="P33" s="222"/>
      <c r="Q33" s="222"/>
      <c r="R33" s="222"/>
      <c r="S33" s="222"/>
      <c r="T33" s="222"/>
      <c r="U33" s="222"/>
      <c r="V33" s="222"/>
      <c r="W33" s="222"/>
      <c r="X33" s="222"/>
      <c r="Y33" s="222"/>
    </row>
    <row r="34" spans="1:25" ht="21" x14ac:dyDescent="0.25">
      <c r="A34" s="366"/>
      <c r="B34" s="218"/>
      <c r="C34" s="218"/>
      <c r="D34" s="218"/>
      <c r="E34" s="218"/>
      <c r="F34" s="218"/>
      <c r="G34" s="218"/>
      <c r="H34" s="219"/>
      <c r="I34" s="218"/>
      <c r="J34" s="257"/>
      <c r="K34" s="221"/>
      <c r="L34" s="257"/>
      <c r="M34" s="257"/>
      <c r="N34" s="255">
        <f t="shared" si="0"/>
        <v>0</v>
      </c>
      <c r="O34" s="255">
        <f t="shared" si="1"/>
        <v>0</v>
      </c>
      <c r="P34" s="222"/>
      <c r="Q34" s="222"/>
      <c r="R34" s="222"/>
      <c r="S34" s="222"/>
      <c r="T34" s="222"/>
      <c r="U34" s="222"/>
      <c r="V34" s="222"/>
      <c r="W34" s="222"/>
      <c r="X34" s="222"/>
      <c r="Y34" s="222"/>
    </row>
    <row r="35" spans="1:25" ht="21" x14ac:dyDescent="0.25">
      <c r="A35" s="366"/>
      <c r="B35" s="218"/>
      <c r="C35" s="218"/>
      <c r="D35" s="218"/>
      <c r="E35" s="218"/>
      <c r="F35" s="218"/>
      <c r="G35" s="218"/>
      <c r="H35" s="219"/>
      <c r="I35" s="218"/>
      <c r="J35" s="257"/>
      <c r="K35" s="221"/>
      <c r="L35" s="257"/>
      <c r="M35" s="257"/>
      <c r="N35" s="255">
        <f t="shared" si="0"/>
        <v>0</v>
      </c>
      <c r="O35" s="255">
        <f t="shared" si="1"/>
        <v>0</v>
      </c>
      <c r="P35" s="222"/>
      <c r="Q35" s="222"/>
      <c r="R35" s="222"/>
      <c r="S35" s="222"/>
      <c r="T35" s="222"/>
      <c r="U35" s="222"/>
      <c r="V35" s="222"/>
      <c r="W35" s="222"/>
      <c r="X35" s="222"/>
      <c r="Y35" s="222"/>
    </row>
    <row r="36" spans="1:25" ht="21" x14ac:dyDescent="0.25">
      <c r="A36" s="366"/>
      <c r="B36" s="218"/>
      <c r="C36" s="218"/>
      <c r="D36" s="218"/>
      <c r="E36" s="218"/>
      <c r="F36" s="218"/>
      <c r="G36" s="218"/>
      <c r="H36" s="219"/>
      <c r="I36" s="218"/>
      <c r="J36" s="257"/>
      <c r="K36" s="221"/>
      <c r="L36" s="257"/>
      <c r="M36" s="257"/>
      <c r="N36" s="255">
        <f t="shared" si="0"/>
        <v>0</v>
      </c>
      <c r="O36" s="255">
        <f t="shared" si="1"/>
        <v>0</v>
      </c>
      <c r="P36" s="222"/>
      <c r="Q36" s="222"/>
      <c r="R36" s="222"/>
      <c r="S36" s="222"/>
      <c r="T36" s="222"/>
      <c r="U36" s="222"/>
      <c r="V36" s="222"/>
      <c r="W36" s="222"/>
      <c r="X36" s="222"/>
      <c r="Y36" s="222"/>
    </row>
    <row r="37" spans="1:25" ht="21" x14ac:dyDescent="0.25">
      <c r="A37" s="366"/>
      <c r="B37" s="218"/>
      <c r="C37" s="218"/>
      <c r="D37" s="218"/>
      <c r="E37" s="218"/>
      <c r="F37" s="218"/>
      <c r="G37" s="218"/>
      <c r="H37" s="219"/>
      <c r="I37" s="218"/>
      <c r="J37" s="257"/>
      <c r="K37" s="221"/>
      <c r="L37" s="257"/>
      <c r="M37" s="257"/>
      <c r="N37" s="255">
        <f t="shared" si="0"/>
        <v>0</v>
      </c>
      <c r="O37" s="255">
        <f t="shared" si="1"/>
        <v>0</v>
      </c>
      <c r="P37" s="222"/>
      <c r="Q37" s="222"/>
      <c r="R37" s="222"/>
      <c r="S37" s="222"/>
      <c r="T37" s="222"/>
      <c r="U37" s="222"/>
      <c r="V37" s="222"/>
      <c r="W37" s="222"/>
      <c r="X37" s="222"/>
      <c r="Y37" s="222"/>
    </row>
    <row r="38" spans="1:25" ht="21" x14ac:dyDescent="0.25">
      <c r="A38" s="366"/>
      <c r="B38" s="218"/>
      <c r="C38" s="218"/>
      <c r="D38" s="218"/>
      <c r="E38" s="218"/>
      <c r="F38" s="218"/>
      <c r="G38" s="218"/>
      <c r="H38" s="219"/>
      <c r="I38" s="218"/>
      <c r="J38" s="257"/>
      <c r="K38" s="221"/>
      <c r="L38" s="257"/>
      <c r="M38" s="257"/>
      <c r="N38" s="255">
        <f t="shared" si="0"/>
        <v>0</v>
      </c>
      <c r="O38" s="255">
        <f t="shared" si="1"/>
        <v>0</v>
      </c>
      <c r="P38" s="222"/>
      <c r="Q38" s="222"/>
      <c r="R38" s="222"/>
      <c r="S38" s="222"/>
      <c r="T38" s="222"/>
      <c r="U38" s="222"/>
      <c r="V38" s="222"/>
      <c r="W38" s="222"/>
      <c r="X38" s="222"/>
      <c r="Y38" s="222"/>
    </row>
    <row r="39" spans="1:25" ht="21" x14ac:dyDescent="0.25">
      <c r="A39" s="366"/>
      <c r="B39" s="218"/>
      <c r="C39" s="218"/>
      <c r="D39" s="218"/>
      <c r="E39" s="218"/>
      <c r="F39" s="218"/>
      <c r="G39" s="218"/>
      <c r="H39" s="219"/>
      <c r="I39" s="218"/>
      <c r="J39" s="257"/>
      <c r="K39" s="221"/>
      <c r="L39" s="257"/>
      <c r="M39" s="257"/>
      <c r="N39" s="255">
        <f t="shared" si="0"/>
        <v>0</v>
      </c>
      <c r="O39" s="255">
        <f t="shared" si="1"/>
        <v>0</v>
      </c>
      <c r="P39" s="222"/>
      <c r="Q39" s="222"/>
      <c r="R39" s="222"/>
      <c r="S39" s="222"/>
      <c r="T39" s="222"/>
      <c r="U39" s="222"/>
      <c r="V39" s="222"/>
      <c r="W39" s="222"/>
      <c r="X39" s="222"/>
      <c r="Y39" s="222"/>
    </row>
    <row r="40" spans="1:25" ht="21" x14ac:dyDescent="0.25">
      <c r="A40" s="366"/>
      <c r="B40" s="218"/>
      <c r="C40" s="218"/>
      <c r="D40" s="218"/>
      <c r="E40" s="218"/>
      <c r="F40" s="218"/>
      <c r="G40" s="218"/>
      <c r="H40" s="219"/>
      <c r="I40" s="218"/>
      <c r="J40" s="257"/>
      <c r="K40" s="221"/>
      <c r="L40" s="257"/>
      <c r="M40" s="257"/>
      <c r="N40" s="255">
        <f t="shared" si="0"/>
        <v>0</v>
      </c>
      <c r="O40" s="255">
        <f t="shared" si="1"/>
        <v>0</v>
      </c>
      <c r="P40" s="222"/>
      <c r="Q40" s="222"/>
      <c r="R40" s="222"/>
      <c r="S40" s="222"/>
      <c r="T40" s="222"/>
      <c r="U40" s="222"/>
      <c r="V40" s="222"/>
      <c r="W40" s="222"/>
      <c r="X40" s="222"/>
      <c r="Y40" s="222"/>
    </row>
    <row r="41" spans="1:25" ht="21" x14ac:dyDescent="0.25">
      <c r="A41" s="366"/>
      <c r="B41" s="218"/>
      <c r="C41" s="218"/>
      <c r="D41" s="218"/>
      <c r="E41" s="218"/>
      <c r="F41" s="218"/>
      <c r="G41" s="218"/>
      <c r="H41" s="219"/>
      <c r="I41" s="218"/>
      <c r="J41" s="257"/>
      <c r="K41" s="221"/>
      <c r="L41" s="257"/>
      <c r="M41" s="257"/>
      <c r="N41" s="255">
        <f t="shared" si="0"/>
        <v>0</v>
      </c>
      <c r="O41" s="255">
        <f t="shared" si="1"/>
        <v>0</v>
      </c>
      <c r="P41" s="222"/>
      <c r="Q41" s="222"/>
      <c r="R41" s="222"/>
      <c r="S41" s="222"/>
      <c r="T41" s="222"/>
      <c r="U41" s="222"/>
      <c r="V41" s="222"/>
      <c r="W41" s="222"/>
      <c r="X41" s="222"/>
      <c r="Y41" s="222"/>
    </row>
    <row r="42" spans="1:25" ht="21" x14ac:dyDescent="0.25">
      <c r="A42" s="366"/>
      <c r="B42" s="218"/>
      <c r="C42" s="218"/>
      <c r="D42" s="218"/>
      <c r="E42" s="218"/>
      <c r="F42" s="218"/>
      <c r="G42" s="218"/>
      <c r="H42" s="219"/>
      <c r="I42" s="218"/>
      <c r="J42" s="257"/>
      <c r="K42" s="221"/>
      <c r="L42" s="257"/>
      <c r="M42" s="257"/>
      <c r="N42" s="255">
        <f t="shared" si="0"/>
        <v>0</v>
      </c>
      <c r="O42" s="255">
        <f t="shared" si="1"/>
        <v>0</v>
      </c>
      <c r="P42" s="222"/>
      <c r="Q42" s="222"/>
      <c r="R42" s="222"/>
      <c r="S42" s="222"/>
      <c r="T42" s="222"/>
      <c r="U42" s="222"/>
      <c r="V42" s="222"/>
      <c r="W42" s="222"/>
      <c r="X42" s="222"/>
      <c r="Y42" s="222"/>
    </row>
    <row r="43" spans="1:25" ht="21" x14ac:dyDescent="0.25">
      <c r="A43" s="366"/>
      <c r="B43" s="218"/>
      <c r="C43" s="218"/>
      <c r="D43" s="218"/>
      <c r="E43" s="218"/>
      <c r="F43" s="218"/>
      <c r="G43" s="218"/>
      <c r="H43" s="219"/>
      <c r="I43" s="218"/>
      <c r="J43" s="257"/>
      <c r="K43" s="221"/>
      <c r="L43" s="257"/>
      <c r="M43" s="257"/>
      <c r="N43" s="255">
        <f t="shared" si="0"/>
        <v>0</v>
      </c>
      <c r="O43" s="255">
        <f t="shared" si="1"/>
        <v>0</v>
      </c>
      <c r="P43" s="222"/>
      <c r="Q43" s="222"/>
      <c r="R43" s="222"/>
      <c r="S43" s="222"/>
      <c r="T43" s="222"/>
      <c r="U43" s="222"/>
      <c r="V43" s="222"/>
      <c r="W43" s="222"/>
      <c r="X43" s="222"/>
      <c r="Y43" s="222"/>
    </row>
    <row r="44" spans="1:25" ht="21" x14ac:dyDescent="0.25">
      <c r="A44" s="366"/>
      <c r="B44" s="218"/>
      <c r="C44" s="218"/>
      <c r="D44" s="218"/>
      <c r="E44" s="218"/>
      <c r="F44" s="218"/>
      <c r="G44" s="218"/>
      <c r="H44" s="219"/>
      <c r="I44" s="218"/>
      <c r="J44" s="257"/>
      <c r="K44" s="221"/>
      <c r="L44" s="257"/>
      <c r="M44" s="257"/>
      <c r="N44" s="255">
        <f t="shared" si="0"/>
        <v>0</v>
      </c>
      <c r="O44" s="255">
        <f t="shared" si="1"/>
        <v>0</v>
      </c>
      <c r="P44" s="222"/>
      <c r="Q44" s="222"/>
      <c r="R44" s="222"/>
      <c r="S44" s="222"/>
      <c r="T44" s="222"/>
      <c r="U44" s="222"/>
      <c r="V44" s="222"/>
      <c r="W44" s="222"/>
      <c r="X44" s="222"/>
      <c r="Y44" s="222"/>
    </row>
    <row r="45" spans="1:25" ht="21" x14ac:dyDescent="0.25">
      <c r="A45" s="366"/>
      <c r="B45" s="218"/>
      <c r="C45" s="218"/>
      <c r="D45" s="218"/>
      <c r="E45" s="218"/>
      <c r="F45" s="218"/>
      <c r="G45" s="218"/>
      <c r="H45" s="219"/>
      <c r="I45" s="218"/>
      <c r="J45" s="257"/>
      <c r="K45" s="221"/>
      <c r="L45" s="257"/>
      <c r="M45" s="257"/>
      <c r="N45" s="255">
        <f t="shared" si="0"/>
        <v>0</v>
      </c>
      <c r="O45" s="255">
        <f t="shared" si="1"/>
        <v>0</v>
      </c>
      <c r="P45" s="222"/>
      <c r="Q45" s="222"/>
      <c r="R45" s="222"/>
      <c r="S45" s="222"/>
      <c r="T45" s="222"/>
      <c r="U45" s="222"/>
      <c r="V45" s="222"/>
      <c r="W45" s="222"/>
      <c r="X45" s="222"/>
      <c r="Y45" s="222"/>
    </row>
    <row r="46" spans="1:25" ht="21" x14ac:dyDescent="0.25">
      <c r="A46" s="366"/>
      <c r="B46" s="218"/>
      <c r="C46" s="218"/>
      <c r="D46" s="218"/>
      <c r="E46" s="218"/>
      <c r="F46" s="218"/>
      <c r="G46" s="218"/>
      <c r="H46" s="219"/>
      <c r="I46" s="218"/>
      <c r="J46" s="257"/>
      <c r="K46" s="221"/>
      <c r="L46" s="257"/>
      <c r="M46" s="257"/>
      <c r="N46" s="255">
        <f t="shared" si="0"/>
        <v>0</v>
      </c>
      <c r="O46" s="255">
        <f t="shared" si="1"/>
        <v>0</v>
      </c>
      <c r="P46" s="222"/>
      <c r="Q46" s="222"/>
      <c r="R46" s="222"/>
      <c r="S46" s="222"/>
      <c r="T46" s="222"/>
      <c r="U46" s="222"/>
      <c r="V46" s="222"/>
      <c r="W46" s="222"/>
      <c r="X46" s="222"/>
      <c r="Y46" s="222"/>
    </row>
    <row r="47" spans="1:25" ht="21" x14ac:dyDescent="0.25">
      <c r="A47" s="366"/>
      <c r="B47" s="218"/>
      <c r="C47" s="218"/>
      <c r="D47" s="218"/>
      <c r="E47" s="218"/>
      <c r="F47" s="218"/>
      <c r="G47" s="218"/>
      <c r="H47" s="219"/>
      <c r="I47" s="218"/>
      <c r="J47" s="257"/>
      <c r="K47" s="221"/>
      <c r="L47" s="257"/>
      <c r="M47" s="257"/>
      <c r="N47" s="255">
        <f t="shared" si="0"/>
        <v>0</v>
      </c>
      <c r="O47" s="255">
        <f t="shared" si="1"/>
        <v>0</v>
      </c>
      <c r="P47" s="222"/>
      <c r="Q47" s="222"/>
      <c r="R47" s="222"/>
      <c r="S47" s="222"/>
      <c r="T47" s="222"/>
      <c r="U47" s="222"/>
      <c r="V47" s="222"/>
      <c r="W47" s="222"/>
      <c r="X47" s="222"/>
      <c r="Y47" s="222"/>
    </row>
    <row r="48" spans="1:25" ht="21" x14ac:dyDescent="0.25">
      <c r="A48" s="366"/>
      <c r="B48" s="218"/>
      <c r="C48" s="218"/>
      <c r="D48" s="218"/>
      <c r="E48" s="218"/>
      <c r="F48" s="218"/>
      <c r="G48" s="218"/>
      <c r="H48" s="219"/>
      <c r="I48" s="218"/>
      <c r="J48" s="257"/>
      <c r="K48" s="221"/>
      <c r="L48" s="257"/>
      <c r="M48" s="257"/>
      <c r="N48" s="255">
        <f t="shared" si="0"/>
        <v>0</v>
      </c>
      <c r="O48" s="255">
        <f t="shared" si="1"/>
        <v>0</v>
      </c>
      <c r="P48" s="222"/>
      <c r="Q48" s="222"/>
      <c r="R48" s="222"/>
      <c r="S48" s="222"/>
      <c r="T48" s="222"/>
      <c r="U48" s="222"/>
      <c r="V48" s="222"/>
      <c r="W48" s="222"/>
      <c r="X48" s="222"/>
      <c r="Y48" s="222"/>
    </row>
    <row r="49" spans="1:25" ht="21" x14ac:dyDescent="0.25">
      <c r="A49" s="366"/>
      <c r="B49" s="218"/>
      <c r="C49" s="218"/>
      <c r="D49" s="218"/>
      <c r="E49" s="218"/>
      <c r="F49" s="218"/>
      <c r="G49" s="218"/>
      <c r="H49" s="219"/>
      <c r="I49" s="218"/>
      <c r="J49" s="257"/>
      <c r="K49" s="221"/>
      <c r="L49" s="257"/>
      <c r="M49" s="257"/>
      <c r="N49" s="255">
        <f t="shared" si="0"/>
        <v>0</v>
      </c>
      <c r="O49" s="255">
        <f t="shared" si="1"/>
        <v>0</v>
      </c>
      <c r="P49" s="222"/>
      <c r="Q49" s="222"/>
      <c r="R49" s="222"/>
      <c r="S49" s="222"/>
      <c r="T49" s="222"/>
      <c r="U49" s="222"/>
      <c r="V49" s="222"/>
      <c r="W49" s="222"/>
      <c r="X49" s="222"/>
      <c r="Y49" s="222"/>
    </row>
    <row r="50" spans="1:25" ht="21" x14ac:dyDescent="0.25">
      <c r="A50" s="366"/>
      <c r="B50" s="218"/>
      <c r="C50" s="218"/>
      <c r="D50" s="218"/>
      <c r="E50" s="218"/>
      <c r="F50" s="218"/>
      <c r="G50" s="218"/>
      <c r="H50" s="219"/>
      <c r="I50" s="218"/>
      <c r="J50" s="257"/>
      <c r="K50" s="221"/>
      <c r="L50" s="257"/>
      <c r="M50" s="257"/>
      <c r="N50" s="255">
        <f t="shared" si="0"/>
        <v>0</v>
      </c>
      <c r="O50" s="255">
        <f t="shared" si="1"/>
        <v>0</v>
      </c>
      <c r="P50" s="222"/>
      <c r="Q50" s="222"/>
      <c r="R50" s="222"/>
      <c r="S50" s="222"/>
      <c r="T50" s="222"/>
      <c r="U50" s="222"/>
      <c r="V50" s="222"/>
      <c r="W50" s="222"/>
      <c r="X50" s="222"/>
      <c r="Y50" s="222"/>
    </row>
  </sheetData>
  <sheetProtection formatCells="0" formatColumns="0" formatRows="0" insertColumns="0" insertRows="0" insertHyperlinks="0" deleteColumns="0" deleteRows="0" sort="0" autoFilter="0" pivotTables="0"/>
  <dataConsolidate/>
  <mergeCells count="16">
    <mergeCell ref="A1:O1"/>
    <mergeCell ref="A2:K2"/>
    <mergeCell ref="A3:K3"/>
    <mergeCell ref="L6:M6"/>
    <mergeCell ref="N6:O6"/>
    <mergeCell ref="L4:M4"/>
    <mergeCell ref="N4:O4"/>
    <mergeCell ref="L5:M5"/>
    <mergeCell ref="N5:O5"/>
    <mergeCell ref="A4:K4"/>
    <mergeCell ref="A5:K5"/>
    <mergeCell ref="A6:K6"/>
    <mergeCell ref="L2:M2"/>
    <mergeCell ref="N2:O2"/>
    <mergeCell ref="L3:M3"/>
    <mergeCell ref="N3:O3"/>
  </mergeCells>
  <conditionalFormatting sqref="L8">
    <cfRule type="cellIs" dxfId="406" priority="1" stopIfTrue="1" operator="notEqual">
      <formula>0</formula>
    </cfRule>
  </conditionalFormatting>
  <conditionalFormatting sqref="L10:L50">
    <cfRule type="cellIs" dxfId="405" priority="3" stopIfTrue="1" operator="notEqual">
      <formula>0</formula>
    </cfRule>
  </conditionalFormatting>
  <dataValidations count="12">
    <dataValidation allowBlank="1" showErrorMessage="1" promptTitle="Cal OES ONLY" prompt="For Cal OES use only.  Do not enter." sqref="N6" xr:uid="{00000000-0002-0000-0600-000000000000}"/>
    <dataValidation type="list" allowBlank="1" showInputMessage="1" showErrorMessage="1" sqref="F10:F50" xr:uid="{00000000-0002-0000-0600-000001000000}">
      <formula1>DD_Planning_SubCat</formula1>
    </dataValidation>
    <dataValidation operator="lessThanOrEqual" allowBlank="1" showInputMessage="1" showErrorMessage="1" errorTitle="AMOUNT THIS REQUEST" error="Please enter a dollar amount less than or equal to the available balance for this project." sqref="M10:M50" xr:uid="{00000000-0002-0000-0600-000002000000}"/>
    <dataValidation type="whole" operator="greaterThanOrEqual" allowBlank="1" showErrorMessage="1" errorTitle="BUDGETED COST" error="Enter the Budged Cost for this project, rounded DOWN to the nearest dollar." sqref="J10:J50" xr:uid="{00000000-0002-0000-0600-000003000000}">
      <formula1>0</formula1>
    </dataValidation>
    <dataValidation allowBlank="1" sqref="A10:A50" xr:uid="{00000000-0002-0000-0600-000004000000}"/>
    <dataValidation type="list" allowBlank="1" showInputMessage="1" sqref="I10:I50" xr:uid="{00000000-0002-0000-0600-000005000000}">
      <formula1>"Yes, No"</formula1>
    </dataValidation>
    <dataValidation type="list" allowBlank="1" showInputMessage="1" showErrorMessage="1" sqref="D10:D50" xr:uid="{00000000-0002-0000-0600-000006000000}">
      <formula1>DD_FundSource</formula1>
    </dataValidation>
    <dataValidation type="list" allowBlank="1" showInputMessage="1" showErrorMessage="1" sqref="E10:E50" xr:uid="{00000000-0002-0000-0600-000007000000}">
      <formula1>DD_Discipline</formula1>
    </dataValidation>
    <dataValidation type="list" allowBlank="1" showInputMessage="1" sqref="B10:B50" xr:uid="{00000000-0002-0000-0600-000008000000}">
      <formula1>"Direct, Subaward"</formula1>
    </dataValidation>
    <dataValidation type="list" allowBlank="1" showInputMessage="1" showErrorMessage="1" sqref="G10:G50" xr:uid="{00000000-0002-0000-0600-000009000000}">
      <formula1>INDIRECT(VLOOKUP($F10,DD_Planning_Expenditure_Lookup, 2, FALSE))</formula1>
    </dataValidation>
    <dataValidation type="whole" operator="lessThanOrEqual" showErrorMessage="1" errorTitle="AMOUNT THIS REQUEST" error="Please enter a dollar amount less than or equal to the available balance for this project. Decimals are not allowed." sqref="L10:L50" xr:uid="{00000000-0002-0000-0600-00000A000000}">
      <formula1>J10-K10</formula1>
    </dataValidation>
    <dataValidation type="list" allowBlank="1" showInputMessage="1" showErrorMessage="1" sqref="N2:O2" xr:uid="{00000000-0002-0000-0600-00000B000000}">
      <formula1>"Application, Modification, Advance, Reimbursement, Final Reimbursement"</formula1>
    </dataValidation>
  </dataValidations>
  <printOptions horizontalCentered="1"/>
  <pageMargins left="0.15" right="0.15" top="0.5" bottom="0.5" header="0.25" footer="0.25"/>
  <pageSetup scale="36"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rganization">
    <tabColor rgb="FF92B4EA"/>
    <pageSetUpPr fitToPage="1"/>
  </sheetPr>
  <dimension ref="A1:Y50"/>
  <sheetViews>
    <sheetView showGridLines="0" showZeros="0" zoomScale="65" zoomScaleNormal="65" zoomScaleSheetLayoutView="50" workbookViewId="0">
      <pane ySplit="9" topLeftCell="A10" activePane="bottomLeft" state="frozen"/>
      <selection sqref="A1:M1"/>
      <selection pane="bottomLeft" sqref="A1:O1"/>
    </sheetView>
  </sheetViews>
  <sheetFormatPr defaultColWidth="9.109375" defaultRowHeight="13.2" x14ac:dyDescent="0.25"/>
  <cols>
    <col min="1" max="1" width="11.33203125" customWidth="1"/>
    <col min="2" max="2" width="17.6640625" customWidth="1"/>
    <col min="3" max="3" width="45.6640625" customWidth="1"/>
    <col min="4" max="4" width="12.6640625" customWidth="1"/>
    <col min="5" max="5" width="14.6640625" customWidth="1"/>
    <col min="6" max="6" width="37" customWidth="1"/>
    <col min="7" max="7" width="30.6640625" customWidth="1"/>
    <col min="8" max="8" width="20.6640625" customWidth="1"/>
    <col min="9" max="9" width="15.6640625" customWidth="1"/>
    <col min="10" max="12" width="20.6640625" customWidth="1"/>
    <col min="13" max="13" width="19.6640625" customWidth="1"/>
    <col min="14" max="15" width="20.6640625" customWidth="1"/>
    <col min="16" max="24" width="15.6640625" hidden="1" customWidth="1"/>
    <col min="25" max="25" width="9.109375" hidden="1" customWidth="1"/>
  </cols>
  <sheetData>
    <row r="1" spans="1:25" ht="35.1" customHeight="1" x14ac:dyDescent="0.25">
      <c r="A1" s="851" t="s">
        <v>404</v>
      </c>
      <c r="B1" s="851"/>
      <c r="C1" s="851"/>
      <c r="D1" s="851"/>
      <c r="E1" s="851"/>
      <c r="F1" s="851"/>
      <c r="G1" s="851"/>
      <c r="H1" s="851"/>
      <c r="I1" s="851"/>
      <c r="J1" s="851"/>
      <c r="K1" s="851"/>
      <c r="L1" s="851"/>
      <c r="M1" s="851"/>
      <c r="N1" s="851"/>
      <c r="O1" s="851"/>
      <c r="P1" s="159"/>
      <c r="Q1" s="159"/>
      <c r="R1" s="159"/>
      <c r="S1" s="159"/>
      <c r="T1" s="159"/>
      <c r="U1" s="159"/>
      <c r="V1" s="159"/>
      <c r="W1" s="159"/>
      <c r="X1" s="159"/>
      <c r="Y1" s="160"/>
    </row>
    <row r="2" spans="1:25" ht="30" customHeight="1" x14ac:dyDescent="0.35">
      <c r="A2" s="818">
        <f>Facesheet!$C$6</f>
        <v>0</v>
      </c>
      <c r="B2" s="818"/>
      <c r="C2" s="818"/>
      <c r="D2" s="818"/>
      <c r="E2" s="818"/>
      <c r="F2" s="818"/>
      <c r="G2" s="818"/>
      <c r="H2" s="818"/>
      <c r="I2" s="818"/>
      <c r="J2" s="818"/>
      <c r="K2" s="819"/>
      <c r="L2" s="843" t="s">
        <v>303</v>
      </c>
      <c r="M2" s="844"/>
      <c r="N2" s="847"/>
      <c r="O2" s="848"/>
      <c r="P2" s="159"/>
      <c r="Q2" s="159"/>
      <c r="R2" s="159"/>
      <c r="S2" s="159"/>
      <c r="T2" s="159"/>
      <c r="U2" s="159"/>
      <c r="V2" s="159"/>
      <c r="W2" s="159"/>
      <c r="X2" s="159"/>
      <c r="Y2" s="159"/>
    </row>
    <row r="3" spans="1:25" ht="30" customHeight="1" x14ac:dyDescent="0.4">
      <c r="A3" s="825">
        <f>Facesheet!$F$2</f>
        <v>0</v>
      </c>
      <c r="B3" s="827"/>
      <c r="C3" s="827"/>
      <c r="D3" s="827"/>
      <c r="E3" s="827"/>
      <c r="F3" s="827"/>
      <c r="G3" s="827"/>
      <c r="H3" s="827"/>
      <c r="I3" s="827"/>
      <c r="J3" s="827"/>
      <c r="K3" s="827"/>
      <c r="L3" s="845" t="s">
        <v>870</v>
      </c>
      <c r="M3" s="846"/>
      <c r="N3" s="849"/>
      <c r="O3" s="850"/>
      <c r="P3" s="159"/>
      <c r="Q3" s="159"/>
      <c r="R3" s="159"/>
      <c r="S3" s="159"/>
      <c r="T3" s="159"/>
      <c r="U3" s="159"/>
      <c r="V3" s="159"/>
      <c r="W3" s="159"/>
      <c r="X3" s="159"/>
      <c r="Y3" s="159"/>
    </row>
    <row r="4" spans="1:25" ht="30" customHeight="1" x14ac:dyDescent="0.25">
      <c r="A4" s="814" t="str">
        <f>Facesheet!$J$2</f>
        <v>2022-0043</v>
      </c>
      <c r="B4" s="852"/>
      <c r="C4" s="852"/>
      <c r="D4" s="852"/>
      <c r="E4" s="852"/>
      <c r="F4" s="852"/>
      <c r="G4" s="852"/>
      <c r="H4" s="852"/>
      <c r="I4" s="852"/>
      <c r="J4" s="852"/>
      <c r="K4" s="836"/>
      <c r="L4" s="858" t="s">
        <v>200</v>
      </c>
      <c r="M4" s="859"/>
      <c r="N4" s="856">
        <f>Facesheet!$H$12</f>
        <v>44805</v>
      </c>
      <c r="O4" s="857"/>
      <c r="P4" s="159"/>
      <c r="Q4" s="159"/>
      <c r="R4" s="159"/>
      <c r="S4" s="159"/>
      <c r="T4" s="159"/>
      <c r="U4" s="159"/>
      <c r="V4" s="159"/>
      <c r="W4" s="159"/>
      <c r="X4" s="159"/>
      <c r="Y4" s="159"/>
    </row>
    <row r="5" spans="1:25" ht="30" customHeight="1" x14ac:dyDescent="0.25">
      <c r="A5" s="853"/>
      <c r="B5" s="853"/>
      <c r="C5" s="853"/>
      <c r="D5" s="853"/>
      <c r="E5" s="853"/>
      <c r="F5" s="853"/>
      <c r="G5" s="853"/>
      <c r="H5" s="853"/>
      <c r="I5" s="853"/>
      <c r="J5" s="853"/>
      <c r="K5" s="854"/>
      <c r="L5" s="858" t="s">
        <v>201</v>
      </c>
      <c r="M5" s="859"/>
      <c r="N5" s="856">
        <f>Facesheet!$J$12</f>
        <v>45808</v>
      </c>
      <c r="O5" s="857"/>
      <c r="P5" s="161"/>
      <c r="Q5" s="161"/>
      <c r="R5" s="161"/>
      <c r="S5" s="161"/>
      <c r="T5" s="161"/>
      <c r="U5" s="161"/>
      <c r="V5" s="161"/>
      <c r="W5" s="161"/>
      <c r="X5" s="161"/>
      <c r="Y5" s="161"/>
    </row>
    <row r="6" spans="1:25" ht="30" customHeight="1" x14ac:dyDescent="0.25">
      <c r="A6" s="855"/>
      <c r="B6" s="855"/>
      <c r="C6" s="855"/>
      <c r="D6" s="855"/>
      <c r="E6" s="855"/>
      <c r="F6" s="855"/>
      <c r="G6" s="855"/>
      <c r="H6" s="855"/>
      <c r="I6" s="855"/>
      <c r="J6" s="855"/>
      <c r="K6" s="854"/>
      <c r="L6" s="828" t="s">
        <v>441</v>
      </c>
      <c r="M6" s="829"/>
      <c r="N6" s="830"/>
      <c r="O6" s="831"/>
      <c r="P6" s="161"/>
      <c r="Q6" s="161"/>
      <c r="R6" s="161"/>
      <c r="S6" s="161"/>
      <c r="T6" s="161"/>
      <c r="U6" s="161"/>
      <c r="V6" s="161"/>
      <c r="W6" s="161"/>
      <c r="X6" s="161"/>
      <c r="Y6" s="161"/>
    </row>
    <row r="7" spans="1:25" ht="50.1" customHeight="1" x14ac:dyDescent="0.25">
      <c r="A7" s="603" t="s">
        <v>25</v>
      </c>
      <c r="B7" s="604" t="s">
        <v>305</v>
      </c>
      <c r="C7" s="603" t="s">
        <v>22</v>
      </c>
      <c r="D7" s="604" t="s">
        <v>26</v>
      </c>
      <c r="E7" s="603" t="s">
        <v>534</v>
      </c>
      <c r="F7" s="605" t="s">
        <v>194</v>
      </c>
      <c r="G7" s="605" t="s">
        <v>221</v>
      </c>
      <c r="H7" s="605" t="s">
        <v>57</v>
      </c>
      <c r="I7" s="605" t="s">
        <v>578</v>
      </c>
      <c r="J7" s="604" t="s">
        <v>222</v>
      </c>
      <c r="K7" s="604" t="s">
        <v>306</v>
      </c>
      <c r="L7" s="604" t="s">
        <v>219</v>
      </c>
      <c r="M7" s="604" t="s">
        <v>569</v>
      </c>
      <c r="N7" s="604" t="s">
        <v>220</v>
      </c>
      <c r="O7" s="604" t="s">
        <v>203</v>
      </c>
      <c r="P7" s="292" t="s">
        <v>410</v>
      </c>
      <c r="Q7" s="292" t="s">
        <v>411</v>
      </c>
      <c r="R7" s="292" t="s">
        <v>412</v>
      </c>
      <c r="S7" s="292" t="s">
        <v>413</v>
      </c>
      <c r="T7" s="292" t="s">
        <v>414</v>
      </c>
      <c r="U7" s="292" t="s">
        <v>415</v>
      </c>
      <c r="V7" s="292" t="s">
        <v>416</v>
      </c>
      <c r="W7" s="292" t="s">
        <v>417</v>
      </c>
      <c r="X7" s="292" t="s">
        <v>418</v>
      </c>
      <c r="Y7" s="293" t="s">
        <v>419</v>
      </c>
    </row>
    <row r="8" spans="1:25" ht="21" x14ac:dyDescent="0.25">
      <c r="A8" s="285">
        <v>0</v>
      </c>
      <c r="B8" s="285">
        <v>0</v>
      </c>
      <c r="C8" s="286">
        <v>0</v>
      </c>
      <c r="D8" s="286">
        <v>0</v>
      </c>
      <c r="E8" s="286">
        <v>0</v>
      </c>
      <c r="F8" s="287">
        <v>0</v>
      </c>
      <c r="G8" s="288">
        <v>0</v>
      </c>
      <c r="H8" s="289"/>
      <c r="I8" s="289"/>
      <c r="J8" s="290">
        <f>SUM(RangeCost)</f>
        <v>0</v>
      </c>
      <c r="K8" s="290">
        <f>SUM(RangePrevious)</f>
        <v>0</v>
      </c>
      <c r="L8" s="290">
        <f>SUM(RangeThisRequest)</f>
        <v>0</v>
      </c>
      <c r="M8" s="290">
        <v>0</v>
      </c>
      <c r="N8" s="290">
        <f>SUM(RangeApproved)</f>
        <v>0</v>
      </c>
      <c r="O8" s="290">
        <f>SUM(RangeBalance)</f>
        <v>0</v>
      </c>
      <c r="P8" s="294">
        <v>0</v>
      </c>
      <c r="Q8" s="294">
        <v>0</v>
      </c>
      <c r="R8" s="294">
        <v>0</v>
      </c>
      <c r="S8" s="294">
        <v>0</v>
      </c>
      <c r="T8" s="294">
        <v>0</v>
      </c>
      <c r="U8" s="294">
        <v>0</v>
      </c>
      <c r="V8" s="294">
        <v>0</v>
      </c>
      <c r="W8" s="294">
        <v>0</v>
      </c>
      <c r="X8" s="294">
        <v>0</v>
      </c>
      <c r="Y8" s="295">
        <v>0</v>
      </c>
    </row>
    <row r="9" spans="1:25" ht="0.15" customHeight="1" x14ac:dyDescent="0.25">
      <c r="A9" s="606">
        <v>0</v>
      </c>
      <c r="B9" s="218">
        <v>0</v>
      </c>
      <c r="C9" s="218">
        <v>0</v>
      </c>
      <c r="D9" s="218">
        <v>0</v>
      </c>
      <c r="E9" s="218">
        <v>0</v>
      </c>
      <c r="F9" s="218">
        <v>0</v>
      </c>
      <c r="G9" s="219">
        <v>0</v>
      </c>
      <c r="H9" s="219">
        <v>0</v>
      </c>
      <c r="I9" s="219">
        <v>0</v>
      </c>
      <c r="J9" s="226">
        <v>0</v>
      </c>
      <c r="K9" s="221">
        <v>0</v>
      </c>
      <c r="L9" s="226">
        <v>0</v>
      </c>
      <c r="M9" s="268">
        <v>0</v>
      </c>
      <c r="N9" s="221">
        <v>0</v>
      </c>
      <c r="O9" s="221">
        <v>0</v>
      </c>
      <c r="P9" s="219">
        <v>0</v>
      </c>
      <c r="Q9" s="219">
        <v>0</v>
      </c>
      <c r="R9" s="219">
        <v>0</v>
      </c>
      <c r="S9" s="219">
        <v>0</v>
      </c>
      <c r="T9" s="219">
        <v>0</v>
      </c>
      <c r="U9" s="219">
        <v>0</v>
      </c>
      <c r="V9" s="219">
        <v>0</v>
      </c>
      <c r="W9" s="219">
        <v>0</v>
      </c>
      <c r="X9" s="219">
        <v>0</v>
      </c>
      <c r="Y9" s="291">
        <v>0</v>
      </c>
    </row>
    <row r="10" spans="1:25" ht="21" x14ac:dyDescent="0.25">
      <c r="A10" s="366"/>
      <c r="B10" s="218"/>
      <c r="C10" s="218"/>
      <c r="D10" s="218"/>
      <c r="E10" s="218"/>
      <c r="F10" s="218"/>
      <c r="G10" s="219"/>
      <c r="H10" s="219"/>
      <c r="I10" s="219"/>
      <c r="J10" s="226"/>
      <c r="K10" s="221"/>
      <c r="L10" s="226"/>
      <c r="M10" s="226"/>
      <c r="N10" s="221">
        <f t="shared" ref="N10:N50" si="0">L10+K10</f>
        <v>0</v>
      </c>
      <c r="O10" s="221">
        <f t="shared" ref="O10:O50" si="1">J10-N10</f>
        <v>0</v>
      </c>
      <c r="P10" s="219"/>
      <c r="Q10" s="219"/>
      <c r="R10" s="219"/>
      <c r="S10" s="219"/>
      <c r="T10" s="219"/>
      <c r="U10" s="219"/>
      <c r="V10" s="219"/>
      <c r="W10" s="219"/>
      <c r="X10" s="219"/>
      <c r="Y10" s="219"/>
    </row>
    <row r="11" spans="1:25" ht="21" x14ac:dyDescent="0.25">
      <c r="A11" s="366"/>
      <c r="B11" s="218"/>
      <c r="C11" s="218"/>
      <c r="D11" s="218"/>
      <c r="E11" s="218"/>
      <c r="F11" s="218"/>
      <c r="G11" s="219"/>
      <c r="H11" s="219"/>
      <c r="I11" s="219"/>
      <c r="J11" s="226"/>
      <c r="K11" s="221"/>
      <c r="L11" s="226"/>
      <c r="M11" s="226"/>
      <c r="N11" s="221">
        <f t="shared" si="0"/>
        <v>0</v>
      </c>
      <c r="O11" s="221">
        <f t="shared" si="1"/>
        <v>0</v>
      </c>
      <c r="P11" s="219"/>
      <c r="Q11" s="219"/>
      <c r="R11" s="219"/>
      <c r="S11" s="219"/>
      <c r="T11" s="219"/>
      <c r="U11" s="219"/>
      <c r="V11" s="219"/>
      <c r="W11" s="219"/>
      <c r="X11" s="219"/>
      <c r="Y11" s="219"/>
    </row>
    <row r="12" spans="1:25" ht="21" x14ac:dyDescent="0.25">
      <c r="A12" s="366"/>
      <c r="B12" s="218"/>
      <c r="C12" s="218"/>
      <c r="D12" s="218"/>
      <c r="E12" s="218"/>
      <c r="F12" s="218"/>
      <c r="G12" s="219"/>
      <c r="H12" s="219"/>
      <c r="I12" s="219"/>
      <c r="J12" s="226"/>
      <c r="K12" s="221"/>
      <c r="L12" s="226"/>
      <c r="M12" s="226"/>
      <c r="N12" s="221">
        <f t="shared" si="0"/>
        <v>0</v>
      </c>
      <c r="O12" s="221">
        <f t="shared" si="1"/>
        <v>0</v>
      </c>
      <c r="P12" s="219"/>
      <c r="Q12" s="219"/>
      <c r="R12" s="219"/>
      <c r="S12" s="219"/>
      <c r="T12" s="219"/>
      <c r="U12" s="219"/>
      <c r="V12" s="219"/>
      <c r="W12" s="219"/>
      <c r="X12" s="219"/>
      <c r="Y12" s="219"/>
    </row>
    <row r="13" spans="1:25" ht="21" x14ac:dyDescent="0.25">
      <c r="A13" s="366"/>
      <c r="B13" s="218"/>
      <c r="C13" s="218"/>
      <c r="D13" s="218"/>
      <c r="E13" s="218"/>
      <c r="F13" s="218"/>
      <c r="G13" s="219"/>
      <c r="H13" s="219"/>
      <c r="I13" s="219"/>
      <c r="J13" s="257"/>
      <c r="K13" s="221"/>
      <c r="L13" s="257"/>
      <c r="M13" s="257"/>
      <c r="N13" s="255">
        <f t="shared" si="0"/>
        <v>0</v>
      </c>
      <c r="O13" s="255">
        <f t="shared" si="1"/>
        <v>0</v>
      </c>
      <c r="P13" s="219"/>
      <c r="Q13" s="219"/>
      <c r="R13" s="219"/>
      <c r="S13" s="219"/>
      <c r="T13" s="219"/>
      <c r="U13" s="219"/>
      <c r="V13" s="219"/>
      <c r="W13" s="219"/>
      <c r="X13" s="219"/>
      <c r="Y13" s="219"/>
    </row>
    <row r="14" spans="1:25" ht="21" x14ac:dyDescent="0.25">
      <c r="A14" s="366"/>
      <c r="B14" s="218"/>
      <c r="C14" s="218"/>
      <c r="D14" s="218"/>
      <c r="E14" s="218"/>
      <c r="F14" s="218"/>
      <c r="G14" s="219"/>
      <c r="H14" s="219"/>
      <c r="I14" s="219"/>
      <c r="J14" s="226"/>
      <c r="K14" s="221"/>
      <c r="L14" s="226"/>
      <c r="M14" s="226"/>
      <c r="N14" s="221">
        <f t="shared" si="0"/>
        <v>0</v>
      </c>
      <c r="O14" s="221">
        <f t="shared" si="1"/>
        <v>0</v>
      </c>
      <c r="P14" s="219"/>
      <c r="Q14" s="219"/>
      <c r="R14" s="219"/>
      <c r="S14" s="219"/>
      <c r="T14" s="219"/>
      <c r="U14" s="219"/>
      <c r="V14" s="219"/>
      <c r="W14" s="219"/>
      <c r="X14" s="219"/>
      <c r="Y14" s="219"/>
    </row>
    <row r="15" spans="1:25" ht="21" x14ac:dyDescent="0.25">
      <c r="A15" s="366"/>
      <c r="B15" s="218"/>
      <c r="C15" s="218"/>
      <c r="D15" s="218"/>
      <c r="E15" s="218"/>
      <c r="F15" s="218"/>
      <c r="G15" s="219"/>
      <c r="H15" s="219"/>
      <c r="I15" s="219"/>
      <c r="J15" s="226"/>
      <c r="K15" s="221"/>
      <c r="L15" s="226"/>
      <c r="M15" s="226"/>
      <c r="N15" s="221">
        <f t="shared" si="0"/>
        <v>0</v>
      </c>
      <c r="O15" s="221">
        <f t="shared" si="1"/>
        <v>0</v>
      </c>
      <c r="P15" s="219"/>
      <c r="Q15" s="219"/>
      <c r="R15" s="219"/>
      <c r="S15" s="219"/>
      <c r="T15" s="219"/>
      <c r="U15" s="219"/>
      <c r="V15" s="219"/>
      <c r="W15" s="219"/>
      <c r="X15" s="219"/>
      <c r="Y15" s="219"/>
    </row>
    <row r="16" spans="1:25" ht="21" x14ac:dyDescent="0.25">
      <c r="A16" s="366"/>
      <c r="B16" s="218"/>
      <c r="C16" s="218"/>
      <c r="D16" s="218"/>
      <c r="E16" s="218"/>
      <c r="F16" s="218"/>
      <c r="G16" s="219"/>
      <c r="H16" s="219"/>
      <c r="I16" s="219"/>
      <c r="J16" s="226"/>
      <c r="K16" s="221"/>
      <c r="L16" s="226"/>
      <c r="M16" s="226"/>
      <c r="N16" s="221">
        <f t="shared" si="0"/>
        <v>0</v>
      </c>
      <c r="O16" s="221">
        <f t="shared" si="1"/>
        <v>0</v>
      </c>
      <c r="P16" s="219"/>
      <c r="Q16" s="219"/>
      <c r="R16" s="219"/>
      <c r="S16" s="219"/>
      <c r="T16" s="219"/>
      <c r="U16" s="219"/>
      <c r="V16" s="219"/>
      <c r="W16" s="219"/>
      <c r="X16" s="219"/>
      <c r="Y16" s="219"/>
    </row>
    <row r="17" spans="1:25" ht="21" x14ac:dyDescent="0.25">
      <c r="A17" s="366"/>
      <c r="B17" s="218"/>
      <c r="C17" s="218"/>
      <c r="D17" s="218"/>
      <c r="E17" s="218"/>
      <c r="F17" s="218"/>
      <c r="G17" s="219"/>
      <c r="H17" s="219"/>
      <c r="I17" s="219"/>
      <c r="J17" s="226"/>
      <c r="K17" s="221"/>
      <c r="L17" s="226"/>
      <c r="M17" s="226"/>
      <c r="N17" s="221">
        <f t="shared" si="0"/>
        <v>0</v>
      </c>
      <c r="O17" s="221">
        <f t="shared" si="1"/>
        <v>0</v>
      </c>
      <c r="P17" s="219"/>
      <c r="Q17" s="219"/>
      <c r="R17" s="219"/>
      <c r="S17" s="219"/>
      <c r="T17" s="219"/>
      <c r="U17" s="219"/>
      <c r="V17" s="219"/>
      <c r="W17" s="219"/>
      <c r="X17" s="219"/>
      <c r="Y17" s="219"/>
    </row>
    <row r="18" spans="1:25" ht="21" x14ac:dyDescent="0.25">
      <c r="A18" s="366"/>
      <c r="B18" s="218"/>
      <c r="C18" s="218"/>
      <c r="D18" s="218"/>
      <c r="E18" s="218"/>
      <c r="F18" s="218"/>
      <c r="G18" s="219"/>
      <c r="H18" s="219"/>
      <c r="I18" s="219"/>
      <c r="J18" s="226"/>
      <c r="K18" s="221"/>
      <c r="L18" s="226"/>
      <c r="M18" s="226"/>
      <c r="N18" s="221">
        <f t="shared" si="0"/>
        <v>0</v>
      </c>
      <c r="O18" s="221">
        <f t="shared" si="1"/>
        <v>0</v>
      </c>
      <c r="P18" s="219"/>
      <c r="Q18" s="219"/>
      <c r="R18" s="219"/>
      <c r="S18" s="219"/>
      <c r="T18" s="219"/>
      <c r="U18" s="219"/>
      <c r="V18" s="219"/>
      <c r="W18" s="219"/>
      <c r="X18" s="219"/>
      <c r="Y18" s="219"/>
    </row>
    <row r="19" spans="1:25" ht="21" x14ac:dyDescent="0.25">
      <c r="A19" s="366"/>
      <c r="B19" s="218"/>
      <c r="C19" s="218"/>
      <c r="D19" s="218"/>
      <c r="E19" s="218"/>
      <c r="F19" s="218"/>
      <c r="G19" s="219"/>
      <c r="H19" s="219"/>
      <c r="I19" s="219"/>
      <c r="J19" s="226"/>
      <c r="K19" s="221"/>
      <c r="L19" s="226"/>
      <c r="M19" s="226"/>
      <c r="N19" s="221">
        <f t="shared" si="0"/>
        <v>0</v>
      </c>
      <c r="O19" s="221">
        <f t="shared" si="1"/>
        <v>0</v>
      </c>
      <c r="P19" s="219"/>
      <c r="Q19" s="219"/>
      <c r="R19" s="219"/>
      <c r="S19" s="219"/>
      <c r="T19" s="219"/>
      <c r="U19" s="219"/>
      <c r="V19" s="219"/>
      <c r="W19" s="219"/>
      <c r="X19" s="219"/>
      <c r="Y19" s="219"/>
    </row>
    <row r="20" spans="1:25" ht="21" x14ac:dyDescent="0.25">
      <c r="A20" s="366"/>
      <c r="B20" s="218"/>
      <c r="C20" s="218"/>
      <c r="D20" s="218"/>
      <c r="E20" s="218"/>
      <c r="F20" s="218"/>
      <c r="G20" s="219"/>
      <c r="H20" s="219"/>
      <c r="I20" s="219"/>
      <c r="J20" s="226"/>
      <c r="K20" s="221"/>
      <c r="L20" s="226"/>
      <c r="M20" s="226"/>
      <c r="N20" s="221">
        <f t="shared" si="0"/>
        <v>0</v>
      </c>
      <c r="O20" s="221">
        <f t="shared" si="1"/>
        <v>0</v>
      </c>
      <c r="P20" s="219"/>
      <c r="Q20" s="219"/>
      <c r="R20" s="219"/>
      <c r="S20" s="219"/>
      <c r="T20" s="219"/>
      <c r="U20" s="219"/>
      <c r="V20" s="219"/>
      <c r="W20" s="219"/>
      <c r="X20" s="219"/>
      <c r="Y20" s="219"/>
    </row>
    <row r="21" spans="1:25" ht="21" x14ac:dyDescent="0.25">
      <c r="A21" s="366"/>
      <c r="B21" s="218"/>
      <c r="C21" s="218"/>
      <c r="D21" s="218"/>
      <c r="E21" s="218"/>
      <c r="F21" s="218"/>
      <c r="G21" s="219"/>
      <c r="H21" s="219"/>
      <c r="I21" s="219"/>
      <c r="J21" s="226"/>
      <c r="K21" s="221"/>
      <c r="L21" s="226"/>
      <c r="M21" s="226"/>
      <c r="N21" s="221">
        <f t="shared" si="0"/>
        <v>0</v>
      </c>
      <c r="O21" s="221">
        <f t="shared" si="1"/>
        <v>0</v>
      </c>
      <c r="P21" s="219"/>
      <c r="Q21" s="219"/>
      <c r="R21" s="219"/>
      <c r="S21" s="219"/>
      <c r="T21" s="219"/>
      <c r="U21" s="219"/>
      <c r="V21" s="219"/>
      <c r="W21" s="219"/>
      <c r="X21" s="219"/>
      <c r="Y21" s="219"/>
    </row>
    <row r="22" spans="1:25" ht="21" x14ac:dyDescent="0.25">
      <c r="A22" s="366"/>
      <c r="B22" s="218"/>
      <c r="C22" s="218"/>
      <c r="D22" s="218"/>
      <c r="E22" s="218"/>
      <c r="F22" s="218"/>
      <c r="G22" s="219"/>
      <c r="H22" s="219"/>
      <c r="I22" s="219"/>
      <c r="J22" s="226"/>
      <c r="K22" s="221"/>
      <c r="L22" s="226"/>
      <c r="M22" s="226"/>
      <c r="N22" s="221">
        <f t="shared" si="0"/>
        <v>0</v>
      </c>
      <c r="O22" s="221">
        <f t="shared" si="1"/>
        <v>0</v>
      </c>
      <c r="P22" s="219"/>
      <c r="Q22" s="219"/>
      <c r="R22" s="219"/>
      <c r="S22" s="219"/>
      <c r="T22" s="219"/>
      <c r="U22" s="219"/>
      <c r="V22" s="219"/>
      <c r="W22" s="219"/>
      <c r="X22" s="219"/>
      <c r="Y22" s="219"/>
    </row>
    <row r="23" spans="1:25" ht="21" x14ac:dyDescent="0.25">
      <c r="A23" s="366"/>
      <c r="B23" s="218"/>
      <c r="C23" s="218"/>
      <c r="D23" s="218"/>
      <c r="E23" s="218"/>
      <c r="F23" s="218"/>
      <c r="G23" s="219"/>
      <c r="H23" s="219"/>
      <c r="I23" s="219"/>
      <c r="J23" s="226"/>
      <c r="K23" s="221"/>
      <c r="L23" s="226"/>
      <c r="M23" s="226"/>
      <c r="N23" s="221">
        <f t="shared" si="0"/>
        <v>0</v>
      </c>
      <c r="O23" s="221">
        <f t="shared" si="1"/>
        <v>0</v>
      </c>
      <c r="P23" s="219"/>
      <c r="Q23" s="219"/>
      <c r="R23" s="219"/>
      <c r="S23" s="219"/>
      <c r="T23" s="219"/>
      <c r="U23" s="219"/>
      <c r="V23" s="219"/>
      <c r="W23" s="219"/>
      <c r="X23" s="219"/>
      <c r="Y23" s="219"/>
    </row>
    <row r="24" spans="1:25" ht="21" x14ac:dyDescent="0.25">
      <c r="A24" s="366"/>
      <c r="B24" s="218"/>
      <c r="C24" s="218"/>
      <c r="D24" s="218"/>
      <c r="E24" s="218"/>
      <c r="F24" s="218"/>
      <c r="G24" s="219"/>
      <c r="H24" s="219"/>
      <c r="I24" s="219"/>
      <c r="J24" s="226"/>
      <c r="K24" s="221"/>
      <c r="L24" s="226"/>
      <c r="M24" s="226"/>
      <c r="N24" s="221">
        <f t="shared" si="0"/>
        <v>0</v>
      </c>
      <c r="O24" s="221">
        <f t="shared" si="1"/>
        <v>0</v>
      </c>
      <c r="P24" s="219"/>
      <c r="Q24" s="219"/>
      <c r="R24" s="219"/>
      <c r="S24" s="219"/>
      <c r="T24" s="219"/>
      <c r="U24" s="219"/>
      <c r="V24" s="219"/>
      <c r="W24" s="219"/>
      <c r="X24" s="219"/>
      <c r="Y24" s="219"/>
    </row>
    <row r="25" spans="1:25" ht="21" x14ac:dyDescent="0.25">
      <c r="A25" s="366"/>
      <c r="B25" s="218"/>
      <c r="C25" s="218"/>
      <c r="D25" s="218"/>
      <c r="E25" s="218"/>
      <c r="F25" s="218"/>
      <c r="G25" s="219"/>
      <c r="H25" s="219"/>
      <c r="I25" s="219"/>
      <c r="J25" s="226"/>
      <c r="K25" s="221"/>
      <c r="L25" s="226"/>
      <c r="M25" s="226"/>
      <c r="N25" s="221">
        <f t="shared" si="0"/>
        <v>0</v>
      </c>
      <c r="O25" s="221">
        <f t="shared" si="1"/>
        <v>0</v>
      </c>
      <c r="P25" s="219"/>
      <c r="Q25" s="219"/>
      <c r="R25" s="219"/>
      <c r="S25" s="219"/>
      <c r="T25" s="219"/>
      <c r="U25" s="219"/>
      <c r="V25" s="219"/>
      <c r="W25" s="219"/>
      <c r="X25" s="219"/>
      <c r="Y25" s="219"/>
    </row>
    <row r="26" spans="1:25" ht="21" x14ac:dyDescent="0.25">
      <c r="A26" s="366"/>
      <c r="B26" s="218"/>
      <c r="C26" s="218"/>
      <c r="D26" s="218"/>
      <c r="E26" s="218"/>
      <c r="F26" s="218"/>
      <c r="G26" s="219"/>
      <c r="H26" s="219"/>
      <c r="I26" s="219"/>
      <c r="J26" s="226"/>
      <c r="K26" s="221"/>
      <c r="L26" s="226"/>
      <c r="M26" s="226"/>
      <c r="N26" s="221">
        <f t="shared" si="0"/>
        <v>0</v>
      </c>
      <c r="O26" s="221">
        <f t="shared" si="1"/>
        <v>0</v>
      </c>
      <c r="P26" s="219"/>
      <c r="Q26" s="219"/>
      <c r="R26" s="219"/>
      <c r="S26" s="219"/>
      <c r="T26" s="219"/>
      <c r="U26" s="219"/>
      <c r="V26" s="219"/>
      <c r="W26" s="219"/>
      <c r="X26" s="219"/>
      <c r="Y26" s="219"/>
    </row>
    <row r="27" spans="1:25" ht="21" x14ac:dyDescent="0.25">
      <c r="A27" s="366"/>
      <c r="B27" s="218"/>
      <c r="C27" s="218"/>
      <c r="D27" s="218"/>
      <c r="E27" s="218"/>
      <c r="F27" s="218"/>
      <c r="G27" s="219"/>
      <c r="H27" s="219"/>
      <c r="I27" s="219"/>
      <c r="J27" s="226"/>
      <c r="K27" s="221"/>
      <c r="L27" s="226"/>
      <c r="M27" s="226"/>
      <c r="N27" s="221">
        <f t="shared" si="0"/>
        <v>0</v>
      </c>
      <c r="O27" s="221">
        <f t="shared" si="1"/>
        <v>0</v>
      </c>
      <c r="P27" s="219"/>
      <c r="Q27" s="219"/>
      <c r="R27" s="219"/>
      <c r="S27" s="219"/>
      <c r="T27" s="219"/>
      <c r="U27" s="219"/>
      <c r="V27" s="219"/>
      <c r="W27" s="219"/>
      <c r="X27" s="219"/>
      <c r="Y27" s="219"/>
    </row>
    <row r="28" spans="1:25" ht="21" x14ac:dyDescent="0.25">
      <c r="A28" s="366"/>
      <c r="B28" s="218"/>
      <c r="C28" s="218"/>
      <c r="D28" s="218"/>
      <c r="E28" s="218"/>
      <c r="F28" s="218"/>
      <c r="G28" s="219"/>
      <c r="H28" s="219"/>
      <c r="I28" s="219"/>
      <c r="J28" s="226"/>
      <c r="K28" s="221"/>
      <c r="L28" s="226"/>
      <c r="M28" s="226"/>
      <c r="N28" s="221">
        <f t="shared" si="0"/>
        <v>0</v>
      </c>
      <c r="O28" s="221">
        <f t="shared" si="1"/>
        <v>0</v>
      </c>
      <c r="P28" s="219"/>
      <c r="Q28" s="219"/>
      <c r="R28" s="219"/>
      <c r="S28" s="219"/>
      <c r="T28" s="219"/>
      <c r="U28" s="219"/>
      <c r="V28" s="219"/>
      <c r="W28" s="219"/>
      <c r="X28" s="219"/>
      <c r="Y28" s="219"/>
    </row>
    <row r="29" spans="1:25" ht="21" x14ac:dyDescent="0.25">
      <c r="A29" s="366"/>
      <c r="B29" s="218"/>
      <c r="C29" s="218"/>
      <c r="D29" s="218"/>
      <c r="E29" s="218"/>
      <c r="F29" s="218"/>
      <c r="G29" s="219"/>
      <c r="H29" s="219"/>
      <c r="I29" s="219"/>
      <c r="J29" s="226"/>
      <c r="K29" s="221"/>
      <c r="L29" s="226"/>
      <c r="M29" s="226"/>
      <c r="N29" s="221">
        <f t="shared" si="0"/>
        <v>0</v>
      </c>
      <c r="O29" s="221">
        <f t="shared" si="1"/>
        <v>0</v>
      </c>
      <c r="P29" s="219"/>
      <c r="Q29" s="219"/>
      <c r="R29" s="219"/>
      <c r="S29" s="219"/>
      <c r="T29" s="219"/>
      <c r="U29" s="219"/>
      <c r="V29" s="219"/>
      <c r="W29" s="219"/>
      <c r="X29" s="219"/>
      <c r="Y29" s="219"/>
    </row>
    <row r="30" spans="1:25" ht="21" x14ac:dyDescent="0.25">
      <c r="A30" s="366"/>
      <c r="B30" s="218"/>
      <c r="C30" s="218"/>
      <c r="D30" s="218"/>
      <c r="E30" s="218"/>
      <c r="F30" s="218"/>
      <c r="G30" s="219"/>
      <c r="H30" s="219"/>
      <c r="I30" s="219"/>
      <c r="J30" s="226"/>
      <c r="K30" s="221"/>
      <c r="L30" s="226"/>
      <c r="M30" s="226"/>
      <c r="N30" s="221">
        <f t="shared" si="0"/>
        <v>0</v>
      </c>
      <c r="O30" s="221">
        <f t="shared" si="1"/>
        <v>0</v>
      </c>
      <c r="P30" s="219"/>
      <c r="Q30" s="219"/>
      <c r="R30" s="219"/>
      <c r="S30" s="219"/>
      <c r="T30" s="219"/>
      <c r="U30" s="219"/>
      <c r="V30" s="219"/>
      <c r="W30" s="219"/>
      <c r="X30" s="219"/>
      <c r="Y30" s="219"/>
    </row>
    <row r="31" spans="1:25" ht="21" x14ac:dyDescent="0.25">
      <c r="A31" s="366"/>
      <c r="B31" s="218"/>
      <c r="C31" s="218"/>
      <c r="D31" s="218"/>
      <c r="E31" s="218"/>
      <c r="F31" s="218"/>
      <c r="G31" s="219"/>
      <c r="H31" s="219"/>
      <c r="I31" s="219"/>
      <c r="J31" s="226"/>
      <c r="K31" s="221"/>
      <c r="L31" s="226"/>
      <c r="M31" s="226"/>
      <c r="N31" s="221">
        <f t="shared" si="0"/>
        <v>0</v>
      </c>
      <c r="O31" s="221">
        <f t="shared" si="1"/>
        <v>0</v>
      </c>
      <c r="P31" s="219"/>
      <c r="Q31" s="219"/>
      <c r="R31" s="219"/>
      <c r="S31" s="219"/>
      <c r="T31" s="219"/>
      <c r="U31" s="219"/>
      <c r="V31" s="219"/>
      <c r="W31" s="219"/>
      <c r="X31" s="219"/>
      <c r="Y31" s="219"/>
    </row>
    <row r="32" spans="1:25" ht="21" x14ac:dyDescent="0.25">
      <c r="A32" s="366"/>
      <c r="B32" s="218"/>
      <c r="C32" s="218"/>
      <c r="D32" s="218"/>
      <c r="E32" s="218"/>
      <c r="F32" s="218"/>
      <c r="G32" s="219"/>
      <c r="H32" s="219"/>
      <c r="I32" s="219"/>
      <c r="J32" s="226"/>
      <c r="K32" s="221"/>
      <c r="L32" s="226"/>
      <c r="M32" s="226"/>
      <c r="N32" s="221">
        <f t="shared" si="0"/>
        <v>0</v>
      </c>
      <c r="O32" s="221">
        <f t="shared" si="1"/>
        <v>0</v>
      </c>
      <c r="P32" s="219"/>
      <c r="Q32" s="219"/>
      <c r="R32" s="219"/>
      <c r="S32" s="219"/>
      <c r="T32" s="219"/>
      <c r="U32" s="219"/>
      <c r="V32" s="219"/>
      <c r="W32" s="219"/>
      <c r="X32" s="219"/>
      <c r="Y32" s="219"/>
    </row>
    <row r="33" spans="1:25" ht="21" x14ac:dyDescent="0.25">
      <c r="A33" s="366"/>
      <c r="B33" s="218"/>
      <c r="C33" s="218"/>
      <c r="D33" s="218"/>
      <c r="E33" s="218"/>
      <c r="F33" s="218"/>
      <c r="G33" s="219"/>
      <c r="H33" s="219"/>
      <c r="I33" s="219"/>
      <c r="J33" s="226"/>
      <c r="K33" s="221"/>
      <c r="L33" s="226"/>
      <c r="M33" s="226"/>
      <c r="N33" s="221">
        <f t="shared" si="0"/>
        <v>0</v>
      </c>
      <c r="O33" s="221">
        <f t="shared" si="1"/>
        <v>0</v>
      </c>
      <c r="P33" s="219"/>
      <c r="Q33" s="219"/>
      <c r="R33" s="219"/>
      <c r="S33" s="219"/>
      <c r="T33" s="219"/>
      <c r="U33" s="219"/>
      <c r="V33" s="219"/>
      <c r="W33" s="219"/>
      <c r="X33" s="219"/>
      <c r="Y33" s="219"/>
    </row>
    <row r="34" spans="1:25" ht="21" x14ac:dyDescent="0.25">
      <c r="A34" s="366"/>
      <c r="B34" s="218"/>
      <c r="C34" s="218"/>
      <c r="D34" s="218"/>
      <c r="E34" s="218"/>
      <c r="F34" s="218"/>
      <c r="G34" s="219"/>
      <c r="H34" s="219"/>
      <c r="I34" s="219"/>
      <c r="J34" s="226"/>
      <c r="K34" s="221"/>
      <c r="L34" s="226"/>
      <c r="M34" s="226"/>
      <c r="N34" s="221">
        <f t="shared" si="0"/>
        <v>0</v>
      </c>
      <c r="O34" s="221">
        <f t="shared" si="1"/>
        <v>0</v>
      </c>
      <c r="P34" s="219"/>
      <c r="Q34" s="219"/>
      <c r="R34" s="219"/>
      <c r="S34" s="219"/>
      <c r="T34" s="219"/>
      <c r="U34" s="219"/>
      <c r="V34" s="219"/>
      <c r="W34" s="219"/>
      <c r="X34" s="219"/>
      <c r="Y34" s="219"/>
    </row>
    <row r="35" spans="1:25" ht="21" x14ac:dyDescent="0.25">
      <c r="A35" s="366"/>
      <c r="B35" s="218"/>
      <c r="C35" s="218"/>
      <c r="D35" s="218"/>
      <c r="E35" s="218"/>
      <c r="F35" s="218"/>
      <c r="G35" s="219"/>
      <c r="H35" s="219"/>
      <c r="I35" s="219"/>
      <c r="J35" s="226"/>
      <c r="K35" s="221"/>
      <c r="L35" s="226"/>
      <c r="M35" s="226"/>
      <c r="N35" s="221">
        <f t="shared" si="0"/>
        <v>0</v>
      </c>
      <c r="O35" s="221">
        <f t="shared" si="1"/>
        <v>0</v>
      </c>
      <c r="P35" s="219"/>
      <c r="Q35" s="219"/>
      <c r="R35" s="219"/>
      <c r="S35" s="219"/>
      <c r="T35" s="219"/>
      <c r="U35" s="219"/>
      <c r="V35" s="219"/>
      <c r="W35" s="219"/>
      <c r="X35" s="219"/>
      <c r="Y35" s="219"/>
    </row>
    <row r="36" spans="1:25" ht="21" x14ac:dyDescent="0.25">
      <c r="A36" s="366"/>
      <c r="B36" s="218"/>
      <c r="C36" s="218"/>
      <c r="D36" s="218"/>
      <c r="E36" s="218"/>
      <c r="F36" s="218"/>
      <c r="G36" s="219"/>
      <c r="H36" s="219"/>
      <c r="I36" s="219"/>
      <c r="J36" s="226"/>
      <c r="K36" s="221"/>
      <c r="L36" s="226"/>
      <c r="M36" s="226"/>
      <c r="N36" s="221">
        <f t="shared" si="0"/>
        <v>0</v>
      </c>
      <c r="O36" s="221">
        <f t="shared" si="1"/>
        <v>0</v>
      </c>
      <c r="P36" s="219"/>
      <c r="Q36" s="219"/>
      <c r="R36" s="219"/>
      <c r="S36" s="219"/>
      <c r="T36" s="219"/>
      <c r="U36" s="219"/>
      <c r="V36" s="219"/>
      <c r="W36" s="219"/>
      <c r="X36" s="219"/>
      <c r="Y36" s="219"/>
    </row>
    <row r="37" spans="1:25" ht="21" x14ac:dyDescent="0.25">
      <c r="A37" s="366"/>
      <c r="B37" s="218"/>
      <c r="C37" s="218"/>
      <c r="D37" s="218"/>
      <c r="E37" s="218"/>
      <c r="F37" s="218"/>
      <c r="G37" s="219"/>
      <c r="H37" s="219"/>
      <c r="I37" s="219"/>
      <c r="J37" s="226"/>
      <c r="K37" s="221"/>
      <c r="L37" s="226"/>
      <c r="M37" s="226"/>
      <c r="N37" s="221">
        <f t="shared" si="0"/>
        <v>0</v>
      </c>
      <c r="O37" s="221">
        <f t="shared" si="1"/>
        <v>0</v>
      </c>
      <c r="P37" s="219"/>
      <c r="Q37" s="219"/>
      <c r="R37" s="219"/>
      <c r="S37" s="219"/>
      <c r="T37" s="219"/>
      <c r="U37" s="219"/>
      <c r="V37" s="219"/>
      <c r="W37" s="219"/>
      <c r="X37" s="219"/>
      <c r="Y37" s="219"/>
    </row>
    <row r="38" spans="1:25" ht="21" x14ac:dyDescent="0.25">
      <c r="A38" s="366"/>
      <c r="B38" s="218"/>
      <c r="C38" s="218"/>
      <c r="D38" s="218"/>
      <c r="E38" s="218"/>
      <c r="F38" s="218"/>
      <c r="G38" s="219"/>
      <c r="H38" s="219"/>
      <c r="I38" s="219"/>
      <c r="J38" s="226"/>
      <c r="K38" s="221"/>
      <c r="L38" s="226"/>
      <c r="M38" s="226"/>
      <c r="N38" s="221">
        <f t="shared" si="0"/>
        <v>0</v>
      </c>
      <c r="O38" s="221">
        <f t="shared" si="1"/>
        <v>0</v>
      </c>
      <c r="P38" s="219"/>
      <c r="Q38" s="219"/>
      <c r="R38" s="219"/>
      <c r="S38" s="219"/>
      <c r="T38" s="219"/>
      <c r="U38" s="219"/>
      <c r="V38" s="219"/>
      <c r="W38" s="219"/>
      <c r="X38" s="219"/>
      <c r="Y38" s="219"/>
    </row>
    <row r="39" spans="1:25" ht="21" x14ac:dyDescent="0.25">
      <c r="A39" s="366"/>
      <c r="B39" s="218"/>
      <c r="C39" s="218"/>
      <c r="D39" s="218"/>
      <c r="E39" s="218"/>
      <c r="F39" s="218"/>
      <c r="G39" s="219"/>
      <c r="H39" s="219"/>
      <c r="I39" s="219"/>
      <c r="J39" s="226"/>
      <c r="K39" s="221"/>
      <c r="L39" s="226"/>
      <c r="M39" s="226"/>
      <c r="N39" s="221">
        <f t="shared" si="0"/>
        <v>0</v>
      </c>
      <c r="O39" s="221">
        <f t="shared" si="1"/>
        <v>0</v>
      </c>
      <c r="P39" s="219"/>
      <c r="Q39" s="219"/>
      <c r="R39" s="219"/>
      <c r="S39" s="219"/>
      <c r="T39" s="219"/>
      <c r="U39" s="219"/>
      <c r="V39" s="219"/>
      <c r="W39" s="219"/>
      <c r="X39" s="219"/>
      <c r="Y39" s="219"/>
    </row>
    <row r="40" spans="1:25" ht="21" x14ac:dyDescent="0.25">
      <c r="A40" s="366"/>
      <c r="B40" s="218"/>
      <c r="C40" s="218"/>
      <c r="D40" s="218"/>
      <c r="E40" s="218"/>
      <c r="F40" s="218"/>
      <c r="G40" s="219"/>
      <c r="H40" s="219"/>
      <c r="I40" s="219"/>
      <c r="J40" s="226"/>
      <c r="K40" s="221"/>
      <c r="L40" s="226"/>
      <c r="M40" s="226"/>
      <c r="N40" s="221">
        <f t="shared" si="0"/>
        <v>0</v>
      </c>
      <c r="O40" s="221">
        <f t="shared" si="1"/>
        <v>0</v>
      </c>
      <c r="P40" s="219"/>
      <c r="Q40" s="219"/>
      <c r="R40" s="219"/>
      <c r="S40" s="219"/>
      <c r="T40" s="219"/>
      <c r="U40" s="219"/>
      <c r="V40" s="219"/>
      <c r="W40" s="219"/>
      <c r="X40" s="219"/>
      <c r="Y40" s="219"/>
    </row>
    <row r="41" spans="1:25" ht="21" x14ac:dyDescent="0.25">
      <c r="A41" s="366"/>
      <c r="B41" s="218"/>
      <c r="C41" s="218"/>
      <c r="D41" s="218"/>
      <c r="E41" s="218"/>
      <c r="F41" s="218"/>
      <c r="G41" s="219"/>
      <c r="H41" s="219"/>
      <c r="I41" s="219"/>
      <c r="J41" s="226"/>
      <c r="K41" s="221"/>
      <c r="L41" s="226"/>
      <c r="M41" s="226"/>
      <c r="N41" s="221">
        <f t="shared" si="0"/>
        <v>0</v>
      </c>
      <c r="O41" s="221">
        <f t="shared" si="1"/>
        <v>0</v>
      </c>
      <c r="P41" s="219"/>
      <c r="Q41" s="219"/>
      <c r="R41" s="219"/>
      <c r="S41" s="219"/>
      <c r="T41" s="219"/>
      <c r="U41" s="219"/>
      <c r="V41" s="219"/>
      <c r="W41" s="219"/>
      <c r="X41" s="219"/>
      <c r="Y41" s="219"/>
    </row>
    <row r="42" spans="1:25" ht="21" x14ac:dyDescent="0.25">
      <c r="A42" s="366"/>
      <c r="B42" s="218"/>
      <c r="C42" s="218"/>
      <c r="D42" s="218"/>
      <c r="E42" s="218"/>
      <c r="F42" s="218"/>
      <c r="G42" s="219"/>
      <c r="H42" s="219"/>
      <c r="I42" s="219"/>
      <c r="J42" s="226"/>
      <c r="K42" s="221"/>
      <c r="L42" s="226"/>
      <c r="M42" s="226"/>
      <c r="N42" s="221">
        <f t="shared" si="0"/>
        <v>0</v>
      </c>
      <c r="O42" s="221">
        <f t="shared" si="1"/>
        <v>0</v>
      </c>
      <c r="P42" s="219"/>
      <c r="Q42" s="219"/>
      <c r="R42" s="219"/>
      <c r="S42" s="219"/>
      <c r="T42" s="219"/>
      <c r="U42" s="219"/>
      <c r="V42" s="219"/>
      <c r="W42" s="219"/>
      <c r="X42" s="219"/>
      <c r="Y42" s="219"/>
    </row>
    <row r="43" spans="1:25" ht="21" x14ac:dyDescent="0.25">
      <c r="A43" s="366"/>
      <c r="B43" s="218"/>
      <c r="C43" s="218"/>
      <c r="D43" s="218"/>
      <c r="E43" s="218"/>
      <c r="F43" s="218"/>
      <c r="G43" s="219"/>
      <c r="H43" s="219"/>
      <c r="I43" s="219"/>
      <c r="J43" s="226"/>
      <c r="K43" s="221"/>
      <c r="L43" s="226"/>
      <c r="M43" s="226"/>
      <c r="N43" s="221">
        <f t="shared" si="0"/>
        <v>0</v>
      </c>
      <c r="O43" s="221">
        <f t="shared" si="1"/>
        <v>0</v>
      </c>
      <c r="P43" s="219"/>
      <c r="Q43" s="219"/>
      <c r="R43" s="219"/>
      <c r="S43" s="219"/>
      <c r="T43" s="219"/>
      <c r="U43" s="219"/>
      <c r="V43" s="219"/>
      <c r="W43" s="219"/>
      <c r="X43" s="219"/>
      <c r="Y43" s="219"/>
    </row>
    <row r="44" spans="1:25" ht="21" x14ac:dyDescent="0.25">
      <c r="A44" s="366"/>
      <c r="B44" s="218"/>
      <c r="C44" s="218"/>
      <c r="D44" s="218"/>
      <c r="E44" s="218"/>
      <c r="F44" s="218"/>
      <c r="G44" s="219"/>
      <c r="H44" s="219"/>
      <c r="I44" s="219"/>
      <c r="J44" s="226"/>
      <c r="K44" s="221"/>
      <c r="L44" s="226"/>
      <c r="M44" s="226"/>
      <c r="N44" s="221">
        <f t="shared" si="0"/>
        <v>0</v>
      </c>
      <c r="O44" s="221">
        <f t="shared" si="1"/>
        <v>0</v>
      </c>
      <c r="P44" s="219"/>
      <c r="Q44" s="219"/>
      <c r="R44" s="219"/>
      <c r="S44" s="219"/>
      <c r="T44" s="219"/>
      <c r="U44" s="219"/>
      <c r="V44" s="219"/>
      <c r="W44" s="219"/>
      <c r="X44" s="219"/>
      <c r="Y44" s="219"/>
    </row>
    <row r="45" spans="1:25" ht="21" x14ac:dyDescent="0.25">
      <c r="A45" s="366"/>
      <c r="B45" s="218"/>
      <c r="C45" s="218"/>
      <c r="D45" s="218"/>
      <c r="E45" s="218"/>
      <c r="F45" s="218"/>
      <c r="G45" s="219"/>
      <c r="H45" s="219"/>
      <c r="I45" s="219"/>
      <c r="J45" s="226"/>
      <c r="K45" s="221"/>
      <c r="L45" s="226"/>
      <c r="M45" s="226"/>
      <c r="N45" s="221">
        <f t="shared" si="0"/>
        <v>0</v>
      </c>
      <c r="O45" s="221">
        <f t="shared" si="1"/>
        <v>0</v>
      </c>
      <c r="P45" s="219"/>
      <c r="Q45" s="219"/>
      <c r="R45" s="219"/>
      <c r="S45" s="219"/>
      <c r="T45" s="219"/>
      <c r="U45" s="219"/>
      <c r="V45" s="219"/>
      <c r="W45" s="219"/>
      <c r="X45" s="219"/>
      <c r="Y45" s="219"/>
    </row>
    <row r="46" spans="1:25" ht="21" x14ac:dyDescent="0.25">
      <c r="A46" s="366"/>
      <c r="B46" s="218"/>
      <c r="C46" s="218"/>
      <c r="D46" s="218"/>
      <c r="E46" s="218"/>
      <c r="F46" s="218"/>
      <c r="G46" s="219"/>
      <c r="H46" s="219"/>
      <c r="I46" s="219"/>
      <c r="J46" s="226"/>
      <c r="K46" s="221"/>
      <c r="L46" s="226"/>
      <c r="M46" s="226"/>
      <c r="N46" s="221">
        <f t="shared" si="0"/>
        <v>0</v>
      </c>
      <c r="O46" s="221">
        <f t="shared" si="1"/>
        <v>0</v>
      </c>
      <c r="P46" s="219"/>
      <c r="Q46" s="219"/>
      <c r="R46" s="219"/>
      <c r="S46" s="219"/>
      <c r="T46" s="219"/>
      <c r="U46" s="219"/>
      <c r="V46" s="219"/>
      <c r="W46" s="219"/>
      <c r="X46" s="219"/>
      <c r="Y46" s="219"/>
    </row>
    <row r="47" spans="1:25" ht="21" x14ac:dyDescent="0.25">
      <c r="A47" s="366"/>
      <c r="B47" s="218"/>
      <c r="C47" s="218"/>
      <c r="D47" s="218"/>
      <c r="E47" s="218"/>
      <c r="F47" s="218"/>
      <c r="G47" s="219"/>
      <c r="H47" s="219"/>
      <c r="I47" s="219"/>
      <c r="J47" s="226"/>
      <c r="K47" s="221"/>
      <c r="L47" s="226"/>
      <c r="M47" s="226"/>
      <c r="N47" s="221">
        <f t="shared" si="0"/>
        <v>0</v>
      </c>
      <c r="O47" s="221">
        <f t="shared" si="1"/>
        <v>0</v>
      </c>
      <c r="P47" s="219"/>
      <c r="Q47" s="219"/>
      <c r="R47" s="219"/>
      <c r="S47" s="219"/>
      <c r="T47" s="219"/>
      <c r="U47" s="219"/>
      <c r="V47" s="219"/>
      <c r="W47" s="219"/>
      <c r="X47" s="219"/>
      <c r="Y47" s="219"/>
    </row>
    <row r="48" spans="1:25" ht="21" x14ac:dyDescent="0.25">
      <c r="A48" s="366"/>
      <c r="B48" s="218"/>
      <c r="C48" s="218"/>
      <c r="D48" s="218"/>
      <c r="E48" s="218"/>
      <c r="F48" s="218"/>
      <c r="G48" s="219"/>
      <c r="H48" s="219"/>
      <c r="I48" s="219"/>
      <c r="J48" s="226"/>
      <c r="K48" s="221"/>
      <c r="L48" s="226"/>
      <c r="M48" s="226"/>
      <c r="N48" s="221">
        <f t="shared" si="0"/>
        <v>0</v>
      </c>
      <c r="O48" s="221">
        <f t="shared" si="1"/>
        <v>0</v>
      </c>
      <c r="P48" s="219"/>
      <c r="Q48" s="219"/>
      <c r="R48" s="219"/>
      <c r="S48" s="219"/>
      <c r="T48" s="219"/>
      <c r="U48" s="219"/>
      <c r="V48" s="219"/>
      <c r="W48" s="219"/>
      <c r="X48" s="219"/>
      <c r="Y48" s="219"/>
    </row>
    <row r="49" spans="1:25" ht="21" x14ac:dyDescent="0.25">
      <c r="A49" s="366"/>
      <c r="B49" s="218"/>
      <c r="C49" s="218"/>
      <c r="D49" s="218"/>
      <c r="E49" s="218"/>
      <c r="F49" s="218"/>
      <c r="G49" s="219"/>
      <c r="H49" s="219"/>
      <c r="I49" s="219"/>
      <c r="J49" s="226"/>
      <c r="K49" s="221"/>
      <c r="L49" s="226"/>
      <c r="M49" s="226"/>
      <c r="N49" s="221">
        <f t="shared" si="0"/>
        <v>0</v>
      </c>
      <c r="O49" s="221">
        <f t="shared" si="1"/>
        <v>0</v>
      </c>
      <c r="P49" s="219"/>
      <c r="Q49" s="219"/>
      <c r="R49" s="219"/>
      <c r="S49" s="219"/>
      <c r="T49" s="219"/>
      <c r="U49" s="219"/>
      <c r="V49" s="219"/>
      <c r="W49" s="219"/>
      <c r="X49" s="219"/>
      <c r="Y49" s="219"/>
    </row>
    <row r="50" spans="1:25" ht="21" x14ac:dyDescent="0.25">
      <c r="A50" s="366"/>
      <c r="B50" s="218"/>
      <c r="C50" s="218"/>
      <c r="D50" s="218"/>
      <c r="E50" s="218"/>
      <c r="F50" s="218"/>
      <c r="G50" s="219"/>
      <c r="H50" s="219"/>
      <c r="I50" s="219"/>
      <c r="J50" s="226"/>
      <c r="K50" s="221"/>
      <c r="L50" s="226"/>
      <c r="M50" s="226"/>
      <c r="N50" s="221">
        <f t="shared" si="0"/>
        <v>0</v>
      </c>
      <c r="O50" s="221">
        <f t="shared" si="1"/>
        <v>0</v>
      </c>
      <c r="P50" s="219"/>
      <c r="Q50" s="219"/>
      <c r="R50" s="219"/>
      <c r="S50" s="219"/>
      <c r="T50" s="219"/>
      <c r="U50" s="219"/>
      <c r="V50" s="219"/>
      <c r="W50" s="219"/>
      <c r="X50" s="219"/>
      <c r="Y50" s="219"/>
    </row>
  </sheetData>
  <sheetProtection formatCells="0" formatColumns="0" formatRows="0" insertColumns="0" insertRows="0" insertHyperlinks="0" deleteColumns="0" deleteRows="0" sort="0" autoFilter="0" pivotTables="0"/>
  <dataConsolidate/>
  <mergeCells count="16">
    <mergeCell ref="A4:K4"/>
    <mergeCell ref="A5:K5"/>
    <mergeCell ref="A6:K6"/>
    <mergeCell ref="N4:O4"/>
    <mergeCell ref="N5:O5"/>
    <mergeCell ref="L6:M6"/>
    <mergeCell ref="N6:O6"/>
    <mergeCell ref="L4:M4"/>
    <mergeCell ref="L5:M5"/>
    <mergeCell ref="L2:M2"/>
    <mergeCell ref="L3:M3"/>
    <mergeCell ref="N2:O2"/>
    <mergeCell ref="N3:O3"/>
    <mergeCell ref="A1:O1"/>
    <mergeCell ref="A2:K2"/>
    <mergeCell ref="A3:K3"/>
  </mergeCells>
  <phoneticPr fontId="3" type="noConversion"/>
  <conditionalFormatting sqref="L8">
    <cfRule type="cellIs" dxfId="351" priority="2" operator="notEqual">
      <formula>0</formula>
    </cfRule>
  </conditionalFormatting>
  <conditionalFormatting sqref="L10:L50">
    <cfRule type="cellIs" dxfId="350" priority="3" stopIfTrue="1" operator="notEqual">
      <formula>0</formula>
    </cfRule>
  </conditionalFormatting>
  <dataValidations count="12">
    <dataValidation operator="greaterThanOrEqual" allowBlank="1" sqref="A10:A50" xr:uid="{00000000-0002-0000-0700-000000000000}"/>
    <dataValidation type="whole" operator="greaterThanOrEqual" allowBlank="1" showErrorMessage="1" errorTitle="BUDGETED COST" error="Enter the Budged Cost for this project, rounded DOWN to the nearest dollar." sqref="J10:J50" xr:uid="{00000000-0002-0000-0700-000001000000}">
      <formula1>0</formula1>
    </dataValidation>
    <dataValidation operator="lessThanOrEqual" allowBlank="1" errorTitle="AMOUNT THIS REQUEST" error="Please enter a dollar amount less than or equal to the available balance for this project." sqref="M10:M50" xr:uid="{00000000-0002-0000-0700-000002000000}"/>
    <dataValidation type="list" allowBlank="1" showInputMessage="1" sqref="B10:B50" xr:uid="{00000000-0002-0000-0700-000003000000}">
      <formula1>"Direct, Subaward"</formula1>
    </dataValidation>
    <dataValidation type="list" allowBlank="1" showInputMessage="1" showErrorMessage="1" sqref="D10:D50" xr:uid="{00000000-0002-0000-0700-000004000000}">
      <formula1>DD_FundSource</formula1>
    </dataValidation>
    <dataValidation type="list" allowBlank="1" showInputMessage="1" showErrorMessage="1" sqref="E10:E50" xr:uid="{00000000-0002-0000-0700-000005000000}">
      <formula1>DD_Discipline</formula1>
    </dataValidation>
    <dataValidation type="list" allowBlank="1" showInputMessage="1" showErrorMessage="1" sqref="F10:F50" xr:uid="{00000000-0002-0000-0700-000006000000}">
      <formula1>DD_Organization_SubCat</formula1>
    </dataValidation>
    <dataValidation type="list" allowBlank="1" showInputMessage="1" showErrorMessage="1" sqref="G10:G50" xr:uid="{00000000-0002-0000-0700-000007000000}">
      <formula1>INDIRECT(VLOOKUP($F10,DD_Organization_Expenditure_Lookup, 2, FALSE))</formula1>
    </dataValidation>
    <dataValidation type="list" allowBlank="1" showInputMessage="1" showErrorMessage="1" sqref="H10:H50" xr:uid="{00000000-0002-0000-0700-000008000000}">
      <formula1>DD_Organization_Detail</formula1>
    </dataValidation>
    <dataValidation type="list" allowBlank="1" showInputMessage="1" sqref="I10:I50" xr:uid="{00000000-0002-0000-0700-000009000000}">
      <formula1>"Yes, No, N/A"</formula1>
    </dataValidation>
    <dataValidation type="whole" operator="lessThanOrEqual" showErrorMessage="1" errorTitle="AMOUNT THIS REQUEST" error="Please enter a dollar amount less than or equal to the available balance for this project. Decimals are not allowed." sqref="L10:L50" xr:uid="{00000000-0002-0000-0700-00000A000000}">
      <formula1>J10-K10</formula1>
    </dataValidation>
    <dataValidation type="list" allowBlank="1" showInputMessage="1" showErrorMessage="1" sqref="N2:O2" xr:uid="{00000000-0002-0000-0700-00000B000000}">
      <formula1>"Application, Modification, Advance, Reimbursement, Final Reimbursement"</formula1>
    </dataValidation>
  </dataValidations>
  <printOptions horizontalCentered="1"/>
  <pageMargins left="0.15" right="0.15" top="0.5" bottom="0.5" header="0.25" footer="0.25"/>
  <pageSetup scale="42"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Equipment">
    <tabColor rgb="FF99CFB5"/>
    <pageSetUpPr fitToPage="1"/>
  </sheetPr>
  <dimension ref="A1:AG75"/>
  <sheetViews>
    <sheetView showGridLines="0" showZeros="0" zoomScale="55" zoomScaleNormal="55" zoomScaleSheetLayoutView="50" workbookViewId="0">
      <pane ySplit="8" topLeftCell="A9" activePane="bottomLeft" state="frozen"/>
      <selection sqref="A1:M1"/>
      <selection pane="bottomLeft" sqref="A1:W1"/>
    </sheetView>
  </sheetViews>
  <sheetFormatPr defaultColWidth="9.109375" defaultRowHeight="13.2" outlineLevelCol="1" x14ac:dyDescent="0.25"/>
  <cols>
    <col min="1" max="1" width="12.33203125" customWidth="1"/>
    <col min="2" max="2" width="47.88671875" customWidth="1"/>
    <col min="3" max="3" width="16.5546875" customWidth="1"/>
    <col min="4" max="4" width="23.109375" customWidth="1"/>
    <col min="5" max="5" width="13.44140625" customWidth="1"/>
    <col min="6" max="6" width="15.6640625" customWidth="1"/>
    <col min="7" max="7" width="30.6640625" customWidth="1"/>
    <col min="8" max="8" width="19.33203125" customWidth="1"/>
    <col min="9" max="9" width="14.6640625" customWidth="1" outlineLevel="1"/>
    <col min="10" max="10" width="22.6640625" customWidth="1" outlineLevel="1"/>
    <col min="11" max="11" width="16.44140625" customWidth="1" outlineLevel="1"/>
    <col min="12" max="12" width="17.6640625" customWidth="1" outlineLevel="1"/>
    <col min="13" max="13" width="18.6640625" customWidth="1" outlineLevel="1"/>
    <col min="14" max="14" width="17.6640625" customWidth="1" outlineLevel="1"/>
    <col min="15" max="15" width="24.6640625" customWidth="1"/>
    <col min="16" max="17" width="15.6640625" customWidth="1"/>
    <col min="18" max="20" width="21.33203125" customWidth="1"/>
    <col min="21" max="21" width="18.6640625" customWidth="1"/>
    <col min="22" max="23" width="21.33203125" customWidth="1"/>
    <col min="24" max="24" width="20.33203125" hidden="1" customWidth="1"/>
    <col min="25" max="30" width="15.6640625" hidden="1" customWidth="1"/>
    <col min="31" max="31" width="16.33203125" hidden="1" customWidth="1"/>
    <col min="32" max="33" width="15.6640625" hidden="1" customWidth="1"/>
  </cols>
  <sheetData>
    <row r="1" spans="1:33" ht="35.1" customHeight="1" x14ac:dyDescent="0.25">
      <c r="A1" s="872" t="s">
        <v>402</v>
      </c>
      <c r="B1" s="873"/>
      <c r="C1" s="873"/>
      <c r="D1" s="873"/>
      <c r="E1" s="873"/>
      <c r="F1" s="873"/>
      <c r="G1" s="873"/>
      <c r="H1" s="873"/>
      <c r="I1" s="873"/>
      <c r="J1" s="873"/>
      <c r="K1" s="873"/>
      <c r="L1" s="873"/>
      <c r="M1" s="873"/>
      <c r="N1" s="873"/>
      <c r="O1" s="873"/>
      <c r="P1" s="873"/>
      <c r="Q1" s="873"/>
      <c r="R1" s="873"/>
      <c r="S1" s="873"/>
      <c r="T1" s="873"/>
      <c r="U1" s="873"/>
      <c r="V1" s="873"/>
      <c r="W1" s="874"/>
      <c r="X1" s="152"/>
      <c r="Y1" s="152"/>
      <c r="Z1" s="153"/>
      <c r="AA1" s="153"/>
      <c r="AB1" s="153"/>
      <c r="AC1" s="153"/>
      <c r="AD1" s="153"/>
      <c r="AE1" s="153"/>
      <c r="AF1" s="153"/>
      <c r="AG1" s="153"/>
    </row>
    <row r="2" spans="1:33" ht="30" customHeight="1" x14ac:dyDescent="0.35">
      <c r="A2" s="818">
        <f>Facesheet!$C$6</f>
        <v>0</v>
      </c>
      <c r="B2" s="818"/>
      <c r="C2" s="818"/>
      <c r="D2" s="818"/>
      <c r="E2" s="818"/>
      <c r="F2" s="818"/>
      <c r="G2" s="818"/>
      <c r="H2" s="818"/>
      <c r="I2" s="818"/>
      <c r="J2" s="818"/>
      <c r="K2" s="818"/>
      <c r="L2" s="818"/>
      <c r="M2" s="818"/>
      <c r="N2" s="818"/>
      <c r="O2" s="818"/>
      <c r="P2" s="818"/>
      <c r="Q2" s="818"/>
      <c r="R2" s="818"/>
      <c r="S2" s="819"/>
      <c r="T2" s="868" t="s">
        <v>5</v>
      </c>
      <c r="U2" s="869"/>
      <c r="V2" s="870"/>
      <c r="W2" s="871"/>
      <c r="X2" s="124"/>
      <c r="Y2" s="124"/>
      <c r="Z2" s="124"/>
      <c r="AA2" s="124"/>
      <c r="AB2" s="124"/>
      <c r="AC2" s="124"/>
      <c r="AD2" s="124"/>
      <c r="AE2" s="124"/>
      <c r="AF2" s="124"/>
      <c r="AG2" s="124"/>
    </row>
    <row r="3" spans="1:33" ht="30" customHeight="1" x14ac:dyDescent="0.4">
      <c r="A3" s="825">
        <f>Facesheet!$F$2</f>
        <v>0</v>
      </c>
      <c r="B3" s="825"/>
      <c r="C3" s="825"/>
      <c r="D3" s="825"/>
      <c r="E3" s="825"/>
      <c r="F3" s="825"/>
      <c r="G3" s="825"/>
      <c r="H3" s="825"/>
      <c r="I3" s="825"/>
      <c r="J3" s="825"/>
      <c r="K3" s="825"/>
      <c r="L3" s="825"/>
      <c r="M3" s="825"/>
      <c r="N3" s="825"/>
      <c r="O3" s="825"/>
      <c r="P3" s="825"/>
      <c r="Q3" s="825"/>
      <c r="R3" s="825"/>
      <c r="S3" s="825"/>
      <c r="T3" s="868" t="s">
        <v>870</v>
      </c>
      <c r="U3" s="869"/>
      <c r="V3" s="870"/>
      <c r="W3" s="871"/>
      <c r="X3" s="124"/>
      <c r="Y3" s="124"/>
      <c r="Z3" s="124"/>
      <c r="AA3" s="124"/>
      <c r="AB3" s="124"/>
      <c r="AC3" s="124"/>
      <c r="AD3" s="124"/>
      <c r="AE3" s="124"/>
      <c r="AF3" s="124"/>
      <c r="AG3" s="124"/>
    </row>
    <row r="4" spans="1:33" ht="30" customHeight="1" x14ac:dyDescent="0.25">
      <c r="A4" s="814" t="str">
        <f>Facesheet!$J$2</f>
        <v>2022-0043</v>
      </c>
      <c r="B4" s="852"/>
      <c r="C4" s="852"/>
      <c r="D4" s="852"/>
      <c r="E4" s="852"/>
      <c r="F4" s="852"/>
      <c r="G4" s="852"/>
      <c r="H4" s="852"/>
      <c r="I4" s="852"/>
      <c r="J4" s="852"/>
      <c r="K4" s="852"/>
      <c r="L4" s="852"/>
      <c r="M4" s="852"/>
      <c r="N4" s="852"/>
      <c r="O4" s="852"/>
      <c r="P4" s="852"/>
      <c r="Q4" s="852"/>
      <c r="R4" s="852"/>
      <c r="S4" s="836"/>
      <c r="T4" s="858" t="s">
        <v>200</v>
      </c>
      <c r="U4" s="859"/>
      <c r="V4" s="860">
        <f>Facesheet!$H$12</f>
        <v>44805</v>
      </c>
      <c r="W4" s="861"/>
      <c r="X4" s="124"/>
      <c r="Y4" s="124"/>
      <c r="Z4" s="124"/>
      <c r="AA4" s="124"/>
      <c r="AB4" s="124"/>
      <c r="AC4" s="124"/>
      <c r="AD4" s="124"/>
      <c r="AE4" s="124"/>
      <c r="AF4" s="124"/>
      <c r="AG4" s="124"/>
    </row>
    <row r="5" spans="1:33" ht="30" customHeight="1" x14ac:dyDescent="0.25">
      <c r="A5" s="864"/>
      <c r="B5" s="864"/>
      <c r="C5" s="864"/>
      <c r="D5" s="864"/>
      <c r="E5" s="864"/>
      <c r="F5" s="864"/>
      <c r="G5" s="864"/>
      <c r="H5" s="864"/>
      <c r="I5" s="864"/>
      <c r="J5" s="864"/>
      <c r="K5" s="864"/>
      <c r="L5" s="864"/>
      <c r="M5" s="864"/>
      <c r="N5" s="864"/>
      <c r="O5" s="864"/>
      <c r="P5" s="864"/>
      <c r="Q5" s="864"/>
      <c r="R5" s="864"/>
      <c r="S5" s="865"/>
      <c r="T5" s="858" t="s">
        <v>201</v>
      </c>
      <c r="U5" s="859"/>
      <c r="V5" s="860">
        <f>Facesheet!$J$12</f>
        <v>45808</v>
      </c>
      <c r="W5" s="861"/>
      <c r="X5" s="126"/>
      <c r="Y5" s="124"/>
      <c r="Z5" s="124"/>
      <c r="AA5" s="124"/>
      <c r="AB5" s="124"/>
      <c r="AC5" s="124"/>
      <c r="AD5" s="124"/>
      <c r="AE5" s="124"/>
      <c r="AF5" s="124"/>
      <c r="AG5" s="124"/>
    </row>
    <row r="6" spans="1:33" ht="30" customHeight="1" x14ac:dyDescent="0.25">
      <c r="A6" s="866"/>
      <c r="B6" s="866"/>
      <c r="C6" s="866"/>
      <c r="D6" s="866"/>
      <c r="E6" s="866"/>
      <c r="F6" s="866"/>
      <c r="G6" s="866"/>
      <c r="H6" s="866"/>
      <c r="I6" s="866"/>
      <c r="J6" s="866"/>
      <c r="K6" s="866"/>
      <c r="L6" s="866"/>
      <c r="M6" s="866"/>
      <c r="N6" s="866"/>
      <c r="O6" s="866"/>
      <c r="P6" s="866"/>
      <c r="Q6" s="866"/>
      <c r="R6" s="866"/>
      <c r="S6" s="867"/>
      <c r="T6" s="828" t="s">
        <v>441</v>
      </c>
      <c r="U6" s="829"/>
      <c r="V6" s="862"/>
      <c r="W6" s="863"/>
      <c r="X6" s="127"/>
      <c r="Y6" s="127"/>
      <c r="Z6" s="127"/>
      <c r="AA6" s="127"/>
      <c r="AB6" s="127"/>
      <c r="AC6" s="127"/>
      <c r="AD6" s="127"/>
      <c r="AE6" s="127"/>
      <c r="AF6" s="127"/>
      <c r="AG6" s="127"/>
    </row>
    <row r="7" spans="1:33" ht="54.9" customHeight="1" x14ac:dyDescent="0.25">
      <c r="A7" s="607" t="s">
        <v>25</v>
      </c>
      <c r="B7" s="608" t="s">
        <v>406</v>
      </c>
      <c r="C7" s="608" t="s">
        <v>39</v>
      </c>
      <c r="D7" s="608" t="s">
        <v>229</v>
      </c>
      <c r="E7" s="608" t="s">
        <v>26</v>
      </c>
      <c r="F7" s="608" t="s">
        <v>534</v>
      </c>
      <c r="G7" s="608" t="s">
        <v>194</v>
      </c>
      <c r="H7" s="608" t="s">
        <v>616</v>
      </c>
      <c r="I7" s="609" t="s">
        <v>230</v>
      </c>
      <c r="J7" s="608" t="s">
        <v>7</v>
      </c>
      <c r="K7" s="608" t="s">
        <v>241</v>
      </c>
      <c r="L7" s="608" t="s">
        <v>617</v>
      </c>
      <c r="M7" s="608" t="s">
        <v>231</v>
      </c>
      <c r="N7" s="608" t="s">
        <v>313</v>
      </c>
      <c r="O7" s="608" t="s">
        <v>315</v>
      </c>
      <c r="P7" s="608" t="s">
        <v>40</v>
      </c>
      <c r="Q7" s="608" t="s">
        <v>227</v>
      </c>
      <c r="R7" s="607" t="s">
        <v>222</v>
      </c>
      <c r="S7" s="607" t="s">
        <v>236</v>
      </c>
      <c r="T7" s="607" t="s">
        <v>219</v>
      </c>
      <c r="U7" s="607" t="s">
        <v>569</v>
      </c>
      <c r="V7" s="607" t="s">
        <v>220</v>
      </c>
      <c r="W7" s="607" t="s">
        <v>203</v>
      </c>
      <c r="X7" s="313" t="s">
        <v>410</v>
      </c>
      <c r="Y7" s="313" t="s">
        <v>411</v>
      </c>
      <c r="Z7" s="313" t="s">
        <v>412</v>
      </c>
      <c r="AA7" s="313" t="s">
        <v>413</v>
      </c>
      <c r="AB7" s="313" t="s">
        <v>414</v>
      </c>
      <c r="AC7" s="313" t="s">
        <v>415</v>
      </c>
      <c r="AD7" s="313" t="s">
        <v>416</v>
      </c>
      <c r="AE7" s="313" t="s">
        <v>417</v>
      </c>
      <c r="AF7" s="313" t="s">
        <v>418</v>
      </c>
      <c r="AG7" s="313" t="s">
        <v>419</v>
      </c>
    </row>
    <row r="8" spans="1:33" ht="21" x14ac:dyDescent="0.25">
      <c r="A8" s="610">
        <v>0</v>
      </c>
      <c r="B8" s="610"/>
      <c r="C8" s="611"/>
      <c r="D8" s="611"/>
      <c r="E8" s="611">
        <v>0</v>
      </c>
      <c r="F8" s="611"/>
      <c r="G8" s="612">
        <v>0</v>
      </c>
      <c r="H8" s="612"/>
      <c r="I8" s="613"/>
      <c r="J8" s="614"/>
      <c r="K8" s="614"/>
      <c r="L8" s="614"/>
      <c r="M8" s="614"/>
      <c r="N8" s="613"/>
      <c r="O8" s="613"/>
      <c r="P8" s="614"/>
      <c r="Q8" s="614"/>
      <c r="R8" s="615">
        <f>SUM(RangeCost)</f>
        <v>0</v>
      </c>
      <c r="S8" s="615">
        <f>SUM(RangePrevious)</f>
        <v>0</v>
      </c>
      <c r="T8" s="615">
        <f>SUM(RangeThisRequest)</f>
        <v>0</v>
      </c>
      <c r="U8" s="615"/>
      <c r="V8" s="615">
        <f>SUM(RangeApproved)</f>
        <v>0</v>
      </c>
      <c r="W8" s="615">
        <f>SUM(RangeBalance)</f>
        <v>0</v>
      </c>
      <c r="X8" s="314"/>
      <c r="Y8" s="314"/>
      <c r="Z8" s="314"/>
      <c r="AA8" s="314"/>
      <c r="AB8" s="314"/>
      <c r="AC8" s="314"/>
      <c r="AD8" s="314"/>
      <c r="AE8" s="314"/>
      <c r="AF8" s="314"/>
      <c r="AG8" s="314"/>
    </row>
    <row r="9" spans="1:33" ht="0.15" customHeight="1" x14ac:dyDescent="0.25">
      <c r="A9" s="616">
        <v>0</v>
      </c>
      <c r="B9" s="616">
        <v>0</v>
      </c>
      <c r="C9" s="578">
        <v>0</v>
      </c>
      <c r="D9" s="578">
        <v>0</v>
      </c>
      <c r="E9" s="578">
        <v>0</v>
      </c>
      <c r="F9" s="578">
        <v>0</v>
      </c>
      <c r="G9" s="578">
        <v>0</v>
      </c>
      <c r="H9" s="578">
        <v>0</v>
      </c>
      <c r="I9" s="578">
        <v>0</v>
      </c>
      <c r="J9" s="578">
        <v>0</v>
      </c>
      <c r="K9" s="578">
        <v>0</v>
      </c>
      <c r="L9" s="617">
        <v>0</v>
      </c>
      <c r="M9" s="578">
        <v>0</v>
      </c>
      <c r="N9" s="578">
        <v>0</v>
      </c>
      <c r="O9" s="578">
        <v>0</v>
      </c>
      <c r="P9" s="578">
        <v>0</v>
      </c>
      <c r="Q9" s="578">
        <v>0</v>
      </c>
      <c r="R9" s="618">
        <v>0</v>
      </c>
      <c r="S9" s="619">
        <v>0</v>
      </c>
      <c r="T9" s="620">
        <v>0</v>
      </c>
      <c r="U9" s="620">
        <v>0</v>
      </c>
      <c r="V9" s="619">
        <v>0</v>
      </c>
      <c r="W9" s="619">
        <v>0</v>
      </c>
      <c r="X9" s="165">
        <v>0</v>
      </c>
      <c r="Y9" s="165">
        <v>0</v>
      </c>
      <c r="Z9" s="165">
        <v>0</v>
      </c>
      <c r="AA9" s="165">
        <v>0</v>
      </c>
      <c r="AB9" s="165">
        <v>0</v>
      </c>
      <c r="AC9" s="165">
        <v>0</v>
      </c>
      <c r="AD9" s="165">
        <v>0</v>
      </c>
      <c r="AE9" s="165">
        <v>0</v>
      </c>
      <c r="AF9" s="165">
        <v>0</v>
      </c>
      <c r="AG9" s="165">
        <v>0</v>
      </c>
    </row>
    <row r="10" spans="1:33" ht="21" x14ac:dyDescent="0.25">
      <c r="A10" s="366"/>
      <c r="B10" s="218"/>
      <c r="C10" s="219"/>
      <c r="D10" s="219"/>
      <c r="E10" s="219"/>
      <c r="F10" s="219"/>
      <c r="G10" s="219"/>
      <c r="H10" s="219"/>
      <c r="I10" s="219"/>
      <c r="J10" s="219"/>
      <c r="K10" s="219"/>
      <c r="L10" s="219"/>
      <c r="M10" s="219"/>
      <c r="N10" s="219"/>
      <c r="O10" s="219"/>
      <c r="P10" s="219"/>
      <c r="Q10" s="219"/>
      <c r="R10" s="226"/>
      <c r="S10" s="221"/>
      <c r="T10" s="226"/>
      <c r="U10" s="226"/>
      <c r="V10" s="221">
        <f t="shared" ref="V10:V41" si="0">T10+S10</f>
        <v>0</v>
      </c>
      <c r="W10" s="221">
        <f t="shared" ref="W10:W41" si="1">R10-V10</f>
        <v>0</v>
      </c>
      <c r="X10" s="218"/>
      <c r="Y10" s="218"/>
      <c r="Z10" s="218"/>
      <c r="AA10" s="218"/>
      <c r="AB10" s="218"/>
      <c r="AC10" s="218"/>
      <c r="AD10" s="218"/>
      <c r="AE10" s="218"/>
      <c r="AF10" s="218"/>
      <c r="AG10" s="218"/>
    </row>
    <row r="11" spans="1:33" ht="21" x14ac:dyDescent="0.25">
      <c r="A11" s="366"/>
      <c r="B11" s="218"/>
      <c r="C11" s="219"/>
      <c r="D11" s="219"/>
      <c r="E11" s="219"/>
      <c r="F11" s="219"/>
      <c r="G11" s="219"/>
      <c r="H11" s="219"/>
      <c r="I11" s="219"/>
      <c r="J11" s="219"/>
      <c r="K11" s="219"/>
      <c r="L11" s="219"/>
      <c r="M11" s="219"/>
      <c r="N11" s="219"/>
      <c r="O11" s="219"/>
      <c r="P11" s="219"/>
      <c r="Q11" s="219"/>
      <c r="R11" s="226"/>
      <c r="S11" s="221"/>
      <c r="T11" s="226"/>
      <c r="U11" s="226"/>
      <c r="V11" s="221">
        <f t="shared" si="0"/>
        <v>0</v>
      </c>
      <c r="W11" s="221">
        <f t="shared" si="1"/>
        <v>0</v>
      </c>
      <c r="X11" s="218"/>
      <c r="Y11" s="218"/>
      <c r="Z11" s="218"/>
      <c r="AA11" s="218"/>
      <c r="AB11" s="218"/>
      <c r="AC11" s="218"/>
      <c r="AD11" s="218"/>
      <c r="AE11" s="218"/>
      <c r="AF11" s="218"/>
      <c r="AG11" s="218"/>
    </row>
    <row r="12" spans="1:33" ht="21" x14ac:dyDescent="0.25">
      <c r="A12" s="366"/>
      <c r="B12" s="218"/>
      <c r="C12" s="219"/>
      <c r="D12" s="219"/>
      <c r="E12" s="219"/>
      <c r="F12" s="219"/>
      <c r="G12" s="219"/>
      <c r="H12" s="219"/>
      <c r="I12" s="219"/>
      <c r="J12" s="219"/>
      <c r="K12" s="219"/>
      <c r="L12" s="219"/>
      <c r="M12" s="219"/>
      <c r="N12" s="219"/>
      <c r="O12" s="219"/>
      <c r="P12" s="219"/>
      <c r="Q12" s="219"/>
      <c r="R12" s="226"/>
      <c r="S12" s="221"/>
      <c r="T12" s="226"/>
      <c r="U12" s="226"/>
      <c r="V12" s="221">
        <f t="shared" si="0"/>
        <v>0</v>
      </c>
      <c r="W12" s="221">
        <f t="shared" si="1"/>
        <v>0</v>
      </c>
      <c r="X12" s="218"/>
      <c r="Y12" s="218"/>
      <c r="Z12" s="218"/>
      <c r="AA12" s="218"/>
      <c r="AB12" s="218"/>
      <c r="AC12" s="218"/>
      <c r="AD12" s="218"/>
      <c r="AE12" s="218"/>
      <c r="AF12" s="218"/>
      <c r="AG12" s="218"/>
    </row>
    <row r="13" spans="1:33" ht="21" x14ac:dyDescent="0.25">
      <c r="A13" s="366"/>
      <c r="B13" s="218"/>
      <c r="C13" s="219"/>
      <c r="D13" s="219"/>
      <c r="E13" s="219"/>
      <c r="F13" s="219"/>
      <c r="G13" s="219"/>
      <c r="H13" s="219"/>
      <c r="I13" s="219"/>
      <c r="J13" s="219"/>
      <c r="K13" s="219"/>
      <c r="L13" s="219"/>
      <c r="M13" s="219"/>
      <c r="N13" s="219"/>
      <c r="O13" s="219"/>
      <c r="P13" s="219"/>
      <c r="Q13" s="219"/>
      <c r="R13" s="226"/>
      <c r="S13" s="221"/>
      <c r="T13" s="226"/>
      <c r="U13" s="226"/>
      <c r="V13" s="221">
        <f t="shared" si="0"/>
        <v>0</v>
      </c>
      <c r="W13" s="221">
        <f t="shared" si="1"/>
        <v>0</v>
      </c>
      <c r="X13" s="218"/>
      <c r="Y13" s="218"/>
      <c r="Z13" s="218"/>
      <c r="AA13" s="218"/>
      <c r="AB13" s="218"/>
      <c r="AC13" s="218"/>
      <c r="AD13" s="218"/>
      <c r="AE13" s="218"/>
      <c r="AF13" s="218"/>
      <c r="AG13" s="218"/>
    </row>
    <row r="14" spans="1:33" ht="21" x14ac:dyDescent="0.25">
      <c r="A14" s="366"/>
      <c r="B14" s="218"/>
      <c r="C14" s="219"/>
      <c r="D14" s="219"/>
      <c r="E14" s="219"/>
      <c r="F14" s="219"/>
      <c r="G14" s="219"/>
      <c r="H14" s="219"/>
      <c r="I14" s="219"/>
      <c r="J14" s="219"/>
      <c r="K14" s="219"/>
      <c r="L14" s="219"/>
      <c r="M14" s="219"/>
      <c r="N14" s="219"/>
      <c r="O14" s="219"/>
      <c r="P14" s="219"/>
      <c r="Q14" s="219"/>
      <c r="R14" s="226"/>
      <c r="S14" s="221"/>
      <c r="T14" s="226"/>
      <c r="U14" s="226"/>
      <c r="V14" s="221">
        <f t="shared" si="0"/>
        <v>0</v>
      </c>
      <c r="W14" s="221">
        <f t="shared" si="1"/>
        <v>0</v>
      </c>
      <c r="X14" s="218"/>
      <c r="Y14" s="218"/>
      <c r="Z14" s="218"/>
      <c r="AA14" s="218"/>
      <c r="AB14" s="218"/>
      <c r="AC14" s="218"/>
      <c r="AD14" s="218"/>
      <c r="AE14" s="218"/>
      <c r="AF14" s="218"/>
      <c r="AG14" s="218"/>
    </row>
    <row r="15" spans="1:33" ht="21" x14ac:dyDescent="0.25">
      <c r="A15" s="366"/>
      <c r="B15" s="218"/>
      <c r="C15" s="219"/>
      <c r="D15" s="219"/>
      <c r="E15" s="219"/>
      <c r="F15" s="219"/>
      <c r="G15" s="219"/>
      <c r="H15" s="219"/>
      <c r="I15" s="219"/>
      <c r="J15" s="219"/>
      <c r="K15" s="219"/>
      <c r="L15" s="219"/>
      <c r="M15" s="219"/>
      <c r="N15" s="219"/>
      <c r="O15" s="219"/>
      <c r="P15" s="219"/>
      <c r="Q15" s="219"/>
      <c r="R15" s="226"/>
      <c r="S15" s="221"/>
      <c r="T15" s="226"/>
      <c r="U15" s="226"/>
      <c r="V15" s="221">
        <f t="shared" si="0"/>
        <v>0</v>
      </c>
      <c r="W15" s="221">
        <f t="shared" si="1"/>
        <v>0</v>
      </c>
      <c r="X15" s="218"/>
      <c r="Y15" s="218"/>
      <c r="Z15" s="218"/>
      <c r="AA15" s="218"/>
      <c r="AB15" s="218"/>
      <c r="AC15" s="218"/>
      <c r="AD15" s="218"/>
      <c r="AE15" s="218"/>
      <c r="AF15" s="218"/>
      <c r="AG15" s="218"/>
    </row>
    <row r="16" spans="1:33" ht="21" x14ac:dyDescent="0.25">
      <c r="A16" s="366"/>
      <c r="B16" s="218"/>
      <c r="C16" s="219"/>
      <c r="D16" s="219"/>
      <c r="E16" s="219"/>
      <c r="F16" s="219"/>
      <c r="G16" s="219"/>
      <c r="H16" s="219"/>
      <c r="I16" s="219"/>
      <c r="J16" s="219"/>
      <c r="K16" s="219"/>
      <c r="L16" s="219"/>
      <c r="M16" s="219"/>
      <c r="N16" s="219"/>
      <c r="O16" s="219"/>
      <c r="P16" s="219"/>
      <c r="Q16" s="219"/>
      <c r="R16" s="226"/>
      <c r="S16" s="221"/>
      <c r="T16" s="226"/>
      <c r="U16" s="226"/>
      <c r="V16" s="221">
        <f t="shared" si="0"/>
        <v>0</v>
      </c>
      <c r="W16" s="221">
        <f t="shared" si="1"/>
        <v>0</v>
      </c>
      <c r="X16" s="218"/>
      <c r="Y16" s="218"/>
      <c r="Z16" s="218"/>
      <c r="AA16" s="218"/>
      <c r="AB16" s="218"/>
      <c r="AC16" s="218"/>
      <c r="AD16" s="218"/>
      <c r="AE16" s="218"/>
      <c r="AF16" s="218"/>
      <c r="AG16" s="218"/>
    </row>
    <row r="17" spans="1:33" ht="21" x14ac:dyDescent="0.25">
      <c r="A17" s="366"/>
      <c r="B17" s="218"/>
      <c r="C17" s="219"/>
      <c r="D17" s="219"/>
      <c r="E17" s="219"/>
      <c r="F17" s="219"/>
      <c r="G17" s="219"/>
      <c r="H17" s="219"/>
      <c r="I17" s="219"/>
      <c r="J17" s="219"/>
      <c r="K17" s="219"/>
      <c r="L17" s="219"/>
      <c r="M17" s="219"/>
      <c r="N17" s="219"/>
      <c r="O17" s="219"/>
      <c r="P17" s="219"/>
      <c r="Q17" s="219"/>
      <c r="R17" s="226"/>
      <c r="S17" s="221"/>
      <c r="T17" s="226"/>
      <c r="U17" s="226"/>
      <c r="V17" s="221">
        <f t="shared" si="0"/>
        <v>0</v>
      </c>
      <c r="W17" s="221">
        <f t="shared" si="1"/>
        <v>0</v>
      </c>
      <c r="X17" s="218"/>
      <c r="Y17" s="218"/>
      <c r="Z17" s="218"/>
      <c r="AA17" s="218"/>
      <c r="AB17" s="218"/>
      <c r="AC17" s="218"/>
      <c r="AD17" s="218"/>
      <c r="AE17" s="218"/>
      <c r="AF17" s="218"/>
      <c r="AG17" s="218"/>
    </row>
    <row r="18" spans="1:33" ht="21" x14ac:dyDescent="0.25">
      <c r="A18" s="366"/>
      <c r="B18" s="218"/>
      <c r="C18" s="219"/>
      <c r="D18" s="219"/>
      <c r="E18" s="219"/>
      <c r="F18" s="219"/>
      <c r="G18" s="219"/>
      <c r="H18" s="219"/>
      <c r="I18" s="219"/>
      <c r="J18" s="219"/>
      <c r="K18" s="219"/>
      <c r="L18" s="219"/>
      <c r="M18" s="219"/>
      <c r="N18" s="219"/>
      <c r="O18" s="219"/>
      <c r="P18" s="219"/>
      <c r="Q18" s="219"/>
      <c r="R18" s="226"/>
      <c r="S18" s="221"/>
      <c r="T18" s="226"/>
      <c r="U18" s="226"/>
      <c r="V18" s="221">
        <f t="shared" si="0"/>
        <v>0</v>
      </c>
      <c r="W18" s="221">
        <f t="shared" si="1"/>
        <v>0</v>
      </c>
      <c r="X18" s="218"/>
      <c r="Y18" s="218"/>
      <c r="Z18" s="218"/>
      <c r="AA18" s="218"/>
      <c r="AB18" s="218"/>
      <c r="AC18" s="218"/>
      <c r="AD18" s="218"/>
      <c r="AE18" s="218"/>
      <c r="AF18" s="218"/>
      <c r="AG18" s="218"/>
    </row>
    <row r="19" spans="1:33" ht="21" x14ac:dyDescent="0.25">
      <c r="A19" s="366"/>
      <c r="B19" s="218"/>
      <c r="C19" s="219"/>
      <c r="D19" s="219"/>
      <c r="E19" s="219"/>
      <c r="F19" s="219"/>
      <c r="G19" s="219"/>
      <c r="H19" s="219"/>
      <c r="I19" s="219"/>
      <c r="J19" s="219"/>
      <c r="K19" s="219"/>
      <c r="L19" s="219"/>
      <c r="M19" s="219"/>
      <c r="N19" s="219"/>
      <c r="O19" s="219"/>
      <c r="P19" s="219"/>
      <c r="Q19" s="219"/>
      <c r="R19" s="226"/>
      <c r="S19" s="221"/>
      <c r="T19" s="226"/>
      <c r="U19" s="226"/>
      <c r="V19" s="221">
        <f t="shared" si="0"/>
        <v>0</v>
      </c>
      <c r="W19" s="221">
        <f t="shared" si="1"/>
        <v>0</v>
      </c>
      <c r="X19" s="218"/>
      <c r="Y19" s="218"/>
      <c r="Z19" s="218"/>
      <c r="AA19" s="218"/>
      <c r="AB19" s="218"/>
      <c r="AC19" s="218"/>
      <c r="AD19" s="218"/>
      <c r="AE19" s="218"/>
      <c r="AF19" s="218"/>
      <c r="AG19" s="218"/>
    </row>
    <row r="20" spans="1:33" ht="21" x14ac:dyDescent="0.25">
      <c r="A20" s="366"/>
      <c r="B20" s="218"/>
      <c r="C20" s="219"/>
      <c r="D20" s="219"/>
      <c r="E20" s="219"/>
      <c r="F20" s="219"/>
      <c r="G20" s="219"/>
      <c r="H20" s="219"/>
      <c r="I20" s="219"/>
      <c r="J20" s="219"/>
      <c r="K20" s="219"/>
      <c r="L20" s="219"/>
      <c r="M20" s="219"/>
      <c r="N20" s="219"/>
      <c r="O20" s="219"/>
      <c r="P20" s="219"/>
      <c r="Q20" s="219"/>
      <c r="R20" s="226"/>
      <c r="S20" s="221"/>
      <c r="T20" s="226"/>
      <c r="U20" s="226"/>
      <c r="V20" s="221">
        <f t="shared" si="0"/>
        <v>0</v>
      </c>
      <c r="W20" s="221">
        <f t="shared" si="1"/>
        <v>0</v>
      </c>
      <c r="X20" s="218"/>
      <c r="Y20" s="218"/>
      <c r="Z20" s="218"/>
      <c r="AA20" s="218"/>
      <c r="AB20" s="218"/>
      <c r="AC20" s="218"/>
      <c r="AD20" s="218"/>
      <c r="AE20" s="218"/>
      <c r="AF20" s="218"/>
      <c r="AG20" s="218"/>
    </row>
    <row r="21" spans="1:33" ht="21" x14ac:dyDescent="0.25">
      <c r="A21" s="366"/>
      <c r="B21" s="218"/>
      <c r="C21" s="219"/>
      <c r="D21" s="219"/>
      <c r="E21" s="219"/>
      <c r="F21" s="219"/>
      <c r="G21" s="219"/>
      <c r="H21" s="219"/>
      <c r="I21" s="219"/>
      <c r="J21" s="219"/>
      <c r="K21" s="219"/>
      <c r="L21" s="219"/>
      <c r="M21" s="219"/>
      <c r="N21" s="219"/>
      <c r="O21" s="219"/>
      <c r="P21" s="219"/>
      <c r="Q21" s="219"/>
      <c r="R21" s="226"/>
      <c r="S21" s="221"/>
      <c r="T21" s="226"/>
      <c r="U21" s="226"/>
      <c r="V21" s="221">
        <f t="shared" si="0"/>
        <v>0</v>
      </c>
      <c r="W21" s="221">
        <f t="shared" si="1"/>
        <v>0</v>
      </c>
      <c r="X21" s="218"/>
      <c r="Y21" s="218"/>
      <c r="Z21" s="218"/>
      <c r="AA21" s="218"/>
      <c r="AB21" s="218"/>
      <c r="AC21" s="218"/>
      <c r="AD21" s="218"/>
      <c r="AE21" s="218"/>
      <c r="AF21" s="218"/>
      <c r="AG21" s="218"/>
    </row>
    <row r="22" spans="1:33" ht="21" x14ac:dyDescent="0.25">
      <c r="A22" s="366"/>
      <c r="B22" s="218"/>
      <c r="C22" s="219"/>
      <c r="D22" s="219"/>
      <c r="E22" s="219"/>
      <c r="F22" s="219"/>
      <c r="G22" s="219"/>
      <c r="H22" s="219"/>
      <c r="I22" s="219"/>
      <c r="J22" s="219"/>
      <c r="K22" s="219"/>
      <c r="L22" s="219"/>
      <c r="M22" s="219"/>
      <c r="N22" s="219"/>
      <c r="O22" s="219"/>
      <c r="P22" s="219"/>
      <c r="Q22" s="219"/>
      <c r="R22" s="226"/>
      <c r="S22" s="221"/>
      <c r="T22" s="226"/>
      <c r="U22" s="226"/>
      <c r="V22" s="221">
        <f t="shared" si="0"/>
        <v>0</v>
      </c>
      <c r="W22" s="221">
        <f t="shared" si="1"/>
        <v>0</v>
      </c>
      <c r="X22" s="218"/>
      <c r="Y22" s="218"/>
      <c r="Z22" s="218"/>
      <c r="AA22" s="218"/>
      <c r="AB22" s="218"/>
      <c r="AC22" s="218"/>
      <c r="AD22" s="218"/>
      <c r="AE22" s="218"/>
      <c r="AF22" s="218"/>
      <c r="AG22" s="218"/>
    </row>
    <row r="23" spans="1:33" ht="21" x14ac:dyDescent="0.25">
      <c r="A23" s="366"/>
      <c r="B23" s="218"/>
      <c r="C23" s="219"/>
      <c r="D23" s="219"/>
      <c r="E23" s="219"/>
      <c r="F23" s="219"/>
      <c r="G23" s="219"/>
      <c r="H23" s="219"/>
      <c r="I23" s="219"/>
      <c r="J23" s="219"/>
      <c r="K23" s="219"/>
      <c r="L23" s="219"/>
      <c r="M23" s="219"/>
      <c r="N23" s="219"/>
      <c r="O23" s="219"/>
      <c r="P23" s="219"/>
      <c r="Q23" s="219"/>
      <c r="R23" s="226"/>
      <c r="S23" s="221"/>
      <c r="T23" s="226"/>
      <c r="U23" s="226"/>
      <c r="V23" s="221">
        <f t="shared" si="0"/>
        <v>0</v>
      </c>
      <c r="W23" s="221">
        <f t="shared" si="1"/>
        <v>0</v>
      </c>
      <c r="X23" s="218"/>
      <c r="Y23" s="218"/>
      <c r="Z23" s="218"/>
      <c r="AA23" s="218"/>
      <c r="AB23" s="218"/>
      <c r="AC23" s="218"/>
      <c r="AD23" s="218"/>
      <c r="AE23" s="218"/>
      <c r="AF23" s="218"/>
      <c r="AG23" s="218"/>
    </row>
    <row r="24" spans="1:33" ht="21" x14ac:dyDescent="0.25">
      <c r="A24" s="366"/>
      <c r="B24" s="218"/>
      <c r="C24" s="219"/>
      <c r="D24" s="219"/>
      <c r="E24" s="219"/>
      <c r="F24" s="219"/>
      <c r="G24" s="219"/>
      <c r="H24" s="219"/>
      <c r="I24" s="219"/>
      <c r="J24" s="219"/>
      <c r="K24" s="219"/>
      <c r="L24" s="219"/>
      <c r="M24" s="219"/>
      <c r="N24" s="219"/>
      <c r="O24" s="219"/>
      <c r="P24" s="219"/>
      <c r="Q24" s="219"/>
      <c r="R24" s="226"/>
      <c r="S24" s="221"/>
      <c r="T24" s="226"/>
      <c r="U24" s="226"/>
      <c r="V24" s="221">
        <f t="shared" si="0"/>
        <v>0</v>
      </c>
      <c r="W24" s="221">
        <f t="shared" si="1"/>
        <v>0</v>
      </c>
      <c r="X24" s="218"/>
      <c r="Y24" s="218"/>
      <c r="Z24" s="218"/>
      <c r="AA24" s="218"/>
      <c r="AB24" s="218"/>
      <c r="AC24" s="218"/>
      <c r="AD24" s="218"/>
      <c r="AE24" s="218"/>
      <c r="AF24" s="218"/>
      <c r="AG24" s="218"/>
    </row>
    <row r="25" spans="1:33" ht="21" x14ac:dyDescent="0.25">
      <c r="A25" s="366"/>
      <c r="B25" s="218"/>
      <c r="C25" s="219"/>
      <c r="D25" s="219"/>
      <c r="E25" s="219"/>
      <c r="F25" s="219"/>
      <c r="G25" s="219"/>
      <c r="H25" s="219"/>
      <c r="I25" s="219"/>
      <c r="J25" s="219"/>
      <c r="K25" s="219"/>
      <c r="L25" s="219"/>
      <c r="M25" s="219"/>
      <c r="N25" s="219"/>
      <c r="O25" s="219"/>
      <c r="P25" s="219"/>
      <c r="Q25" s="219"/>
      <c r="R25" s="226"/>
      <c r="S25" s="221"/>
      <c r="T25" s="226"/>
      <c r="U25" s="226"/>
      <c r="V25" s="221">
        <f t="shared" si="0"/>
        <v>0</v>
      </c>
      <c r="W25" s="221">
        <f t="shared" si="1"/>
        <v>0</v>
      </c>
      <c r="X25" s="218"/>
      <c r="Y25" s="218"/>
      <c r="Z25" s="218"/>
      <c r="AA25" s="218"/>
      <c r="AB25" s="218"/>
      <c r="AC25" s="218"/>
      <c r="AD25" s="218"/>
      <c r="AE25" s="218"/>
      <c r="AF25" s="218"/>
      <c r="AG25" s="218"/>
    </row>
    <row r="26" spans="1:33" ht="21" x14ac:dyDescent="0.25">
      <c r="A26" s="366"/>
      <c r="B26" s="218"/>
      <c r="C26" s="219"/>
      <c r="D26" s="219"/>
      <c r="E26" s="219"/>
      <c r="F26" s="219"/>
      <c r="G26" s="219"/>
      <c r="H26" s="219"/>
      <c r="I26" s="219"/>
      <c r="J26" s="219"/>
      <c r="K26" s="219"/>
      <c r="L26" s="219"/>
      <c r="M26" s="219"/>
      <c r="N26" s="219"/>
      <c r="O26" s="219"/>
      <c r="P26" s="219"/>
      <c r="Q26" s="219"/>
      <c r="R26" s="226"/>
      <c r="S26" s="221"/>
      <c r="T26" s="226"/>
      <c r="U26" s="226"/>
      <c r="V26" s="221">
        <f t="shared" si="0"/>
        <v>0</v>
      </c>
      <c r="W26" s="221">
        <f t="shared" si="1"/>
        <v>0</v>
      </c>
      <c r="X26" s="218"/>
      <c r="Y26" s="218"/>
      <c r="Z26" s="218"/>
      <c r="AA26" s="218"/>
      <c r="AB26" s="218"/>
      <c r="AC26" s="218"/>
      <c r="AD26" s="218"/>
      <c r="AE26" s="218"/>
      <c r="AF26" s="218"/>
      <c r="AG26" s="218"/>
    </row>
    <row r="27" spans="1:33" ht="21" x14ac:dyDescent="0.25">
      <c r="A27" s="366"/>
      <c r="B27" s="218"/>
      <c r="C27" s="219"/>
      <c r="D27" s="219"/>
      <c r="E27" s="219"/>
      <c r="F27" s="219"/>
      <c r="G27" s="219"/>
      <c r="H27" s="219"/>
      <c r="I27" s="219"/>
      <c r="J27" s="219"/>
      <c r="K27" s="219"/>
      <c r="L27" s="219"/>
      <c r="M27" s="219"/>
      <c r="N27" s="219"/>
      <c r="O27" s="219"/>
      <c r="P27" s="219"/>
      <c r="Q27" s="219"/>
      <c r="R27" s="226"/>
      <c r="S27" s="221"/>
      <c r="T27" s="226"/>
      <c r="U27" s="226"/>
      <c r="V27" s="221">
        <f t="shared" si="0"/>
        <v>0</v>
      </c>
      <c r="W27" s="221">
        <f t="shared" si="1"/>
        <v>0</v>
      </c>
      <c r="X27" s="218"/>
      <c r="Y27" s="218"/>
      <c r="Z27" s="218"/>
      <c r="AA27" s="218"/>
      <c r="AB27" s="218"/>
      <c r="AC27" s="218"/>
      <c r="AD27" s="218"/>
      <c r="AE27" s="218"/>
      <c r="AF27" s="218"/>
      <c r="AG27" s="218"/>
    </row>
    <row r="28" spans="1:33" ht="21" x14ac:dyDescent="0.25">
      <c r="A28" s="366"/>
      <c r="B28" s="218"/>
      <c r="C28" s="219"/>
      <c r="D28" s="219"/>
      <c r="E28" s="219"/>
      <c r="F28" s="219"/>
      <c r="G28" s="219"/>
      <c r="H28" s="219"/>
      <c r="I28" s="219"/>
      <c r="J28" s="219"/>
      <c r="K28" s="219"/>
      <c r="L28" s="219"/>
      <c r="M28" s="219"/>
      <c r="N28" s="219"/>
      <c r="O28" s="219"/>
      <c r="P28" s="219"/>
      <c r="Q28" s="219"/>
      <c r="R28" s="226"/>
      <c r="S28" s="221"/>
      <c r="T28" s="226"/>
      <c r="U28" s="226"/>
      <c r="V28" s="221">
        <f t="shared" si="0"/>
        <v>0</v>
      </c>
      <c r="W28" s="221">
        <f t="shared" si="1"/>
        <v>0</v>
      </c>
      <c r="X28" s="218"/>
      <c r="Y28" s="218"/>
      <c r="Z28" s="218"/>
      <c r="AA28" s="218"/>
      <c r="AB28" s="218"/>
      <c r="AC28" s="218"/>
      <c r="AD28" s="218"/>
      <c r="AE28" s="218"/>
      <c r="AF28" s="218"/>
      <c r="AG28" s="218"/>
    </row>
    <row r="29" spans="1:33" ht="21" x14ac:dyDescent="0.25">
      <c r="A29" s="366"/>
      <c r="B29" s="218"/>
      <c r="C29" s="219"/>
      <c r="D29" s="219"/>
      <c r="E29" s="219"/>
      <c r="F29" s="219"/>
      <c r="G29" s="219"/>
      <c r="H29" s="219"/>
      <c r="I29" s="219"/>
      <c r="J29" s="219"/>
      <c r="K29" s="219"/>
      <c r="L29" s="219"/>
      <c r="M29" s="219"/>
      <c r="N29" s="219"/>
      <c r="O29" s="219"/>
      <c r="P29" s="219"/>
      <c r="Q29" s="219"/>
      <c r="R29" s="226"/>
      <c r="S29" s="221"/>
      <c r="T29" s="226"/>
      <c r="U29" s="226"/>
      <c r="V29" s="221">
        <f t="shared" si="0"/>
        <v>0</v>
      </c>
      <c r="W29" s="221">
        <f t="shared" si="1"/>
        <v>0</v>
      </c>
      <c r="X29" s="218"/>
      <c r="Y29" s="218"/>
      <c r="Z29" s="218"/>
      <c r="AA29" s="218"/>
      <c r="AB29" s="218"/>
      <c r="AC29" s="218"/>
      <c r="AD29" s="218"/>
      <c r="AE29" s="218"/>
      <c r="AF29" s="218"/>
      <c r="AG29" s="218"/>
    </row>
    <row r="30" spans="1:33" ht="21" x14ac:dyDescent="0.25">
      <c r="A30" s="366"/>
      <c r="B30" s="218"/>
      <c r="C30" s="219"/>
      <c r="D30" s="219"/>
      <c r="E30" s="219"/>
      <c r="F30" s="219"/>
      <c r="G30" s="219"/>
      <c r="H30" s="219"/>
      <c r="I30" s="219"/>
      <c r="J30" s="219"/>
      <c r="K30" s="219"/>
      <c r="L30" s="219"/>
      <c r="M30" s="219"/>
      <c r="N30" s="219"/>
      <c r="O30" s="219"/>
      <c r="P30" s="219"/>
      <c r="Q30" s="219"/>
      <c r="R30" s="226"/>
      <c r="S30" s="221"/>
      <c r="T30" s="226"/>
      <c r="U30" s="226"/>
      <c r="V30" s="221">
        <f t="shared" si="0"/>
        <v>0</v>
      </c>
      <c r="W30" s="221">
        <f t="shared" si="1"/>
        <v>0</v>
      </c>
      <c r="X30" s="218"/>
      <c r="Y30" s="218"/>
      <c r="Z30" s="218"/>
      <c r="AA30" s="218"/>
      <c r="AB30" s="218"/>
      <c r="AC30" s="218"/>
      <c r="AD30" s="218"/>
      <c r="AE30" s="218"/>
      <c r="AF30" s="218"/>
      <c r="AG30" s="218"/>
    </row>
    <row r="31" spans="1:33" ht="21" x14ac:dyDescent="0.25">
      <c r="A31" s="366"/>
      <c r="B31" s="218"/>
      <c r="C31" s="219"/>
      <c r="D31" s="219"/>
      <c r="E31" s="219"/>
      <c r="F31" s="219"/>
      <c r="G31" s="219"/>
      <c r="H31" s="219"/>
      <c r="I31" s="219"/>
      <c r="J31" s="219"/>
      <c r="K31" s="219"/>
      <c r="L31" s="219"/>
      <c r="M31" s="219"/>
      <c r="N31" s="219"/>
      <c r="O31" s="219"/>
      <c r="P31" s="219"/>
      <c r="Q31" s="219"/>
      <c r="R31" s="226"/>
      <c r="S31" s="221"/>
      <c r="T31" s="226"/>
      <c r="U31" s="226"/>
      <c r="V31" s="221">
        <f t="shared" si="0"/>
        <v>0</v>
      </c>
      <c r="W31" s="221">
        <f t="shared" si="1"/>
        <v>0</v>
      </c>
      <c r="X31" s="218"/>
      <c r="Y31" s="218"/>
      <c r="Z31" s="218"/>
      <c r="AA31" s="218"/>
      <c r="AB31" s="218"/>
      <c r="AC31" s="218"/>
      <c r="AD31" s="218"/>
      <c r="AE31" s="218"/>
      <c r="AF31" s="218"/>
      <c r="AG31" s="218"/>
    </row>
    <row r="32" spans="1:33" ht="21" x14ac:dyDescent="0.25">
      <c r="A32" s="366"/>
      <c r="B32" s="218"/>
      <c r="C32" s="219"/>
      <c r="D32" s="219"/>
      <c r="E32" s="219"/>
      <c r="F32" s="219"/>
      <c r="G32" s="219"/>
      <c r="H32" s="219"/>
      <c r="I32" s="219"/>
      <c r="J32" s="219"/>
      <c r="K32" s="219"/>
      <c r="L32" s="219"/>
      <c r="M32" s="219"/>
      <c r="N32" s="219"/>
      <c r="O32" s="219"/>
      <c r="P32" s="219"/>
      <c r="Q32" s="219"/>
      <c r="R32" s="226"/>
      <c r="S32" s="221"/>
      <c r="T32" s="226"/>
      <c r="U32" s="226"/>
      <c r="V32" s="221">
        <f t="shared" si="0"/>
        <v>0</v>
      </c>
      <c r="W32" s="221">
        <f t="shared" si="1"/>
        <v>0</v>
      </c>
      <c r="X32" s="218"/>
      <c r="Y32" s="218"/>
      <c r="Z32" s="218"/>
      <c r="AA32" s="218"/>
      <c r="AB32" s="218"/>
      <c r="AC32" s="218"/>
      <c r="AD32" s="218"/>
      <c r="AE32" s="218"/>
      <c r="AF32" s="218"/>
      <c r="AG32" s="218"/>
    </row>
    <row r="33" spans="1:33" ht="21" x14ac:dyDescent="0.25">
      <c r="A33" s="366"/>
      <c r="B33" s="218"/>
      <c r="C33" s="219"/>
      <c r="D33" s="219"/>
      <c r="E33" s="219"/>
      <c r="F33" s="219"/>
      <c r="G33" s="219"/>
      <c r="H33" s="219"/>
      <c r="I33" s="219"/>
      <c r="J33" s="219"/>
      <c r="K33" s="219"/>
      <c r="L33" s="219"/>
      <c r="M33" s="219"/>
      <c r="N33" s="219"/>
      <c r="O33" s="219"/>
      <c r="P33" s="219"/>
      <c r="Q33" s="219"/>
      <c r="R33" s="226"/>
      <c r="S33" s="221"/>
      <c r="T33" s="226"/>
      <c r="U33" s="226"/>
      <c r="V33" s="221">
        <f t="shared" si="0"/>
        <v>0</v>
      </c>
      <c r="W33" s="221">
        <f t="shared" si="1"/>
        <v>0</v>
      </c>
      <c r="X33" s="218"/>
      <c r="Y33" s="218"/>
      <c r="Z33" s="218"/>
      <c r="AA33" s="218"/>
      <c r="AB33" s="218"/>
      <c r="AC33" s="218"/>
      <c r="AD33" s="218"/>
      <c r="AE33" s="218"/>
      <c r="AF33" s="218"/>
      <c r="AG33" s="218"/>
    </row>
    <row r="34" spans="1:33" ht="21" x14ac:dyDescent="0.25">
      <c r="A34" s="366"/>
      <c r="B34" s="218"/>
      <c r="C34" s="219"/>
      <c r="D34" s="219"/>
      <c r="E34" s="219"/>
      <c r="F34" s="219"/>
      <c r="G34" s="219"/>
      <c r="H34" s="219"/>
      <c r="I34" s="219"/>
      <c r="J34" s="219"/>
      <c r="K34" s="219"/>
      <c r="L34" s="219"/>
      <c r="M34" s="219"/>
      <c r="N34" s="219"/>
      <c r="O34" s="219"/>
      <c r="P34" s="219"/>
      <c r="Q34" s="219"/>
      <c r="R34" s="226"/>
      <c r="S34" s="221"/>
      <c r="T34" s="226"/>
      <c r="U34" s="226"/>
      <c r="V34" s="221">
        <f t="shared" si="0"/>
        <v>0</v>
      </c>
      <c r="W34" s="221">
        <f t="shared" si="1"/>
        <v>0</v>
      </c>
      <c r="X34" s="218"/>
      <c r="Y34" s="218"/>
      <c r="Z34" s="218"/>
      <c r="AA34" s="218"/>
      <c r="AB34" s="218"/>
      <c r="AC34" s="218"/>
      <c r="AD34" s="218"/>
      <c r="AE34" s="218"/>
      <c r="AF34" s="218"/>
      <c r="AG34" s="218"/>
    </row>
    <row r="35" spans="1:33" ht="21" x14ac:dyDescent="0.25">
      <c r="A35" s="366"/>
      <c r="B35" s="218"/>
      <c r="C35" s="219"/>
      <c r="D35" s="219"/>
      <c r="E35" s="219"/>
      <c r="F35" s="219"/>
      <c r="G35" s="219"/>
      <c r="H35" s="219"/>
      <c r="I35" s="219"/>
      <c r="J35" s="219"/>
      <c r="K35" s="219"/>
      <c r="L35" s="219"/>
      <c r="M35" s="219"/>
      <c r="N35" s="219"/>
      <c r="O35" s="219"/>
      <c r="P35" s="219"/>
      <c r="Q35" s="219"/>
      <c r="R35" s="226"/>
      <c r="S35" s="221"/>
      <c r="T35" s="226"/>
      <c r="U35" s="226"/>
      <c r="V35" s="221">
        <f t="shared" si="0"/>
        <v>0</v>
      </c>
      <c r="W35" s="221">
        <f t="shared" si="1"/>
        <v>0</v>
      </c>
      <c r="X35" s="218"/>
      <c r="Y35" s="218"/>
      <c r="Z35" s="218"/>
      <c r="AA35" s="218"/>
      <c r="AB35" s="218"/>
      <c r="AC35" s="218"/>
      <c r="AD35" s="218"/>
      <c r="AE35" s="218"/>
      <c r="AF35" s="218"/>
      <c r="AG35" s="218"/>
    </row>
    <row r="36" spans="1:33" ht="21" x14ac:dyDescent="0.25">
      <c r="A36" s="366"/>
      <c r="B36" s="218"/>
      <c r="C36" s="219"/>
      <c r="D36" s="219"/>
      <c r="E36" s="219"/>
      <c r="F36" s="219"/>
      <c r="G36" s="219"/>
      <c r="H36" s="219"/>
      <c r="I36" s="219"/>
      <c r="J36" s="219"/>
      <c r="K36" s="219"/>
      <c r="L36" s="219"/>
      <c r="M36" s="219"/>
      <c r="N36" s="219"/>
      <c r="O36" s="219"/>
      <c r="P36" s="219"/>
      <c r="Q36" s="219"/>
      <c r="R36" s="226"/>
      <c r="S36" s="221"/>
      <c r="T36" s="226"/>
      <c r="U36" s="226"/>
      <c r="V36" s="221">
        <f t="shared" si="0"/>
        <v>0</v>
      </c>
      <c r="W36" s="221">
        <f t="shared" si="1"/>
        <v>0</v>
      </c>
      <c r="X36" s="218"/>
      <c r="Y36" s="218"/>
      <c r="Z36" s="218"/>
      <c r="AA36" s="218"/>
      <c r="AB36" s="218"/>
      <c r="AC36" s="218"/>
      <c r="AD36" s="218"/>
      <c r="AE36" s="218"/>
      <c r="AF36" s="218"/>
      <c r="AG36" s="218"/>
    </row>
    <row r="37" spans="1:33" ht="21" x14ac:dyDescent="0.25">
      <c r="A37" s="366"/>
      <c r="B37" s="218"/>
      <c r="C37" s="219"/>
      <c r="D37" s="219"/>
      <c r="E37" s="219"/>
      <c r="F37" s="219"/>
      <c r="G37" s="219"/>
      <c r="H37" s="219"/>
      <c r="I37" s="219"/>
      <c r="J37" s="219"/>
      <c r="K37" s="219"/>
      <c r="L37" s="219"/>
      <c r="M37" s="219"/>
      <c r="N37" s="219"/>
      <c r="O37" s="219"/>
      <c r="P37" s="219"/>
      <c r="Q37" s="219"/>
      <c r="R37" s="226"/>
      <c r="S37" s="221"/>
      <c r="T37" s="226"/>
      <c r="U37" s="226"/>
      <c r="V37" s="221">
        <f t="shared" si="0"/>
        <v>0</v>
      </c>
      <c r="W37" s="221">
        <f t="shared" si="1"/>
        <v>0</v>
      </c>
      <c r="X37" s="218"/>
      <c r="Y37" s="218"/>
      <c r="Z37" s="218"/>
      <c r="AA37" s="218"/>
      <c r="AB37" s="218"/>
      <c r="AC37" s="218"/>
      <c r="AD37" s="218"/>
      <c r="AE37" s="218"/>
      <c r="AF37" s="218"/>
      <c r="AG37" s="218"/>
    </row>
    <row r="38" spans="1:33" ht="21" x14ac:dyDescent="0.25">
      <c r="A38" s="366"/>
      <c r="B38" s="218"/>
      <c r="C38" s="219"/>
      <c r="D38" s="219"/>
      <c r="E38" s="219"/>
      <c r="F38" s="219"/>
      <c r="G38" s="219"/>
      <c r="H38" s="219"/>
      <c r="I38" s="219"/>
      <c r="J38" s="219"/>
      <c r="K38" s="219"/>
      <c r="L38" s="219"/>
      <c r="M38" s="219"/>
      <c r="N38" s="219"/>
      <c r="O38" s="219"/>
      <c r="P38" s="219"/>
      <c r="Q38" s="219"/>
      <c r="R38" s="226"/>
      <c r="S38" s="221"/>
      <c r="T38" s="226"/>
      <c r="U38" s="226"/>
      <c r="V38" s="221">
        <f t="shared" si="0"/>
        <v>0</v>
      </c>
      <c r="W38" s="221">
        <f t="shared" si="1"/>
        <v>0</v>
      </c>
      <c r="X38" s="218"/>
      <c r="Y38" s="218"/>
      <c r="Z38" s="218"/>
      <c r="AA38" s="218"/>
      <c r="AB38" s="218"/>
      <c r="AC38" s="218"/>
      <c r="AD38" s="218"/>
      <c r="AE38" s="218"/>
      <c r="AF38" s="218"/>
      <c r="AG38" s="218"/>
    </row>
    <row r="39" spans="1:33" ht="21" x14ac:dyDescent="0.25">
      <c r="A39" s="366"/>
      <c r="B39" s="218"/>
      <c r="C39" s="219"/>
      <c r="D39" s="219"/>
      <c r="E39" s="219"/>
      <c r="F39" s="219"/>
      <c r="G39" s="219"/>
      <c r="H39" s="219"/>
      <c r="I39" s="219"/>
      <c r="J39" s="219"/>
      <c r="K39" s="219"/>
      <c r="L39" s="219"/>
      <c r="M39" s="219"/>
      <c r="N39" s="219"/>
      <c r="O39" s="219"/>
      <c r="P39" s="219"/>
      <c r="Q39" s="219"/>
      <c r="R39" s="226"/>
      <c r="S39" s="221"/>
      <c r="T39" s="226"/>
      <c r="U39" s="226"/>
      <c r="V39" s="221">
        <f t="shared" si="0"/>
        <v>0</v>
      </c>
      <c r="W39" s="221">
        <f t="shared" si="1"/>
        <v>0</v>
      </c>
      <c r="X39" s="218"/>
      <c r="Y39" s="218"/>
      <c r="Z39" s="218"/>
      <c r="AA39" s="218"/>
      <c r="AB39" s="218"/>
      <c r="AC39" s="218"/>
      <c r="AD39" s="218"/>
      <c r="AE39" s="218"/>
      <c r="AF39" s="218"/>
      <c r="AG39" s="218"/>
    </row>
    <row r="40" spans="1:33" ht="21" x14ac:dyDescent="0.25">
      <c r="A40" s="366"/>
      <c r="B40" s="218"/>
      <c r="C40" s="219"/>
      <c r="D40" s="219"/>
      <c r="E40" s="219"/>
      <c r="F40" s="219"/>
      <c r="G40" s="219"/>
      <c r="H40" s="219"/>
      <c r="I40" s="219"/>
      <c r="J40" s="219"/>
      <c r="K40" s="219"/>
      <c r="L40" s="219"/>
      <c r="M40" s="219"/>
      <c r="N40" s="219"/>
      <c r="O40" s="219"/>
      <c r="P40" s="219"/>
      <c r="Q40" s="219"/>
      <c r="R40" s="226"/>
      <c r="S40" s="221"/>
      <c r="T40" s="226"/>
      <c r="U40" s="226"/>
      <c r="V40" s="221">
        <f t="shared" si="0"/>
        <v>0</v>
      </c>
      <c r="W40" s="221">
        <f t="shared" si="1"/>
        <v>0</v>
      </c>
      <c r="X40" s="218"/>
      <c r="Y40" s="218"/>
      <c r="Z40" s="218"/>
      <c r="AA40" s="218"/>
      <c r="AB40" s="218"/>
      <c r="AC40" s="218"/>
      <c r="AD40" s="218"/>
      <c r="AE40" s="218"/>
      <c r="AF40" s="218"/>
      <c r="AG40" s="218"/>
    </row>
    <row r="41" spans="1:33" ht="21" x14ac:dyDescent="0.25">
      <c r="A41" s="366"/>
      <c r="B41" s="218"/>
      <c r="C41" s="219"/>
      <c r="D41" s="219"/>
      <c r="E41" s="219"/>
      <c r="F41" s="219"/>
      <c r="G41" s="219"/>
      <c r="H41" s="219"/>
      <c r="I41" s="219"/>
      <c r="J41" s="219"/>
      <c r="K41" s="219"/>
      <c r="L41" s="219"/>
      <c r="M41" s="219"/>
      <c r="N41" s="219"/>
      <c r="O41" s="219"/>
      <c r="P41" s="219"/>
      <c r="Q41" s="219"/>
      <c r="R41" s="226"/>
      <c r="S41" s="221"/>
      <c r="T41" s="226"/>
      <c r="U41" s="226"/>
      <c r="V41" s="221">
        <f t="shared" si="0"/>
        <v>0</v>
      </c>
      <c r="W41" s="221">
        <f t="shared" si="1"/>
        <v>0</v>
      </c>
      <c r="X41" s="218"/>
      <c r="Y41" s="218"/>
      <c r="Z41" s="218"/>
      <c r="AA41" s="218"/>
      <c r="AB41" s="218"/>
      <c r="AC41" s="218"/>
      <c r="AD41" s="218"/>
      <c r="AE41" s="218"/>
      <c r="AF41" s="218"/>
      <c r="AG41" s="218"/>
    </row>
    <row r="42" spans="1:33" ht="21" x14ac:dyDescent="0.25">
      <c r="A42" s="366"/>
      <c r="B42" s="218"/>
      <c r="C42" s="219"/>
      <c r="D42" s="219"/>
      <c r="E42" s="219"/>
      <c r="F42" s="219"/>
      <c r="G42" s="219"/>
      <c r="H42" s="219"/>
      <c r="I42" s="219"/>
      <c r="J42" s="219"/>
      <c r="K42" s="219"/>
      <c r="L42" s="219"/>
      <c r="M42" s="219"/>
      <c r="N42" s="219"/>
      <c r="O42" s="219"/>
      <c r="P42" s="219"/>
      <c r="Q42" s="219"/>
      <c r="R42" s="226"/>
      <c r="S42" s="221"/>
      <c r="T42" s="226"/>
      <c r="U42" s="226"/>
      <c r="V42" s="221">
        <f t="shared" ref="V42:V73" si="2">T42+S42</f>
        <v>0</v>
      </c>
      <c r="W42" s="221">
        <f t="shared" ref="W42:W73" si="3">R42-V42</f>
        <v>0</v>
      </c>
      <c r="X42" s="218"/>
      <c r="Y42" s="218"/>
      <c r="Z42" s="218"/>
      <c r="AA42" s="218"/>
      <c r="AB42" s="218"/>
      <c r="AC42" s="218"/>
      <c r="AD42" s="218"/>
      <c r="AE42" s="218"/>
      <c r="AF42" s="218"/>
      <c r="AG42" s="218"/>
    </row>
    <row r="43" spans="1:33" ht="21" x14ac:dyDescent="0.25">
      <c r="A43" s="366"/>
      <c r="B43" s="218"/>
      <c r="C43" s="219"/>
      <c r="D43" s="219"/>
      <c r="E43" s="219"/>
      <c r="F43" s="219"/>
      <c r="G43" s="219"/>
      <c r="H43" s="219"/>
      <c r="I43" s="219"/>
      <c r="J43" s="219"/>
      <c r="K43" s="219"/>
      <c r="L43" s="219"/>
      <c r="M43" s="219"/>
      <c r="N43" s="219"/>
      <c r="O43" s="219"/>
      <c r="P43" s="219"/>
      <c r="Q43" s="219"/>
      <c r="R43" s="226"/>
      <c r="S43" s="221"/>
      <c r="T43" s="226"/>
      <c r="U43" s="226"/>
      <c r="V43" s="221">
        <f t="shared" si="2"/>
        <v>0</v>
      </c>
      <c r="W43" s="221">
        <f t="shared" si="3"/>
        <v>0</v>
      </c>
      <c r="X43" s="218"/>
      <c r="Y43" s="218"/>
      <c r="Z43" s="218"/>
      <c r="AA43" s="218"/>
      <c r="AB43" s="218"/>
      <c r="AC43" s="218"/>
      <c r="AD43" s="218"/>
      <c r="AE43" s="218"/>
      <c r="AF43" s="218"/>
      <c r="AG43" s="218"/>
    </row>
    <row r="44" spans="1:33" ht="21" x14ac:dyDescent="0.25">
      <c r="A44" s="366"/>
      <c r="B44" s="218"/>
      <c r="C44" s="219"/>
      <c r="D44" s="219"/>
      <c r="E44" s="219"/>
      <c r="F44" s="219"/>
      <c r="G44" s="219"/>
      <c r="H44" s="219"/>
      <c r="I44" s="219"/>
      <c r="J44" s="219"/>
      <c r="K44" s="219"/>
      <c r="L44" s="219"/>
      <c r="M44" s="219"/>
      <c r="N44" s="219"/>
      <c r="O44" s="219"/>
      <c r="P44" s="219"/>
      <c r="Q44" s="219"/>
      <c r="R44" s="226"/>
      <c r="S44" s="221"/>
      <c r="T44" s="226"/>
      <c r="U44" s="226"/>
      <c r="V44" s="221">
        <f t="shared" si="2"/>
        <v>0</v>
      </c>
      <c r="W44" s="221">
        <f t="shared" si="3"/>
        <v>0</v>
      </c>
      <c r="X44" s="218"/>
      <c r="Y44" s="218"/>
      <c r="Z44" s="218"/>
      <c r="AA44" s="218"/>
      <c r="AB44" s="218"/>
      <c r="AC44" s="218"/>
      <c r="AD44" s="218"/>
      <c r="AE44" s="218"/>
      <c r="AF44" s="218"/>
      <c r="AG44" s="218"/>
    </row>
    <row r="45" spans="1:33" ht="21" x14ac:dyDescent="0.25">
      <c r="A45" s="366"/>
      <c r="B45" s="218"/>
      <c r="C45" s="219"/>
      <c r="D45" s="219"/>
      <c r="E45" s="219"/>
      <c r="F45" s="219"/>
      <c r="G45" s="219"/>
      <c r="H45" s="219"/>
      <c r="I45" s="219"/>
      <c r="J45" s="219"/>
      <c r="K45" s="219"/>
      <c r="L45" s="219"/>
      <c r="M45" s="219"/>
      <c r="N45" s="219"/>
      <c r="O45" s="219"/>
      <c r="P45" s="219"/>
      <c r="Q45" s="219"/>
      <c r="R45" s="226"/>
      <c r="S45" s="221"/>
      <c r="T45" s="226"/>
      <c r="U45" s="226"/>
      <c r="V45" s="221">
        <f t="shared" si="2"/>
        <v>0</v>
      </c>
      <c r="W45" s="221">
        <f t="shared" si="3"/>
        <v>0</v>
      </c>
      <c r="X45" s="218"/>
      <c r="Y45" s="218"/>
      <c r="Z45" s="218"/>
      <c r="AA45" s="218"/>
      <c r="AB45" s="218"/>
      <c r="AC45" s="218"/>
      <c r="AD45" s="218"/>
      <c r="AE45" s="218"/>
      <c r="AF45" s="218"/>
      <c r="AG45" s="218"/>
    </row>
    <row r="46" spans="1:33" ht="21" x14ac:dyDescent="0.25">
      <c r="A46" s="366"/>
      <c r="B46" s="218"/>
      <c r="C46" s="219"/>
      <c r="D46" s="219"/>
      <c r="E46" s="219"/>
      <c r="F46" s="219"/>
      <c r="G46" s="219"/>
      <c r="H46" s="219"/>
      <c r="I46" s="219"/>
      <c r="J46" s="219"/>
      <c r="K46" s="219"/>
      <c r="L46" s="219"/>
      <c r="M46" s="219"/>
      <c r="N46" s="219"/>
      <c r="O46" s="219"/>
      <c r="P46" s="219"/>
      <c r="Q46" s="219"/>
      <c r="R46" s="226"/>
      <c r="S46" s="221"/>
      <c r="T46" s="226"/>
      <c r="U46" s="226"/>
      <c r="V46" s="221">
        <f t="shared" si="2"/>
        <v>0</v>
      </c>
      <c r="W46" s="221">
        <f t="shared" si="3"/>
        <v>0</v>
      </c>
      <c r="X46" s="218"/>
      <c r="Y46" s="218"/>
      <c r="Z46" s="218"/>
      <c r="AA46" s="218"/>
      <c r="AB46" s="218"/>
      <c r="AC46" s="218"/>
      <c r="AD46" s="218"/>
      <c r="AE46" s="218"/>
      <c r="AF46" s="218"/>
      <c r="AG46" s="218"/>
    </row>
    <row r="47" spans="1:33" ht="21" x14ac:dyDescent="0.25">
      <c r="A47" s="366"/>
      <c r="B47" s="218"/>
      <c r="C47" s="219"/>
      <c r="D47" s="219"/>
      <c r="E47" s="219"/>
      <c r="F47" s="219"/>
      <c r="G47" s="219"/>
      <c r="H47" s="219"/>
      <c r="I47" s="219"/>
      <c r="J47" s="219"/>
      <c r="K47" s="219"/>
      <c r="L47" s="219"/>
      <c r="M47" s="219"/>
      <c r="N47" s="219"/>
      <c r="O47" s="219"/>
      <c r="P47" s="219"/>
      <c r="Q47" s="219"/>
      <c r="R47" s="226"/>
      <c r="S47" s="221"/>
      <c r="T47" s="226"/>
      <c r="U47" s="226"/>
      <c r="V47" s="221">
        <f t="shared" si="2"/>
        <v>0</v>
      </c>
      <c r="W47" s="221">
        <f t="shared" si="3"/>
        <v>0</v>
      </c>
      <c r="X47" s="218"/>
      <c r="Y47" s="218"/>
      <c r="Z47" s="218"/>
      <c r="AA47" s="218"/>
      <c r="AB47" s="218"/>
      <c r="AC47" s="218"/>
      <c r="AD47" s="218"/>
      <c r="AE47" s="218"/>
      <c r="AF47" s="218"/>
      <c r="AG47" s="218"/>
    </row>
    <row r="48" spans="1:33" ht="21" x14ac:dyDescent="0.25">
      <c r="A48" s="366"/>
      <c r="B48" s="218"/>
      <c r="C48" s="219"/>
      <c r="D48" s="219"/>
      <c r="E48" s="219"/>
      <c r="F48" s="219"/>
      <c r="G48" s="219"/>
      <c r="H48" s="219"/>
      <c r="I48" s="219"/>
      <c r="J48" s="219"/>
      <c r="K48" s="219"/>
      <c r="L48" s="219"/>
      <c r="M48" s="219"/>
      <c r="N48" s="219"/>
      <c r="O48" s="219"/>
      <c r="P48" s="219"/>
      <c r="Q48" s="219"/>
      <c r="R48" s="226"/>
      <c r="S48" s="221"/>
      <c r="T48" s="226"/>
      <c r="U48" s="226"/>
      <c r="V48" s="221">
        <f t="shared" si="2"/>
        <v>0</v>
      </c>
      <c r="W48" s="221">
        <f t="shared" si="3"/>
        <v>0</v>
      </c>
      <c r="X48" s="218"/>
      <c r="Y48" s="218"/>
      <c r="Z48" s="218"/>
      <c r="AA48" s="218"/>
      <c r="AB48" s="218"/>
      <c r="AC48" s="218"/>
      <c r="AD48" s="218"/>
      <c r="AE48" s="218"/>
      <c r="AF48" s="218"/>
      <c r="AG48" s="218"/>
    </row>
    <row r="49" spans="1:33" ht="21" x14ac:dyDescent="0.25">
      <c r="A49" s="366"/>
      <c r="B49" s="218"/>
      <c r="C49" s="219"/>
      <c r="D49" s="219"/>
      <c r="E49" s="219"/>
      <c r="F49" s="219"/>
      <c r="G49" s="219"/>
      <c r="H49" s="219"/>
      <c r="I49" s="219"/>
      <c r="J49" s="219"/>
      <c r="K49" s="219"/>
      <c r="L49" s="219"/>
      <c r="M49" s="219"/>
      <c r="N49" s="219"/>
      <c r="O49" s="219"/>
      <c r="P49" s="219"/>
      <c r="Q49" s="219"/>
      <c r="R49" s="226"/>
      <c r="S49" s="221"/>
      <c r="T49" s="226"/>
      <c r="U49" s="226"/>
      <c r="V49" s="221">
        <f t="shared" si="2"/>
        <v>0</v>
      </c>
      <c r="W49" s="221">
        <f t="shared" si="3"/>
        <v>0</v>
      </c>
      <c r="X49" s="218"/>
      <c r="Y49" s="218"/>
      <c r="Z49" s="218"/>
      <c r="AA49" s="218"/>
      <c r="AB49" s="218"/>
      <c r="AC49" s="218"/>
      <c r="AD49" s="218"/>
      <c r="AE49" s="218"/>
      <c r="AF49" s="218"/>
      <c r="AG49" s="218"/>
    </row>
    <row r="50" spans="1:33" ht="21" x14ac:dyDescent="0.25">
      <c r="A50" s="366"/>
      <c r="B50" s="218"/>
      <c r="C50" s="219"/>
      <c r="D50" s="219"/>
      <c r="E50" s="219"/>
      <c r="F50" s="219"/>
      <c r="G50" s="219"/>
      <c r="H50" s="219"/>
      <c r="I50" s="219"/>
      <c r="J50" s="219"/>
      <c r="K50" s="219"/>
      <c r="L50" s="219"/>
      <c r="M50" s="219"/>
      <c r="N50" s="219"/>
      <c r="O50" s="219"/>
      <c r="P50" s="219"/>
      <c r="Q50" s="219"/>
      <c r="R50" s="226"/>
      <c r="S50" s="221"/>
      <c r="T50" s="226"/>
      <c r="U50" s="226"/>
      <c r="V50" s="221">
        <f t="shared" si="2"/>
        <v>0</v>
      </c>
      <c r="W50" s="221">
        <f t="shared" si="3"/>
        <v>0</v>
      </c>
      <c r="X50" s="218"/>
      <c r="Y50" s="218"/>
      <c r="Z50" s="218"/>
      <c r="AA50" s="218"/>
      <c r="AB50" s="218"/>
      <c r="AC50" s="218"/>
      <c r="AD50" s="218"/>
      <c r="AE50" s="218"/>
      <c r="AF50" s="218"/>
      <c r="AG50" s="218"/>
    </row>
    <row r="51" spans="1:33" ht="21" x14ac:dyDescent="0.25">
      <c r="A51" s="366"/>
      <c r="B51" s="218"/>
      <c r="C51" s="219"/>
      <c r="D51" s="219"/>
      <c r="E51" s="219"/>
      <c r="F51" s="219"/>
      <c r="G51" s="219"/>
      <c r="H51" s="219"/>
      <c r="I51" s="219"/>
      <c r="J51" s="219"/>
      <c r="K51" s="219"/>
      <c r="L51" s="219"/>
      <c r="M51" s="219"/>
      <c r="N51" s="219"/>
      <c r="O51" s="219"/>
      <c r="P51" s="219"/>
      <c r="Q51" s="219"/>
      <c r="R51" s="226"/>
      <c r="S51" s="221"/>
      <c r="T51" s="226"/>
      <c r="U51" s="226"/>
      <c r="V51" s="221">
        <f t="shared" si="2"/>
        <v>0</v>
      </c>
      <c r="W51" s="221">
        <f t="shared" si="3"/>
        <v>0</v>
      </c>
      <c r="X51" s="218"/>
      <c r="Y51" s="218"/>
      <c r="Z51" s="218"/>
      <c r="AA51" s="218"/>
      <c r="AB51" s="218"/>
      <c r="AC51" s="218"/>
      <c r="AD51" s="218"/>
      <c r="AE51" s="218"/>
      <c r="AF51" s="218"/>
      <c r="AG51" s="218"/>
    </row>
    <row r="52" spans="1:33" ht="21" x14ac:dyDescent="0.25">
      <c r="A52" s="366"/>
      <c r="B52" s="218"/>
      <c r="C52" s="219"/>
      <c r="D52" s="219"/>
      <c r="E52" s="219"/>
      <c r="F52" s="219"/>
      <c r="G52" s="219"/>
      <c r="H52" s="219"/>
      <c r="I52" s="219"/>
      <c r="J52" s="219"/>
      <c r="K52" s="219"/>
      <c r="L52" s="219"/>
      <c r="M52" s="219"/>
      <c r="N52" s="219"/>
      <c r="O52" s="219"/>
      <c r="P52" s="219"/>
      <c r="Q52" s="219"/>
      <c r="R52" s="226"/>
      <c r="S52" s="221"/>
      <c r="T52" s="226"/>
      <c r="U52" s="226"/>
      <c r="V52" s="221">
        <f t="shared" si="2"/>
        <v>0</v>
      </c>
      <c r="W52" s="221">
        <f t="shared" si="3"/>
        <v>0</v>
      </c>
      <c r="X52" s="218"/>
      <c r="Y52" s="218"/>
      <c r="Z52" s="218"/>
      <c r="AA52" s="218"/>
      <c r="AB52" s="218"/>
      <c r="AC52" s="218"/>
      <c r="AD52" s="218"/>
      <c r="AE52" s="218"/>
      <c r="AF52" s="218"/>
      <c r="AG52" s="218"/>
    </row>
    <row r="53" spans="1:33" ht="21" x14ac:dyDescent="0.25">
      <c r="A53" s="366"/>
      <c r="B53" s="218"/>
      <c r="C53" s="219"/>
      <c r="D53" s="219"/>
      <c r="E53" s="219"/>
      <c r="F53" s="219"/>
      <c r="G53" s="219"/>
      <c r="H53" s="219"/>
      <c r="I53" s="219"/>
      <c r="J53" s="219"/>
      <c r="K53" s="219"/>
      <c r="L53" s="219"/>
      <c r="M53" s="219"/>
      <c r="N53" s="219"/>
      <c r="O53" s="219"/>
      <c r="P53" s="219"/>
      <c r="Q53" s="219"/>
      <c r="R53" s="226"/>
      <c r="S53" s="221"/>
      <c r="T53" s="226"/>
      <c r="U53" s="226"/>
      <c r="V53" s="221">
        <f t="shared" si="2"/>
        <v>0</v>
      </c>
      <c r="W53" s="221">
        <f t="shared" si="3"/>
        <v>0</v>
      </c>
      <c r="X53" s="218"/>
      <c r="Y53" s="218"/>
      <c r="Z53" s="218"/>
      <c r="AA53" s="218"/>
      <c r="AB53" s="218"/>
      <c r="AC53" s="218"/>
      <c r="AD53" s="218"/>
      <c r="AE53" s="218"/>
      <c r="AF53" s="218"/>
      <c r="AG53" s="218"/>
    </row>
    <row r="54" spans="1:33" ht="21" x14ac:dyDescent="0.25">
      <c r="A54" s="366"/>
      <c r="B54" s="218"/>
      <c r="C54" s="219"/>
      <c r="D54" s="219"/>
      <c r="E54" s="219"/>
      <c r="F54" s="219"/>
      <c r="G54" s="219"/>
      <c r="H54" s="219"/>
      <c r="I54" s="219"/>
      <c r="J54" s="219"/>
      <c r="K54" s="219"/>
      <c r="L54" s="219"/>
      <c r="M54" s="219"/>
      <c r="N54" s="219"/>
      <c r="O54" s="219"/>
      <c r="P54" s="219"/>
      <c r="Q54" s="219"/>
      <c r="R54" s="226"/>
      <c r="S54" s="221"/>
      <c r="T54" s="226"/>
      <c r="U54" s="226"/>
      <c r="V54" s="221">
        <f t="shared" si="2"/>
        <v>0</v>
      </c>
      <c r="W54" s="221">
        <f t="shared" si="3"/>
        <v>0</v>
      </c>
      <c r="X54" s="218"/>
      <c r="Y54" s="218"/>
      <c r="Z54" s="218"/>
      <c r="AA54" s="218"/>
      <c r="AB54" s="218"/>
      <c r="AC54" s="218"/>
      <c r="AD54" s="218"/>
      <c r="AE54" s="218"/>
      <c r="AF54" s="218"/>
      <c r="AG54" s="218"/>
    </row>
    <row r="55" spans="1:33" ht="21" x14ac:dyDescent="0.25">
      <c r="A55" s="366"/>
      <c r="B55" s="218"/>
      <c r="C55" s="219"/>
      <c r="D55" s="219"/>
      <c r="E55" s="219"/>
      <c r="F55" s="219"/>
      <c r="G55" s="219"/>
      <c r="H55" s="219"/>
      <c r="I55" s="219"/>
      <c r="J55" s="219"/>
      <c r="K55" s="219"/>
      <c r="L55" s="219"/>
      <c r="M55" s="219"/>
      <c r="N55" s="219"/>
      <c r="O55" s="219"/>
      <c r="P55" s="219"/>
      <c r="Q55" s="219"/>
      <c r="R55" s="226"/>
      <c r="S55" s="221"/>
      <c r="T55" s="226"/>
      <c r="U55" s="226"/>
      <c r="V55" s="221">
        <f t="shared" si="2"/>
        <v>0</v>
      </c>
      <c r="W55" s="221">
        <f t="shared" si="3"/>
        <v>0</v>
      </c>
      <c r="X55" s="218"/>
      <c r="Y55" s="218"/>
      <c r="Z55" s="218"/>
      <c r="AA55" s="218"/>
      <c r="AB55" s="218"/>
      <c r="AC55" s="218"/>
      <c r="AD55" s="218"/>
      <c r="AE55" s="218"/>
      <c r="AF55" s="218"/>
      <c r="AG55" s="218"/>
    </row>
    <row r="56" spans="1:33" ht="21" x14ac:dyDescent="0.25">
      <c r="A56" s="366"/>
      <c r="B56" s="218"/>
      <c r="C56" s="219"/>
      <c r="D56" s="219"/>
      <c r="E56" s="219"/>
      <c r="F56" s="219"/>
      <c r="G56" s="219"/>
      <c r="H56" s="219"/>
      <c r="I56" s="219"/>
      <c r="J56" s="219"/>
      <c r="K56" s="219"/>
      <c r="L56" s="219"/>
      <c r="M56" s="219"/>
      <c r="N56" s="219"/>
      <c r="O56" s="219"/>
      <c r="P56" s="219"/>
      <c r="Q56" s="219"/>
      <c r="R56" s="226"/>
      <c r="S56" s="221"/>
      <c r="T56" s="226"/>
      <c r="U56" s="226"/>
      <c r="V56" s="221">
        <f t="shared" si="2"/>
        <v>0</v>
      </c>
      <c r="W56" s="221">
        <f t="shared" si="3"/>
        <v>0</v>
      </c>
      <c r="X56" s="218"/>
      <c r="Y56" s="218"/>
      <c r="Z56" s="218"/>
      <c r="AA56" s="218"/>
      <c r="AB56" s="218"/>
      <c r="AC56" s="218"/>
      <c r="AD56" s="218"/>
      <c r="AE56" s="218"/>
      <c r="AF56" s="218"/>
      <c r="AG56" s="218"/>
    </row>
    <row r="57" spans="1:33" ht="21" x14ac:dyDescent="0.25">
      <c r="A57" s="366"/>
      <c r="B57" s="218"/>
      <c r="C57" s="219"/>
      <c r="D57" s="219"/>
      <c r="E57" s="219"/>
      <c r="F57" s="219"/>
      <c r="G57" s="219"/>
      <c r="H57" s="219"/>
      <c r="I57" s="219"/>
      <c r="J57" s="219"/>
      <c r="K57" s="219"/>
      <c r="L57" s="219"/>
      <c r="M57" s="219"/>
      <c r="N57" s="219"/>
      <c r="O57" s="219"/>
      <c r="P57" s="219"/>
      <c r="Q57" s="219"/>
      <c r="R57" s="226"/>
      <c r="S57" s="221"/>
      <c r="T57" s="226"/>
      <c r="U57" s="226"/>
      <c r="V57" s="221">
        <f t="shared" si="2"/>
        <v>0</v>
      </c>
      <c r="W57" s="221">
        <f t="shared" si="3"/>
        <v>0</v>
      </c>
      <c r="X57" s="218"/>
      <c r="Y57" s="218"/>
      <c r="Z57" s="218"/>
      <c r="AA57" s="218"/>
      <c r="AB57" s="218"/>
      <c r="AC57" s="218"/>
      <c r="AD57" s="218"/>
      <c r="AE57" s="218"/>
      <c r="AF57" s="218"/>
      <c r="AG57" s="218"/>
    </row>
    <row r="58" spans="1:33" ht="21" x14ac:dyDescent="0.25">
      <c r="A58" s="366"/>
      <c r="B58" s="218"/>
      <c r="C58" s="219"/>
      <c r="D58" s="219"/>
      <c r="E58" s="219"/>
      <c r="F58" s="219"/>
      <c r="G58" s="219"/>
      <c r="H58" s="219"/>
      <c r="I58" s="219"/>
      <c r="J58" s="219"/>
      <c r="K58" s="219"/>
      <c r="L58" s="219"/>
      <c r="M58" s="219"/>
      <c r="N58" s="219"/>
      <c r="O58" s="219"/>
      <c r="P58" s="219"/>
      <c r="Q58" s="219"/>
      <c r="R58" s="226"/>
      <c r="S58" s="221"/>
      <c r="T58" s="226"/>
      <c r="U58" s="226"/>
      <c r="V58" s="221">
        <f t="shared" si="2"/>
        <v>0</v>
      </c>
      <c r="W58" s="221">
        <f t="shared" si="3"/>
        <v>0</v>
      </c>
      <c r="X58" s="218"/>
      <c r="Y58" s="218"/>
      <c r="Z58" s="218"/>
      <c r="AA58" s="218"/>
      <c r="AB58" s="218"/>
      <c r="AC58" s="218"/>
      <c r="AD58" s="218"/>
      <c r="AE58" s="218"/>
      <c r="AF58" s="218"/>
      <c r="AG58" s="218"/>
    </row>
    <row r="59" spans="1:33" ht="21" x14ac:dyDescent="0.25">
      <c r="A59" s="366"/>
      <c r="B59" s="218"/>
      <c r="C59" s="219"/>
      <c r="D59" s="219"/>
      <c r="E59" s="219"/>
      <c r="F59" s="219"/>
      <c r="G59" s="219"/>
      <c r="H59" s="219"/>
      <c r="I59" s="219"/>
      <c r="J59" s="219"/>
      <c r="K59" s="219"/>
      <c r="L59" s="219"/>
      <c r="M59" s="219"/>
      <c r="N59" s="219"/>
      <c r="O59" s="219"/>
      <c r="P59" s="219"/>
      <c r="Q59" s="219"/>
      <c r="R59" s="226"/>
      <c r="S59" s="221"/>
      <c r="T59" s="226"/>
      <c r="U59" s="226"/>
      <c r="V59" s="221">
        <f t="shared" si="2"/>
        <v>0</v>
      </c>
      <c r="W59" s="221">
        <f t="shared" si="3"/>
        <v>0</v>
      </c>
      <c r="X59" s="218"/>
      <c r="Y59" s="218"/>
      <c r="Z59" s="218"/>
      <c r="AA59" s="218"/>
      <c r="AB59" s="218"/>
      <c r="AC59" s="218"/>
      <c r="AD59" s="218"/>
      <c r="AE59" s="218"/>
      <c r="AF59" s="218"/>
      <c r="AG59" s="218"/>
    </row>
    <row r="60" spans="1:33" ht="21" x14ac:dyDescent="0.25">
      <c r="A60" s="366"/>
      <c r="B60" s="218"/>
      <c r="C60" s="219"/>
      <c r="D60" s="219"/>
      <c r="E60" s="219"/>
      <c r="F60" s="219"/>
      <c r="G60" s="219"/>
      <c r="H60" s="219"/>
      <c r="I60" s="219"/>
      <c r="J60" s="219"/>
      <c r="K60" s="219"/>
      <c r="L60" s="219"/>
      <c r="M60" s="219"/>
      <c r="N60" s="219"/>
      <c r="O60" s="219"/>
      <c r="P60" s="219"/>
      <c r="Q60" s="219"/>
      <c r="R60" s="226"/>
      <c r="S60" s="221"/>
      <c r="T60" s="226"/>
      <c r="U60" s="226"/>
      <c r="V60" s="221">
        <f t="shared" si="2"/>
        <v>0</v>
      </c>
      <c r="W60" s="221">
        <f t="shared" si="3"/>
        <v>0</v>
      </c>
      <c r="X60" s="218"/>
      <c r="Y60" s="218"/>
      <c r="Z60" s="218"/>
      <c r="AA60" s="218"/>
      <c r="AB60" s="218"/>
      <c r="AC60" s="218"/>
      <c r="AD60" s="218"/>
      <c r="AE60" s="218"/>
      <c r="AF60" s="218"/>
      <c r="AG60" s="218"/>
    </row>
    <row r="61" spans="1:33" ht="21" x14ac:dyDescent="0.25">
      <c r="A61" s="366"/>
      <c r="B61" s="218"/>
      <c r="C61" s="219"/>
      <c r="D61" s="219"/>
      <c r="E61" s="219"/>
      <c r="F61" s="219"/>
      <c r="G61" s="219"/>
      <c r="H61" s="219"/>
      <c r="I61" s="219"/>
      <c r="J61" s="219"/>
      <c r="K61" s="219"/>
      <c r="L61" s="219"/>
      <c r="M61" s="219"/>
      <c r="N61" s="219"/>
      <c r="O61" s="219"/>
      <c r="P61" s="219"/>
      <c r="Q61" s="219"/>
      <c r="R61" s="226"/>
      <c r="S61" s="221"/>
      <c r="T61" s="226"/>
      <c r="U61" s="226"/>
      <c r="V61" s="221">
        <f t="shared" si="2"/>
        <v>0</v>
      </c>
      <c r="W61" s="221">
        <f t="shared" si="3"/>
        <v>0</v>
      </c>
      <c r="X61" s="218"/>
      <c r="Y61" s="218"/>
      <c r="Z61" s="218"/>
      <c r="AA61" s="218"/>
      <c r="AB61" s="218"/>
      <c r="AC61" s="218"/>
      <c r="AD61" s="218"/>
      <c r="AE61" s="218"/>
      <c r="AF61" s="218"/>
      <c r="AG61" s="218"/>
    </row>
    <row r="62" spans="1:33" ht="21" x14ac:dyDescent="0.25">
      <c r="A62" s="366"/>
      <c r="B62" s="218"/>
      <c r="C62" s="219"/>
      <c r="D62" s="219"/>
      <c r="E62" s="219"/>
      <c r="F62" s="219"/>
      <c r="G62" s="219"/>
      <c r="H62" s="219"/>
      <c r="I62" s="219"/>
      <c r="J62" s="219"/>
      <c r="K62" s="219"/>
      <c r="L62" s="219"/>
      <c r="M62" s="219"/>
      <c r="N62" s="219"/>
      <c r="O62" s="219"/>
      <c r="P62" s="219"/>
      <c r="Q62" s="219"/>
      <c r="R62" s="226"/>
      <c r="S62" s="221"/>
      <c r="T62" s="226"/>
      <c r="U62" s="226"/>
      <c r="V62" s="221">
        <f t="shared" si="2"/>
        <v>0</v>
      </c>
      <c r="W62" s="221">
        <f t="shared" si="3"/>
        <v>0</v>
      </c>
      <c r="X62" s="218"/>
      <c r="Y62" s="218"/>
      <c r="Z62" s="218"/>
      <c r="AA62" s="218"/>
      <c r="AB62" s="218"/>
      <c r="AC62" s="218"/>
      <c r="AD62" s="218"/>
      <c r="AE62" s="218"/>
      <c r="AF62" s="218"/>
      <c r="AG62" s="218"/>
    </row>
    <row r="63" spans="1:33" ht="21" x14ac:dyDescent="0.25">
      <c r="A63" s="366"/>
      <c r="B63" s="218"/>
      <c r="C63" s="219"/>
      <c r="D63" s="219"/>
      <c r="E63" s="219"/>
      <c r="F63" s="219"/>
      <c r="G63" s="219"/>
      <c r="H63" s="219"/>
      <c r="I63" s="219"/>
      <c r="J63" s="219"/>
      <c r="K63" s="219"/>
      <c r="L63" s="219"/>
      <c r="M63" s="219"/>
      <c r="N63" s="219"/>
      <c r="O63" s="219"/>
      <c r="P63" s="219"/>
      <c r="Q63" s="219"/>
      <c r="R63" s="226"/>
      <c r="S63" s="221"/>
      <c r="T63" s="226"/>
      <c r="U63" s="226"/>
      <c r="V63" s="221">
        <f t="shared" si="2"/>
        <v>0</v>
      </c>
      <c r="W63" s="221">
        <f t="shared" si="3"/>
        <v>0</v>
      </c>
      <c r="X63" s="218"/>
      <c r="Y63" s="218"/>
      <c r="Z63" s="218"/>
      <c r="AA63" s="218"/>
      <c r="AB63" s="218"/>
      <c r="AC63" s="218"/>
      <c r="AD63" s="218"/>
      <c r="AE63" s="218"/>
      <c r="AF63" s="218"/>
      <c r="AG63" s="218"/>
    </row>
    <row r="64" spans="1:33" ht="21" x14ac:dyDescent="0.25">
      <c r="A64" s="366"/>
      <c r="B64" s="218"/>
      <c r="C64" s="219"/>
      <c r="D64" s="219"/>
      <c r="E64" s="219"/>
      <c r="F64" s="219"/>
      <c r="G64" s="219"/>
      <c r="H64" s="219"/>
      <c r="I64" s="219"/>
      <c r="J64" s="219"/>
      <c r="K64" s="219"/>
      <c r="L64" s="219"/>
      <c r="M64" s="219"/>
      <c r="N64" s="219"/>
      <c r="O64" s="219"/>
      <c r="P64" s="219"/>
      <c r="Q64" s="219"/>
      <c r="R64" s="226"/>
      <c r="S64" s="221"/>
      <c r="T64" s="226"/>
      <c r="U64" s="226"/>
      <c r="V64" s="221">
        <f t="shared" si="2"/>
        <v>0</v>
      </c>
      <c r="W64" s="221">
        <f t="shared" si="3"/>
        <v>0</v>
      </c>
      <c r="X64" s="218"/>
      <c r="Y64" s="218"/>
      <c r="Z64" s="218"/>
      <c r="AA64" s="218"/>
      <c r="AB64" s="218"/>
      <c r="AC64" s="218"/>
      <c r="AD64" s="218"/>
      <c r="AE64" s="218"/>
      <c r="AF64" s="218"/>
      <c r="AG64" s="218"/>
    </row>
    <row r="65" spans="1:33" ht="21" x14ac:dyDescent="0.25">
      <c r="A65" s="366"/>
      <c r="B65" s="218"/>
      <c r="C65" s="219"/>
      <c r="D65" s="219"/>
      <c r="E65" s="219"/>
      <c r="F65" s="219"/>
      <c r="G65" s="219"/>
      <c r="H65" s="219"/>
      <c r="I65" s="219"/>
      <c r="J65" s="219"/>
      <c r="K65" s="219"/>
      <c r="L65" s="219"/>
      <c r="M65" s="219"/>
      <c r="N65" s="219"/>
      <c r="O65" s="219"/>
      <c r="P65" s="219"/>
      <c r="Q65" s="219"/>
      <c r="R65" s="226"/>
      <c r="S65" s="221"/>
      <c r="T65" s="226"/>
      <c r="U65" s="226"/>
      <c r="V65" s="221">
        <f t="shared" si="2"/>
        <v>0</v>
      </c>
      <c r="W65" s="221">
        <f t="shared" si="3"/>
        <v>0</v>
      </c>
      <c r="X65" s="218"/>
      <c r="Y65" s="218"/>
      <c r="Z65" s="218"/>
      <c r="AA65" s="218"/>
      <c r="AB65" s="218"/>
      <c r="AC65" s="218"/>
      <c r="AD65" s="218"/>
      <c r="AE65" s="218"/>
      <c r="AF65" s="218"/>
      <c r="AG65" s="218"/>
    </row>
    <row r="66" spans="1:33" ht="21" x14ac:dyDescent="0.25">
      <c r="A66" s="366"/>
      <c r="B66" s="218"/>
      <c r="C66" s="219"/>
      <c r="D66" s="219"/>
      <c r="E66" s="219"/>
      <c r="F66" s="219"/>
      <c r="G66" s="219"/>
      <c r="H66" s="219"/>
      <c r="I66" s="219"/>
      <c r="J66" s="219"/>
      <c r="K66" s="219"/>
      <c r="L66" s="219"/>
      <c r="M66" s="219"/>
      <c r="N66" s="219"/>
      <c r="O66" s="219"/>
      <c r="P66" s="219"/>
      <c r="Q66" s="219"/>
      <c r="R66" s="226"/>
      <c r="S66" s="221"/>
      <c r="T66" s="226"/>
      <c r="U66" s="226"/>
      <c r="V66" s="221">
        <f t="shared" si="2"/>
        <v>0</v>
      </c>
      <c r="W66" s="221">
        <f t="shared" si="3"/>
        <v>0</v>
      </c>
      <c r="X66" s="218"/>
      <c r="Y66" s="218"/>
      <c r="Z66" s="218"/>
      <c r="AA66" s="218"/>
      <c r="AB66" s="218"/>
      <c r="AC66" s="218"/>
      <c r="AD66" s="218"/>
      <c r="AE66" s="218"/>
      <c r="AF66" s="218"/>
      <c r="AG66" s="218"/>
    </row>
    <row r="67" spans="1:33" ht="21" x14ac:dyDescent="0.25">
      <c r="A67" s="366"/>
      <c r="B67" s="218"/>
      <c r="C67" s="219"/>
      <c r="D67" s="219"/>
      <c r="E67" s="219"/>
      <c r="F67" s="219"/>
      <c r="G67" s="219"/>
      <c r="H67" s="219"/>
      <c r="I67" s="219"/>
      <c r="J67" s="219"/>
      <c r="K67" s="219"/>
      <c r="L67" s="219"/>
      <c r="M67" s="219"/>
      <c r="N67" s="219"/>
      <c r="O67" s="219"/>
      <c r="P67" s="219"/>
      <c r="Q67" s="219"/>
      <c r="R67" s="226"/>
      <c r="S67" s="221"/>
      <c r="T67" s="226"/>
      <c r="U67" s="226"/>
      <c r="V67" s="221">
        <f t="shared" si="2"/>
        <v>0</v>
      </c>
      <c r="W67" s="221">
        <f t="shared" si="3"/>
        <v>0</v>
      </c>
      <c r="X67" s="218"/>
      <c r="Y67" s="218"/>
      <c r="Z67" s="218"/>
      <c r="AA67" s="218"/>
      <c r="AB67" s="218"/>
      <c r="AC67" s="218"/>
      <c r="AD67" s="218"/>
      <c r="AE67" s="218"/>
      <c r="AF67" s="218"/>
      <c r="AG67" s="218"/>
    </row>
    <row r="68" spans="1:33" ht="21" x14ac:dyDescent="0.25">
      <c r="A68" s="366"/>
      <c r="B68" s="218"/>
      <c r="C68" s="219"/>
      <c r="D68" s="219"/>
      <c r="E68" s="219"/>
      <c r="F68" s="219"/>
      <c r="G68" s="219"/>
      <c r="H68" s="219"/>
      <c r="I68" s="219"/>
      <c r="J68" s="219"/>
      <c r="K68" s="219"/>
      <c r="L68" s="219"/>
      <c r="M68" s="219"/>
      <c r="N68" s="219"/>
      <c r="O68" s="219"/>
      <c r="P68" s="219"/>
      <c r="Q68" s="219"/>
      <c r="R68" s="226"/>
      <c r="S68" s="221"/>
      <c r="T68" s="226"/>
      <c r="U68" s="226"/>
      <c r="V68" s="221">
        <f t="shared" si="2"/>
        <v>0</v>
      </c>
      <c r="W68" s="221">
        <f t="shared" si="3"/>
        <v>0</v>
      </c>
      <c r="X68" s="218"/>
      <c r="Y68" s="218"/>
      <c r="Z68" s="218"/>
      <c r="AA68" s="218"/>
      <c r="AB68" s="218"/>
      <c r="AC68" s="218"/>
      <c r="AD68" s="218"/>
      <c r="AE68" s="218"/>
      <c r="AF68" s="218"/>
      <c r="AG68" s="218"/>
    </row>
    <row r="69" spans="1:33" ht="21" x14ac:dyDescent="0.25">
      <c r="A69" s="366"/>
      <c r="B69" s="218"/>
      <c r="C69" s="219"/>
      <c r="D69" s="219"/>
      <c r="E69" s="219"/>
      <c r="F69" s="219"/>
      <c r="G69" s="219"/>
      <c r="H69" s="219"/>
      <c r="I69" s="219"/>
      <c r="J69" s="219"/>
      <c r="K69" s="219"/>
      <c r="L69" s="219"/>
      <c r="M69" s="219"/>
      <c r="N69" s="219"/>
      <c r="O69" s="219"/>
      <c r="P69" s="219"/>
      <c r="Q69" s="219"/>
      <c r="R69" s="226"/>
      <c r="S69" s="221"/>
      <c r="T69" s="226"/>
      <c r="U69" s="226"/>
      <c r="V69" s="221">
        <f t="shared" si="2"/>
        <v>0</v>
      </c>
      <c r="W69" s="221">
        <f t="shared" si="3"/>
        <v>0</v>
      </c>
      <c r="X69" s="218"/>
      <c r="Y69" s="218"/>
      <c r="Z69" s="218"/>
      <c r="AA69" s="218"/>
      <c r="AB69" s="218"/>
      <c r="AC69" s="218"/>
      <c r="AD69" s="218"/>
      <c r="AE69" s="218"/>
      <c r="AF69" s="218"/>
      <c r="AG69" s="218"/>
    </row>
    <row r="70" spans="1:33" ht="21" x14ac:dyDescent="0.25">
      <c r="A70" s="366"/>
      <c r="B70" s="218"/>
      <c r="C70" s="219"/>
      <c r="D70" s="219"/>
      <c r="E70" s="219"/>
      <c r="F70" s="219"/>
      <c r="G70" s="219"/>
      <c r="H70" s="219"/>
      <c r="I70" s="219"/>
      <c r="J70" s="219"/>
      <c r="K70" s="219"/>
      <c r="L70" s="219"/>
      <c r="M70" s="219"/>
      <c r="N70" s="219"/>
      <c r="O70" s="219"/>
      <c r="P70" s="219"/>
      <c r="Q70" s="219"/>
      <c r="R70" s="226"/>
      <c r="S70" s="221"/>
      <c r="T70" s="226"/>
      <c r="U70" s="226"/>
      <c r="V70" s="221">
        <f t="shared" si="2"/>
        <v>0</v>
      </c>
      <c r="W70" s="221">
        <f t="shared" si="3"/>
        <v>0</v>
      </c>
      <c r="X70" s="218"/>
      <c r="Y70" s="218"/>
      <c r="Z70" s="218"/>
      <c r="AA70" s="218"/>
      <c r="AB70" s="218"/>
      <c r="AC70" s="218"/>
      <c r="AD70" s="218"/>
      <c r="AE70" s="218"/>
      <c r="AF70" s="218"/>
      <c r="AG70" s="218"/>
    </row>
    <row r="71" spans="1:33" ht="21" x14ac:dyDescent="0.25">
      <c r="A71" s="366"/>
      <c r="B71" s="218"/>
      <c r="C71" s="219"/>
      <c r="D71" s="219"/>
      <c r="E71" s="219"/>
      <c r="F71" s="219"/>
      <c r="G71" s="219"/>
      <c r="H71" s="219"/>
      <c r="I71" s="219"/>
      <c r="J71" s="219"/>
      <c r="K71" s="219"/>
      <c r="L71" s="219"/>
      <c r="M71" s="219"/>
      <c r="N71" s="219"/>
      <c r="O71" s="219"/>
      <c r="P71" s="219"/>
      <c r="Q71" s="219"/>
      <c r="R71" s="226"/>
      <c r="S71" s="221"/>
      <c r="T71" s="226"/>
      <c r="U71" s="226"/>
      <c r="V71" s="221">
        <f t="shared" si="2"/>
        <v>0</v>
      </c>
      <c r="W71" s="221">
        <f t="shared" si="3"/>
        <v>0</v>
      </c>
      <c r="X71" s="218"/>
      <c r="Y71" s="218"/>
      <c r="Z71" s="218"/>
      <c r="AA71" s="218"/>
      <c r="AB71" s="218"/>
      <c r="AC71" s="218"/>
      <c r="AD71" s="218"/>
      <c r="AE71" s="218"/>
      <c r="AF71" s="218"/>
      <c r="AG71" s="218"/>
    </row>
    <row r="72" spans="1:33" ht="21" x14ac:dyDescent="0.25">
      <c r="A72" s="366"/>
      <c r="B72" s="218"/>
      <c r="C72" s="219"/>
      <c r="D72" s="219"/>
      <c r="E72" s="219"/>
      <c r="F72" s="219"/>
      <c r="G72" s="219"/>
      <c r="H72" s="219"/>
      <c r="I72" s="219"/>
      <c r="J72" s="219"/>
      <c r="K72" s="219"/>
      <c r="L72" s="219"/>
      <c r="M72" s="219"/>
      <c r="N72" s="219"/>
      <c r="O72" s="219"/>
      <c r="P72" s="219"/>
      <c r="Q72" s="219"/>
      <c r="R72" s="226"/>
      <c r="S72" s="221"/>
      <c r="T72" s="226"/>
      <c r="U72" s="226"/>
      <c r="V72" s="221">
        <f t="shared" si="2"/>
        <v>0</v>
      </c>
      <c r="W72" s="221">
        <f t="shared" si="3"/>
        <v>0</v>
      </c>
      <c r="X72" s="218"/>
      <c r="Y72" s="218"/>
      <c r="Z72" s="218"/>
      <c r="AA72" s="218"/>
      <c r="AB72" s="218"/>
      <c r="AC72" s="218"/>
      <c r="AD72" s="218"/>
      <c r="AE72" s="218"/>
      <c r="AF72" s="218"/>
      <c r="AG72" s="218"/>
    </row>
    <row r="73" spans="1:33" ht="21" x14ac:dyDescent="0.25">
      <c r="A73" s="366"/>
      <c r="B73" s="218"/>
      <c r="C73" s="219"/>
      <c r="D73" s="219"/>
      <c r="E73" s="219"/>
      <c r="F73" s="219"/>
      <c r="G73" s="219"/>
      <c r="H73" s="219"/>
      <c r="I73" s="219"/>
      <c r="J73" s="219"/>
      <c r="K73" s="219"/>
      <c r="L73" s="219"/>
      <c r="M73" s="219"/>
      <c r="N73" s="219"/>
      <c r="O73" s="219"/>
      <c r="P73" s="219"/>
      <c r="Q73" s="219"/>
      <c r="R73" s="226"/>
      <c r="S73" s="221"/>
      <c r="T73" s="226"/>
      <c r="U73" s="226"/>
      <c r="V73" s="221">
        <f t="shared" si="2"/>
        <v>0</v>
      </c>
      <c r="W73" s="221">
        <f t="shared" si="3"/>
        <v>0</v>
      </c>
      <c r="X73" s="218"/>
      <c r="Y73" s="218"/>
      <c r="Z73" s="218"/>
      <c r="AA73" s="218"/>
      <c r="AB73" s="218"/>
      <c r="AC73" s="218"/>
      <c r="AD73" s="218"/>
      <c r="AE73" s="218"/>
      <c r="AF73" s="218"/>
      <c r="AG73" s="218"/>
    </row>
    <row r="74" spans="1:33" ht="21" x14ac:dyDescent="0.25">
      <c r="A74" s="366"/>
      <c r="B74" s="218"/>
      <c r="C74" s="219"/>
      <c r="D74" s="219"/>
      <c r="E74" s="219"/>
      <c r="F74" s="219"/>
      <c r="G74" s="219"/>
      <c r="H74" s="219"/>
      <c r="I74" s="219"/>
      <c r="J74" s="219"/>
      <c r="K74" s="219"/>
      <c r="L74" s="219"/>
      <c r="M74" s="219"/>
      <c r="N74" s="219"/>
      <c r="O74" s="219"/>
      <c r="P74" s="219"/>
      <c r="Q74" s="219"/>
      <c r="R74" s="226"/>
      <c r="S74" s="221"/>
      <c r="T74" s="226"/>
      <c r="U74" s="226"/>
      <c r="V74" s="221">
        <f>T74+S74</f>
        <v>0</v>
      </c>
      <c r="W74" s="221">
        <f>R74-V74</f>
        <v>0</v>
      </c>
      <c r="X74" s="218"/>
      <c r="Y74" s="218"/>
      <c r="Z74" s="218"/>
      <c r="AA74" s="218"/>
      <c r="AB74" s="218"/>
      <c r="AC74" s="218"/>
      <c r="AD74" s="218"/>
      <c r="AE74" s="218"/>
      <c r="AF74" s="218"/>
      <c r="AG74" s="218"/>
    </row>
    <row r="75" spans="1:33" ht="21" x14ac:dyDescent="0.25">
      <c r="A75" s="366"/>
      <c r="B75" s="218"/>
      <c r="C75" s="219"/>
      <c r="D75" s="219"/>
      <c r="E75" s="219"/>
      <c r="F75" s="219"/>
      <c r="G75" s="219"/>
      <c r="H75" s="219"/>
      <c r="I75" s="219"/>
      <c r="J75" s="219"/>
      <c r="K75" s="219"/>
      <c r="L75" s="219"/>
      <c r="M75" s="219"/>
      <c r="N75" s="219"/>
      <c r="O75" s="219"/>
      <c r="P75" s="219"/>
      <c r="Q75" s="219"/>
      <c r="R75" s="226"/>
      <c r="S75" s="221"/>
      <c r="T75" s="226"/>
      <c r="U75" s="226"/>
      <c r="V75" s="221">
        <f>T75+S75</f>
        <v>0</v>
      </c>
      <c r="W75" s="221">
        <f>R75-V75</f>
        <v>0</v>
      </c>
      <c r="X75" s="218"/>
      <c r="Y75" s="218"/>
      <c r="Z75" s="218"/>
      <c r="AA75" s="218"/>
      <c r="AB75" s="218"/>
      <c r="AC75" s="218"/>
      <c r="AD75" s="218"/>
      <c r="AE75" s="218"/>
      <c r="AF75" s="218"/>
      <c r="AG75" s="218"/>
    </row>
  </sheetData>
  <sheetProtection formatCells="0" formatColumns="0" formatRows="0" insertColumns="0" insertRows="0" insertHyperlinks="0" deleteColumns="0" deleteRows="0" sort="0" autoFilter="0" pivotTables="0"/>
  <mergeCells count="16">
    <mergeCell ref="V2:W2"/>
    <mergeCell ref="V3:W3"/>
    <mergeCell ref="A1:W1"/>
    <mergeCell ref="A2:S2"/>
    <mergeCell ref="A3:S3"/>
    <mergeCell ref="A4:S4"/>
    <mergeCell ref="A5:S5"/>
    <mergeCell ref="A6:S6"/>
    <mergeCell ref="T2:U2"/>
    <mergeCell ref="T3:U3"/>
    <mergeCell ref="V4:W4"/>
    <mergeCell ref="V5:W5"/>
    <mergeCell ref="V6:W6"/>
    <mergeCell ref="T6:U6"/>
    <mergeCell ref="T4:U4"/>
    <mergeCell ref="T5:U5"/>
  </mergeCells>
  <conditionalFormatting sqref="T8">
    <cfRule type="cellIs" dxfId="319" priority="1" operator="notEqual">
      <formula>0</formula>
    </cfRule>
  </conditionalFormatting>
  <conditionalFormatting sqref="T10:T75">
    <cfRule type="cellIs" dxfId="318" priority="2" stopIfTrue="1" operator="notEqual">
      <formula>0</formula>
    </cfRule>
  </conditionalFormatting>
  <dataValidations count="14">
    <dataValidation allowBlank="1" showErrorMessage="1" promptTitle="Cal OES ONLY" prompt="For Cal OES use only.  Do not enter." sqref="V6" xr:uid="{00000000-0002-0000-0800-000000000000}"/>
    <dataValidation allowBlank="1" sqref="A10:A75" xr:uid="{00000000-0002-0000-0800-000001000000}"/>
    <dataValidation type="whole" operator="greaterThanOrEqual" allowBlank="1" showErrorMessage="1" errorTitle="BUDGETED COST" error="Enter the Budged Cost for this project, rounded DOWN to the nearest dollar." sqref="R10:R75" xr:uid="{00000000-0002-0000-0800-000002000000}">
      <formula1>0</formula1>
    </dataValidation>
    <dataValidation operator="lessThanOrEqual" allowBlank="1" errorTitle="AMOUNT THIS REQUEST" error="Please enter a dollar amount less than or equal to the available balance for this project." sqref="U10:U75" xr:uid="{00000000-0002-0000-0800-000003000000}"/>
    <dataValidation allowBlank="1" showErrorMessage="1" sqref="M10:M75" xr:uid="{00000000-0002-0000-0800-000004000000}"/>
    <dataValidation type="list" allowBlank="1" showInputMessage="1" showErrorMessage="1" sqref="E10:E75" xr:uid="{00000000-0002-0000-0800-000005000000}">
      <formula1>DD_FundSource</formula1>
    </dataValidation>
    <dataValidation type="list" allowBlank="1" showInputMessage="1" showErrorMessage="1" sqref="F10:F75" xr:uid="{00000000-0002-0000-0800-000006000000}">
      <formula1>DD_Discipline</formula1>
    </dataValidation>
    <dataValidation type="list" allowBlank="1" showInputMessage="1" showErrorMessage="1" sqref="G10:G75" xr:uid="{00000000-0002-0000-0800-000007000000}">
      <formula1>DD_Equipment_SubCat</formula1>
    </dataValidation>
    <dataValidation type="list" allowBlank="1" showInputMessage="1" sqref="H10:H75" xr:uid="{00000000-0002-0000-0800-000008000000}">
      <formula1>"Deployable, Shareable, Both, N/A"</formula1>
    </dataValidation>
    <dataValidation type="list" allowBlank="1" showInputMessage="1" sqref="L10:L75" xr:uid="{00000000-0002-0000-0800-000009000000}">
      <formula1>DD_Equipment_Condition</formula1>
    </dataValidation>
    <dataValidation type="list" allowBlank="1" showInputMessage="1" sqref="O10:O75" xr:uid="{00000000-0002-0000-0800-00000A000000}">
      <formula1>"Yes, No"</formula1>
    </dataValidation>
    <dataValidation type="list" allowBlank="1" showInputMessage="1" showErrorMessage="1" sqref="P10:P75" xr:uid="{00000000-0002-0000-0800-00000B000000}">
      <formula1>DD_Equipment_HoldTrigger</formula1>
    </dataValidation>
    <dataValidation type="whole" operator="lessThanOrEqual" showErrorMessage="1" errorTitle="AMOUNT THIS REQUEST" error="Please enter a dollar amount less than or equal to the available balance for this project. Decimals are not allowed." sqref="T10:T75" xr:uid="{00000000-0002-0000-0800-00000C000000}">
      <formula1>R10-S10</formula1>
    </dataValidation>
    <dataValidation type="list" allowBlank="1" showInputMessage="1" showErrorMessage="1" sqref="V2:W2" xr:uid="{00000000-0002-0000-0800-00000D000000}">
      <formula1>"Application, Modification, Advance, Reimbursement, Final Reimbursement"</formula1>
    </dataValidation>
  </dataValidations>
  <printOptions horizontalCentered="1"/>
  <pageMargins left="0.15" right="0.15" top="0.5" bottom="0.5" header="0.25" footer="0.25"/>
  <pageSetup scale="29"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raining">
    <tabColor rgb="FF81CCDB"/>
    <pageSetUpPr fitToPage="1"/>
  </sheetPr>
  <dimension ref="A1:AD50"/>
  <sheetViews>
    <sheetView showGridLines="0" showZeros="0" zoomScale="65" zoomScaleNormal="65" zoomScaleSheetLayoutView="50" workbookViewId="0">
      <pane ySplit="8" topLeftCell="A9" activePane="bottomLeft" state="frozen"/>
      <selection sqref="A1:M1"/>
      <selection pane="bottomLeft" sqref="A1:T1"/>
    </sheetView>
  </sheetViews>
  <sheetFormatPr defaultColWidth="9.109375" defaultRowHeight="13.2" x14ac:dyDescent="0.25"/>
  <cols>
    <col min="1" max="1" width="11.33203125" customWidth="1"/>
    <col min="2" max="2" width="17.6640625" customWidth="1"/>
    <col min="3" max="3" width="30.6640625" customWidth="1"/>
    <col min="4" max="4" width="12.6640625" customWidth="1"/>
    <col min="5" max="5" width="14.6640625" customWidth="1"/>
    <col min="6" max="6" width="19.6640625" customWidth="1"/>
    <col min="7" max="7" width="25.6640625" customWidth="1"/>
    <col min="8" max="8" width="16.6640625" customWidth="1"/>
    <col min="9" max="9" width="27.33203125" customWidth="1"/>
    <col min="10" max="10" width="17.6640625" customWidth="1"/>
    <col min="11" max="11" width="19.6640625" customWidth="1"/>
    <col min="12" max="12" width="20.5546875" customWidth="1"/>
    <col min="13" max="13" width="10.6640625" customWidth="1"/>
    <col min="14" max="14" width="15.6640625" customWidth="1"/>
    <col min="15" max="17" width="19.6640625" customWidth="1"/>
    <col min="18" max="18" width="16.109375" customWidth="1"/>
    <col min="19" max="20" width="19.6640625" customWidth="1"/>
    <col min="21" max="26" width="19.88671875" hidden="1" customWidth="1"/>
    <col min="27" max="27" width="21.44140625" hidden="1" customWidth="1"/>
    <col min="28" max="30" width="15.6640625" hidden="1" customWidth="1"/>
  </cols>
  <sheetData>
    <row r="1" spans="1:30" ht="35.1" customHeight="1" x14ac:dyDescent="0.25">
      <c r="A1" s="875" t="s">
        <v>403</v>
      </c>
      <c r="B1" s="875"/>
      <c r="C1" s="875"/>
      <c r="D1" s="875"/>
      <c r="E1" s="875"/>
      <c r="F1" s="875"/>
      <c r="G1" s="875"/>
      <c r="H1" s="875"/>
      <c r="I1" s="875"/>
      <c r="J1" s="875"/>
      <c r="K1" s="875"/>
      <c r="L1" s="875"/>
      <c r="M1" s="875"/>
      <c r="N1" s="875"/>
      <c r="O1" s="875"/>
      <c r="P1" s="875"/>
      <c r="Q1" s="875"/>
      <c r="R1" s="875"/>
      <c r="S1" s="875"/>
      <c r="T1" s="875"/>
      <c r="U1" s="153"/>
      <c r="V1" s="153"/>
      <c r="W1" s="153"/>
      <c r="X1" s="153"/>
      <c r="Y1" s="124"/>
      <c r="Z1" s="124"/>
      <c r="AA1" s="124"/>
      <c r="AB1" s="124"/>
      <c r="AC1" s="124"/>
      <c r="AD1" s="124"/>
    </row>
    <row r="2" spans="1:30" ht="30" customHeight="1" x14ac:dyDescent="0.35">
      <c r="A2" s="876">
        <f>Facesheet!$C$6</f>
        <v>0</v>
      </c>
      <c r="B2" s="876"/>
      <c r="C2" s="876"/>
      <c r="D2" s="876"/>
      <c r="E2" s="876"/>
      <c r="F2" s="876"/>
      <c r="G2" s="876"/>
      <c r="H2" s="876"/>
      <c r="I2" s="876"/>
      <c r="J2" s="876"/>
      <c r="K2" s="876"/>
      <c r="L2" s="876"/>
      <c r="M2" s="876"/>
      <c r="N2" s="876"/>
      <c r="O2" s="876"/>
      <c r="P2" s="877"/>
      <c r="Q2" s="880" t="s">
        <v>5</v>
      </c>
      <c r="R2" s="881"/>
      <c r="S2" s="886"/>
      <c r="T2" s="887"/>
      <c r="U2" s="124"/>
      <c r="V2" s="124"/>
      <c r="W2" s="124"/>
      <c r="X2" s="124"/>
      <c r="Y2" s="124"/>
      <c r="Z2" s="124"/>
      <c r="AA2" s="124"/>
      <c r="AB2" s="124"/>
      <c r="AC2" s="124"/>
      <c r="AD2" s="124"/>
    </row>
    <row r="3" spans="1:30" ht="30" customHeight="1" x14ac:dyDescent="0.4">
      <c r="A3" s="825">
        <f>Facesheet!$F$2</f>
        <v>0</v>
      </c>
      <c r="B3" s="825"/>
      <c r="C3" s="825"/>
      <c r="D3" s="825"/>
      <c r="E3" s="825"/>
      <c r="F3" s="825"/>
      <c r="G3" s="825"/>
      <c r="H3" s="825"/>
      <c r="I3" s="825"/>
      <c r="J3" s="825"/>
      <c r="K3" s="825"/>
      <c r="L3" s="825"/>
      <c r="M3" s="825"/>
      <c r="N3" s="825"/>
      <c r="O3" s="825"/>
      <c r="P3" s="825"/>
      <c r="Q3" s="882" t="s">
        <v>870</v>
      </c>
      <c r="R3" s="883"/>
      <c r="S3" s="886"/>
      <c r="T3" s="887"/>
      <c r="U3" s="124"/>
      <c r="V3" s="124"/>
      <c r="W3" s="124"/>
      <c r="X3" s="124"/>
      <c r="Y3" s="124"/>
      <c r="Z3" s="124"/>
      <c r="AA3" s="124"/>
      <c r="AB3" s="124"/>
      <c r="AC3" s="124"/>
      <c r="AD3" s="124"/>
    </row>
    <row r="4" spans="1:30" ht="30" customHeight="1" x14ac:dyDescent="0.25">
      <c r="A4" s="814" t="str">
        <f>Facesheet!$J$2</f>
        <v>2022-0043</v>
      </c>
      <c r="B4" s="852"/>
      <c r="C4" s="852"/>
      <c r="D4" s="852"/>
      <c r="E4" s="852"/>
      <c r="F4" s="852"/>
      <c r="G4" s="852"/>
      <c r="H4" s="852"/>
      <c r="I4" s="852"/>
      <c r="J4" s="852"/>
      <c r="K4" s="852"/>
      <c r="L4" s="852"/>
      <c r="M4" s="852"/>
      <c r="N4" s="852"/>
      <c r="O4" s="852"/>
      <c r="P4" s="836"/>
      <c r="Q4" s="832" t="s">
        <v>200</v>
      </c>
      <c r="R4" s="833"/>
      <c r="S4" s="888">
        <f>Facesheet!$H$12</f>
        <v>44805</v>
      </c>
      <c r="T4" s="889"/>
      <c r="U4" s="122"/>
      <c r="V4" s="122"/>
      <c r="W4" s="122"/>
      <c r="X4" s="122"/>
      <c r="Y4" s="122"/>
      <c r="Z4" s="122"/>
      <c r="AA4" s="122"/>
      <c r="AB4" s="122"/>
      <c r="AC4" s="122"/>
      <c r="AD4" s="122"/>
    </row>
    <row r="5" spans="1:30" ht="30" customHeight="1" x14ac:dyDescent="0.25">
      <c r="A5" s="878"/>
      <c r="B5" s="878"/>
      <c r="C5" s="878"/>
      <c r="D5" s="878"/>
      <c r="E5" s="878"/>
      <c r="F5" s="878"/>
      <c r="G5" s="878"/>
      <c r="H5" s="878"/>
      <c r="I5" s="878"/>
      <c r="J5" s="878"/>
      <c r="K5" s="878"/>
      <c r="L5" s="878"/>
      <c r="M5" s="878"/>
      <c r="N5" s="878"/>
      <c r="O5" s="878"/>
      <c r="P5" s="879"/>
      <c r="Q5" s="832" t="s">
        <v>201</v>
      </c>
      <c r="R5" s="833"/>
      <c r="S5" s="888">
        <f>Facesheet!$J$12</f>
        <v>45808</v>
      </c>
      <c r="T5" s="889"/>
      <c r="U5" s="122"/>
      <c r="V5" s="122"/>
      <c r="W5" s="122"/>
      <c r="X5" s="122"/>
      <c r="Y5" s="122"/>
      <c r="Z5" s="122"/>
      <c r="AA5" s="122"/>
      <c r="AB5" s="122"/>
      <c r="AC5" s="122"/>
      <c r="AD5" s="122"/>
    </row>
    <row r="6" spans="1:30" ht="30" customHeight="1" x14ac:dyDescent="0.25">
      <c r="A6" s="878"/>
      <c r="B6" s="878"/>
      <c r="C6" s="878"/>
      <c r="D6" s="878"/>
      <c r="E6" s="878"/>
      <c r="F6" s="878"/>
      <c r="G6" s="878"/>
      <c r="H6" s="878"/>
      <c r="I6" s="878"/>
      <c r="J6" s="878"/>
      <c r="K6" s="878"/>
      <c r="L6" s="878"/>
      <c r="M6" s="878"/>
      <c r="N6" s="878"/>
      <c r="O6" s="878"/>
      <c r="P6" s="879"/>
      <c r="Q6" s="884" t="s">
        <v>441</v>
      </c>
      <c r="R6" s="885"/>
      <c r="S6" s="830"/>
      <c r="T6" s="831"/>
      <c r="U6" s="124"/>
      <c r="V6" s="124"/>
      <c r="W6" s="124"/>
      <c r="X6" s="124"/>
      <c r="Y6" s="124"/>
      <c r="Z6" s="124"/>
      <c r="AA6" s="124"/>
      <c r="AB6" s="124"/>
      <c r="AC6" s="124"/>
      <c r="AD6" s="124"/>
    </row>
    <row r="7" spans="1:30" ht="50.1" customHeight="1" x14ac:dyDescent="0.25">
      <c r="A7" s="621" t="s">
        <v>25</v>
      </c>
      <c r="B7" s="622" t="s">
        <v>305</v>
      </c>
      <c r="C7" s="622" t="s">
        <v>232</v>
      </c>
      <c r="D7" s="622" t="s">
        <v>26</v>
      </c>
      <c r="E7" s="622" t="s">
        <v>534</v>
      </c>
      <c r="F7" s="623" t="s">
        <v>194</v>
      </c>
      <c r="G7" s="623" t="s">
        <v>221</v>
      </c>
      <c r="H7" s="623" t="s">
        <v>242</v>
      </c>
      <c r="I7" s="623" t="s">
        <v>834</v>
      </c>
      <c r="J7" s="623" t="s">
        <v>243</v>
      </c>
      <c r="K7" s="623" t="s">
        <v>233</v>
      </c>
      <c r="L7" s="623" t="s">
        <v>835</v>
      </c>
      <c r="M7" s="623" t="s">
        <v>625</v>
      </c>
      <c r="N7" s="623" t="s">
        <v>626</v>
      </c>
      <c r="O7" s="624" t="s">
        <v>222</v>
      </c>
      <c r="P7" s="622" t="s">
        <v>236</v>
      </c>
      <c r="Q7" s="622" t="s">
        <v>219</v>
      </c>
      <c r="R7" s="622" t="s">
        <v>569</v>
      </c>
      <c r="S7" s="622" t="s">
        <v>220</v>
      </c>
      <c r="T7" s="622" t="s">
        <v>203</v>
      </c>
      <c r="U7" s="296" t="s">
        <v>410</v>
      </c>
      <c r="V7" s="296" t="s">
        <v>411</v>
      </c>
      <c r="W7" s="296" t="s">
        <v>412</v>
      </c>
      <c r="X7" s="296" t="s">
        <v>413</v>
      </c>
      <c r="Y7" s="296" t="s">
        <v>414</v>
      </c>
      <c r="Z7" s="296" t="s">
        <v>415</v>
      </c>
      <c r="AA7" s="296" t="s">
        <v>416</v>
      </c>
      <c r="AB7" s="296" t="s">
        <v>417</v>
      </c>
      <c r="AC7" s="296" t="s">
        <v>418</v>
      </c>
      <c r="AD7" s="296" t="s">
        <v>419</v>
      </c>
    </row>
    <row r="8" spans="1:30" ht="21" x14ac:dyDescent="0.35">
      <c r="A8" s="625">
        <v>0</v>
      </c>
      <c r="B8" s="625"/>
      <c r="C8" s="626"/>
      <c r="D8" s="626">
        <v>0</v>
      </c>
      <c r="E8" s="626"/>
      <c r="F8" s="627">
        <v>0</v>
      </c>
      <c r="G8" s="627">
        <v>0</v>
      </c>
      <c r="H8" s="628"/>
      <c r="I8" s="628"/>
      <c r="J8" s="628"/>
      <c r="K8" s="629"/>
      <c r="L8" s="627"/>
      <c r="M8" s="628"/>
      <c r="N8" s="628"/>
      <c r="O8" s="630">
        <f>SUM(RangeCost)</f>
        <v>0</v>
      </c>
      <c r="P8" s="630">
        <f>SUM(RangePrevious)</f>
        <v>0</v>
      </c>
      <c r="Q8" s="630">
        <f>SUM(RangeThisRequest)</f>
        <v>0</v>
      </c>
      <c r="R8" s="630"/>
      <c r="S8" s="630">
        <f>SUM(RangeApproved)</f>
        <v>0</v>
      </c>
      <c r="T8" s="630">
        <f>SUM(RangeBalance)</f>
        <v>0</v>
      </c>
      <c r="U8" s="297"/>
      <c r="V8" s="297"/>
      <c r="W8" s="297"/>
      <c r="X8" s="297"/>
      <c r="Y8" s="297"/>
      <c r="Z8" s="297"/>
      <c r="AA8" s="297"/>
      <c r="AB8" s="297"/>
      <c r="AC8" s="297"/>
      <c r="AD8" s="297"/>
    </row>
    <row r="9" spans="1:30" ht="0.15" customHeight="1" x14ac:dyDescent="0.25">
      <c r="A9" s="631">
        <v>0</v>
      </c>
      <c r="B9" s="631">
        <v>0</v>
      </c>
      <c r="C9" s="631">
        <v>0</v>
      </c>
      <c r="D9" s="631">
        <v>0</v>
      </c>
      <c r="E9" s="631">
        <v>0</v>
      </c>
      <c r="F9" s="631">
        <v>0</v>
      </c>
      <c r="G9" s="631">
        <v>0</v>
      </c>
      <c r="H9" s="632">
        <v>0</v>
      </c>
      <c r="I9" s="632">
        <v>0</v>
      </c>
      <c r="J9" s="632">
        <v>0</v>
      </c>
      <c r="K9" s="632">
        <v>0</v>
      </c>
      <c r="L9" s="631">
        <v>0</v>
      </c>
      <c r="M9" s="632">
        <v>0</v>
      </c>
      <c r="N9" s="632">
        <v>0</v>
      </c>
      <c r="O9" s="632">
        <v>0</v>
      </c>
      <c r="P9" s="632">
        <v>0</v>
      </c>
      <c r="Q9" s="632">
        <v>0</v>
      </c>
      <c r="R9" s="632">
        <v>0</v>
      </c>
      <c r="S9" s="633">
        <v>0</v>
      </c>
      <c r="T9" s="633">
        <v>0</v>
      </c>
      <c r="U9" s="269">
        <v>0</v>
      </c>
      <c r="V9" s="269">
        <v>0</v>
      </c>
      <c r="W9" s="269">
        <v>0</v>
      </c>
      <c r="X9" s="269">
        <v>0</v>
      </c>
      <c r="Y9" s="269">
        <v>0</v>
      </c>
      <c r="Z9" s="269">
        <v>0</v>
      </c>
      <c r="AA9" s="269">
        <v>0</v>
      </c>
      <c r="AB9" s="269">
        <v>0</v>
      </c>
      <c r="AC9" s="269">
        <v>0</v>
      </c>
      <c r="AD9" s="269">
        <v>0</v>
      </c>
    </row>
    <row r="10" spans="1:30" ht="21" x14ac:dyDescent="0.25">
      <c r="A10" s="366"/>
      <c r="B10" s="222"/>
      <c r="C10" s="222"/>
      <c r="D10" s="222"/>
      <c r="E10" s="222"/>
      <c r="F10" s="222"/>
      <c r="G10" s="222"/>
      <c r="H10" s="219"/>
      <c r="I10" s="219"/>
      <c r="J10" s="219"/>
      <c r="K10" s="219"/>
      <c r="L10" s="222"/>
      <c r="M10" s="219"/>
      <c r="N10" s="219"/>
      <c r="O10" s="254"/>
      <c r="P10" s="233"/>
      <c r="Q10" s="254"/>
      <c r="R10" s="254"/>
      <c r="S10" s="255">
        <f t="shared" ref="S10:S50" si="0">Q10+P10</f>
        <v>0</v>
      </c>
      <c r="T10" s="255">
        <f t="shared" ref="T10:T50" si="1">O10-S10</f>
        <v>0</v>
      </c>
      <c r="U10" s="222"/>
      <c r="V10" s="222"/>
      <c r="W10" s="222"/>
      <c r="X10" s="222"/>
      <c r="Y10" s="222"/>
      <c r="Z10" s="222"/>
      <c r="AA10" s="222"/>
      <c r="AB10" s="222"/>
      <c r="AC10" s="222"/>
      <c r="AD10" s="222"/>
    </row>
    <row r="11" spans="1:30" ht="21" x14ac:dyDescent="0.25">
      <c r="A11" s="366"/>
      <c r="B11" s="222"/>
      <c r="C11" s="222"/>
      <c r="D11" s="222"/>
      <c r="E11" s="222"/>
      <c r="F11" s="222"/>
      <c r="G11" s="222"/>
      <c r="H11" s="219"/>
      <c r="I11" s="219"/>
      <c r="J11" s="219"/>
      <c r="K11" s="219"/>
      <c r="L11" s="222"/>
      <c r="M11" s="219"/>
      <c r="N11" s="219"/>
      <c r="O11" s="254"/>
      <c r="P11" s="233"/>
      <c r="Q11" s="254"/>
      <c r="R11" s="254"/>
      <c r="S11" s="255">
        <f t="shared" si="0"/>
        <v>0</v>
      </c>
      <c r="T11" s="255">
        <f t="shared" si="1"/>
        <v>0</v>
      </c>
      <c r="U11" s="222"/>
      <c r="V11" s="222"/>
      <c r="W11" s="222"/>
      <c r="X11" s="222"/>
      <c r="Y11" s="222"/>
      <c r="Z11" s="222"/>
      <c r="AA11" s="222"/>
      <c r="AB11" s="222"/>
      <c r="AC11" s="222"/>
      <c r="AD11" s="222"/>
    </row>
    <row r="12" spans="1:30" ht="21" x14ac:dyDescent="0.25">
      <c r="A12" s="366"/>
      <c r="B12" s="222"/>
      <c r="C12" s="222"/>
      <c r="D12" s="222"/>
      <c r="E12" s="222"/>
      <c r="F12" s="222"/>
      <c r="G12" s="222"/>
      <c r="H12" s="219"/>
      <c r="I12" s="219"/>
      <c r="J12" s="219"/>
      <c r="K12" s="219"/>
      <c r="L12" s="222"/>
      <c r="M12" s="219"/>
      <c r="N12" s="219"/>
      <c r="O12" s="254"/>
      <c r="P12" s="233"/>
      <c r="Q12" s="254"/>
      <c r="R12" s="254"/>
      <c r="S12" s="255">
        <f t="shared" si="0"/>
        <v>0</v>
      </c>
      <c r="T12" s="255">
        <f t="shared" si="1"/>
        <v>0</v>
      </c>
      <c r="U12" s="222"/>
      <c r="V12" s="222"/>
      <c r="W12" s="222"/>
      <c r="X12" s="222"/>
      <c r="Y12" s="222"/>
      <c r="Z12" s="222"/>
      <c r="AA12" s="222"/>
      <c r="AB12" s="222"/>
      <c r="AC12" s="222"/>
      <c r="AD12" s="222"/>
    </row>
    <row r="13" spans="1:30" ht="21" x14ac:dyDescent="0.25">
      <c r="A13" s="366"/>
      <c r="B13" s="222"/>
      <c r="C13" s="222"/>
      <c r="D13" s="222"/>
      <c r="E13" s="222"/>
      <c r="F13" s="222"/>
      <c r="G13" s="222"/>
      <c r="H13" s="219"/>
      <c r="I13" s="219"/>
      <c r="J13" s="219"/>
      <c r="K13" s="219"/>
      <c r="L13" s="222"/>
      <c r="M13" s="219"/>
      <c r="N13" s="219"/>
      <c r="O13" s="254"/>
      <c r="P13" s="233"/>
      <c r="Q13" s="254"/>
      <c r="R13" s="254"/>
      <c r="S13" s="255">
        <f t="shared" si="0"/>
        <v>0</v>
      </c>
      <c r="T13" s="255">
        <f t="shared" si="1"/>
        <v>0</v>
      </c>
      <c r="U13" s="222"/>
      <c r="V13" s="222"/>
      <c r="W13" s="222"/>
      <c r="X13" s="222"/>
      <c r="Y13" s="222"/>
      <c r="Z13" s="222"/>
      <c r="AA13" s="222"/>
      <c r="AB13" s="222"/>
      <c r="AC13" s="222"/>
      <c r="AD13" s="222"/>
    </row>
    <row r="14" spans="1:30" ht="21" x14ac:dyDescent="0.25">
      <c r="A14" s="366"/>
      <c r="B14" s="222"/>
      <c r="C14" s="222"/>
      <c r="D14" s="222"/>
      <c r="E14" s="222"/>
      <c r="F14" s="222"/>
      <c r="G14" s="222"/>
      <c r="H14" s="219"/>
      <c r="I14" s="219"/>
      <c r="J14" s="219"/>
      <c r="K14" s="219"/>
      <c r="L14" s="222"/>
      <c r="M14" s="219"/>
      <c r="N14" s="219"/>
      <c r="O14" s="254"/>
      <c r="P14" s="233"/>
      <c r="Q14" s="254"/>
      <c r="R14" s="254"/>
      <c r="S14" s="255">
        <f t="shared" si="0"/>
        <v>0</v>
      </c>
      <c r="T14" s="255">
        <f t="shared" si="1"/>
        <v>0</v>
      </c>
      <c r="U14" s="222"/>
      <c r="V14" s="222"/>
      <c r="W14" s="222"/>
      <c r="X14" s="222"/>
      <c r="Y14" s="222"/>
      <c r="Z14" s="222"/>
      <c r="AA14" s="222"/>
      <c r="AB14" s="222"/>
      <c r="AC14" s="222"/>
      <c r="AD14" s="222"/>
    </row>
    <row r="15" spans="1:30" ht="21" x14ac:dyDescent="0.25">
      <c r="A15" s="366"/>
      <c r="B15" s="222"/>
      <c r="C15" s="222"/>
      <c r="D15" s="222"/>
      <c r="E15" s="222"/>
      <c r="F15" s="222"/>
      <c r="G15" s="222"/>
      <c r="H15" s="219"/>
      <c r="I15" s="219"/>
      <c r="J15" s="219"/>
      <c r="K15" s="219"/>
      <c r="L15" s="222"/>
      <c r="M15" s="219"/>
      <c r="N15" s="219"/>
      <c r="O15" s="254"/>
      <c r="P15" s="233"/>
      <c r="Q15" s="254"/>
      <c r="R15" s="254"/>
      <c r="S15" s="255">
        <f t="shared" si="0"/>
        <v>0</v>
      </c>
      <c r="T15" s="255">
        <f t="shared" si="1"/>
        <v>0</v>
      </c>
      <c r="U15" s="222"/>
      <c r="V15" s="222"/>
      <c r="W15" s="222"/>
      <c r="X15" s="222"/>
      <c r="Y15" s="222"/>
      <c r="Z15" s="222"/>
      <c r="AA15" s="222"/>
      <c r="AB15" s="222"/>
      <c r="AC15" s="222"/>
      <c r="AD15" s="222"/>
    </row>
    <row r="16" spans="1:30" ht="21" x14ac:dyDescent="0.25">
      <c r="A16" s="366"/>
      <c r="B16" s="222"/>
      <c r="C16" s="222"/>
      <c r="D16" s="222"/>
      <c r="E16" s="222"/>
      <c r="F16" s="222"/>
      <c r="G16" s="222"/>
      <c r="H16" s="219"/>
      <c r="I16" s="219"/>
      <c r="J16" s="219"/>
      <c r="K16" s="219"/>
      <c r="L16" s="222"/>
      <c r="M16" s="219"/>
      <c r="N16" s="219"/>
      <c r="O16" s="254"/>
      <c r="P16" s="233"/>
      <c r="Q16" s="254"/>
      <c r="R16" s="254"/>
      <c r="S16" s="255">
        <f t="shared" si="0"/>
        <v>0</v>
      </c>
      <c r="T16" s="255">
        <f t="shared" si="1"/>
        <v>0</v>
      </c>
      <c r="U16" s="222"/>
      <c r="V16" s="222"/>
      <c r="W16" s="222"/>
      <c r="X16" s="222"/>
      <c r="Y16" s="222"/>
      <c r="Z16" s="222"/>
      <c r="AA16" s="222"/>
      <c r="AB16" s="222"/>
      <c r="AC16" s="222"/>
      <c r="AD16" s="222"/>
    </row>
    <row r="17" spans="1:30" ht="21" x14ac:dyDescent="0.25">
      <c r="A17" s="366"/>
      <c r="B17" s="222"/>
      <c r="C17" s="222"/>
      <c r="D17" s="222"/>
      <c r="E17" s="222"/>
      <c r="F17" s="222"/>
      <c r="G17" s="222"/>
      <c r="H17" s="219"/>
      <c r="I17" s="219"/>
      <c r="J17" s="219"/>
      <c r="K17" s="219"/>
      <c r="L17" s="222"/>
      <c r="M17" s="219"/>
      <c r="N17" s="219"/>
      <c r="O17" s="254"/>
      <c r="P17" s="233"/>
      <c r="Q17" s="254"/>
      <c r="R17" s="254"/>
      <c r="S17" s="255">
        <f t="shared" si="0"/>
        <v>0</v>
      </c>
      <c r="T17" s="255">
        <f t="shared" si="1"/>
        <v>0</v>
      </c>
      <c r="U17" s="222"/>
      <c r="V17" s="222"/>
      <c r="W17" s="222"/>
      <c r="X17" s="222"/>
      <c r="Y17" s="222"/>
      <c r="Z17" s="222"/>
      <c r="AA17" s="222"/>
      <c r="AB17" s="222"/>
      <c r="AC17" s="222"/>
      <c r="AD17" s="222"/>
    </row>
    <row r="18" spans="1:30" ht="21" x14ac:dyDescent="0.25">
      <c r="A18" s="366"/>
      <c r="B18" s="222"/>
      <c r="C18" s="222"/>
      <c r="D18" s="222"/>
      <c r="E18" s="222"/>
      <c r="F18" s="222"/>
      <c r="G18" s="222"/>
      <c r="H18" s="219"/>
      <c r="I18" s="219"/>
      <c r="J18" s="219"/>
      <c r="K18" s="219"/>
      <c r="L18" s="222"/>
      <c r="M18" s="219"/>
      <c r="N18" s="219"/>
      <c r="O18" s="254"/>
      <c r="P18" s="233"/>
      <c r="Q18" s="254"/>
      <c r="R18" s="254"/>
      <c r="S18" s="255">
        <f t="shared" si="0"/>
        <v>0</v>
      </c>
      <c r="T18" s="255">
        <f t="shared" si="1"/>
        <v>0</v>
      </c>
      <c r="U18" s="222"/>
      <c r="V18" s="222"/>
      <c r="W18" s="222"/>
      <c r="X18" s="222"/>
      <c r="Y18" s="222"/>
      <c r="Z18" s="222"/>
      <c r="AA18" s="222"/>
      <c r="AB18" s="222"/>
      <c r="AC18" s="222"/>
      <c r="AD18" s="222"/>
    </row>
    <row r="19" spans="1:30" ht="21" x14ac:dyDescent="0.25">
      <c r="A19" s="366"/>
      <c r="B19" s="222"/>
      <c r="C19" s="222"/>
      <c r="D19" s="222"/>
      <c r="E19" s="222"/>
      <c r="F19" s="222"/>
      <c r="G19" s="222"/>
      <c r="H19" s="219"/>
      <c r="I19" s="219"/>
      <c r="J19" s="219"/>
      <c r="K19" s="219"/>
      <c r="L19" s="222"/>
      <c r="M19" s="219"/>
      <c r="N19" s="219"/>
      <c r="O19" s="254"/>
      <c r="P19" s="233"/>
      <c r="Q19" s="254"/>
      <c r="R19" s="254"/>
      <c r="S19" s="255">
        <f t="shared" si="0"/>
        <v>0</v>
      </c>
      <c r="T19" s="255">
        <f t="shared" si="1"/>
        <v>0</v>
      </c>
      <c r="U19" s="222"/>
      <c r="V19" s="222"/>
      <c r="W19" s="222"/>
      <c r="X19" s="222"/>
      <c r="Y19" s="222"/>
      <c r="Z19" s="222"/>
      <c r="AA19" s="222"/>
      <c r="AB19" s="222"/>
      <c r="AC19" s="222"/>
      <c r="AD19" s="222"/>
    </row>
    <row r="20" spans="1:30" ht="21" x14ac:dyDescent="0.25">
      <c r="A20" s="366"/>
      <c r="B20" s="222"/>
      <c r="C20" s="222"/>
      <c r="D20" s="222"/>
      <c r="E20" s="222"/>
      <c r="F20" s="222"/>
      <c r="G20" s="222"/>
      <c r="H20" s="219"/>
      <c r="I20" s="219"/>
      <c r="J20" s="219"/>
      <c r="K20" s="219"/>
      <c r="L20" s="222"/>
      <c r="M20" s="219"/>
      <c r="N20" s="219"/>
      <c r="O20" s="254"/>
      <c r="P20" s="233"/>
      <c r="Q20" s="254"/>
      <c r="R20" s="254"/>
      <c r="S20" s="255">
        <f t="shared" si="0"/>
        <v>0</v>
      </c>
      <c r="T20" s="255">
        <f t="shared" si="1"/>
        <v>0</v>
      </c>
      <c r="U20" s="222"/>
      <c r="V20" s="222"/>
      <c r="W20" s="222"/>
      <c r="X20" s="222"/>
      <c r="Y20" s="222"/>
      <c r="Z20" s="222"/>
      <c r="AA20" s="222"/>
      <c r="AB20" s="222"/>
      <c r="AC20" s="222"/>
      <c r="AD20" s="222"/>
    </row>
    <row r="21" spans="1:30" ht="21" x14ac:dyDescent="0.25">
      <c r="A21" s="366"/>
      <c r="B21" s="222"/>
      <c r="C21" s="222"/>
      <c r="D21" s="222"/>
      <c r="E21" s="222"/>
      <c r="F21" s="222"/>
      <c r="G21" s="222"/>
      <c r="H21" s="219"/>
      <c r="I21" s="219"/>
      <c r="J21" s="219"/>
      <c r="K21" s="219"/>
      <c r="L21" s="222"/>
      <c r="M21" s="219"/>
      <c r="N21" s="219"/>
      <c r="O21" s="254"/>
      <c r="P21" s="233"/>
      <c r="Q21" s="254"/>
      <c r="R21" s="254"/>
      <c r="S21" s="255">
        <f t="shared" si="0"/>
        <v>0</v>
      </c>
      <c r="T21" s="255">
        <f t="shared" si="1"/>
        <v>0</v>
      </c>
      <c r="U21" s="222"/>
      <c r="V21" s="222"/>
      <c r="W21" s="222"/>
      <c r="X21" s="222"/>
      <c r="Y21" s="222"/>
      <c r="Z21" s="222"/>
      <c r="AA21" s="222"/>
      <c r="AB21" s="222"/>
      <c r="AC21" s="222"/>
      <c r="AD21" s="222"/>
    </row>
    <row r="22" spans="1:30" ht="21" x14ac:dyDescent="0.25">
      <c r="A22" s="366"/>
      <c r="B22" s="222"/>
      <c r="C22" s="222"/>
      <c r="D22" s="222"/>
      <c r="E22" s="222"/>
      <c r="F22" s="222"/>
      <c r="G22" s="222"/>
      <c r="H22" s="219"/>
      <c r="I22" s="219"/>
      <c r="J22" s="219"/>
      <c r="K22" s="219"/>
      <c r="L22" s="222"/>
      <c r="M22" s="219"/>
      <c r="N22" s="219"/>
      <c r="O22" s="254"/>
      <c r="P22" s="233"/>
      <c r="Q22" s="254"/>
      <c r="R22" s="254"/>
      <c r="S22" s="255">
        <f t="shared" si="0"/>
        <v>0</v>
      </c>
      <c r="T22" s="255">
        <f t="shared" si="1"/>
        <v>0</v>
      </c>
      <c r="U22" s="222"/>
      <c r="V22" s="222"/>
      <c r="W22" s="222"/>
      <c r="X22" s="222"/>
      <c r="Y22" s="222"/>
      <c r="Z22" s="222"/>
      <c r="AA22" s="222"/>
      <c r="AB22" s="222"/>
      <c r="AC22" s="222"/>
      <c r="AD22" s="222"/>
    </row>
    <row r="23" spans="1:30" ht="21" x14ac:dyDescent="0.25">
      <c r="A23" s="366"/>
      <c r="B23" s="222"/>
      <c r="C23" s="222"/>
      <c r="D23" s="222"/>
      <c r="E23" s="222"/>
      <c r="F23" s="222"/>
      <c r="G23" s="222"/>
      <c r="H23" s="219"/>
      <c r="I23" s="219"/>
      <c r="J23" s="219"/>
      <c r="K23" s="219"/>
      <c r="L23" s="222"/>
      <c r="M23" s="219"/>
      <c r="N23" s="219"/>
      <c r="O23" s="254"/>
      <c r="P23" s="233"/>
      <c r="Q23" s="254"/>
      <c r="R23" s="254"/>
      <c r="S23" s="255">
        <f t="shared" si="0"/>
        <v>0</v>
      </c>
      <c r="T23" s="255">
        <f t="shared" si="1"/>
        <v>0</v>
      </c>
      <c r="U23" s="222"/>
      <c r="V23" s="222"/>
      <c r="W23" s="222"/>
      <c r="X23" s="222"/>
      <c r="Y23" s="222"/>
      <c r="Z23" s="222"/>
      <c r="AA23" s="222"/>
      <c r="AB23" s="222"/>
      <c r="AC23" s="222"/>
      <c r="AD23" s="222"/>
    </row>
    <row r="24" spans="1:30" ht="21" x14ac:dyDescent="0.25">
      <c r="A24" s="366"/>
      <c r="B24" s="222"/>
      <c r="C24" s="222"/>
      <c r="D24" s="222"/>
      <c r="E24" s="222"/>
      <c r="F24" s="222"/>
      <c r="G24" s="222"/>
      <c r="H24" s="219"/>
      <c r="I24" s="219"/>
      <c r="J24" s="219"/>
      <c r="K24" s="219"/>
      <c r="L24" s="222"/>
      <c r="M24" s="219"/>
      <c r="N24" s="219"/>
      <c r="O24" s="254"/>
      <c r="P24" s="233"/>
      <c r="Q24" s="254"/>
      <c r="R24" s="254"/>
      <c r="S24" s="255">
        <f t="shared" si="0"/>
        <v>0</v>
      </c>
      <c r="T24" s="255">
        <f t="shared" si="1"/>
        <v>0</v>
      </c>
      <c r="U24" s="222"/>
      <c r="V24" s="222"/>
      <c r="W24" s="222"/>
      <c r="X24" s="222"/>
      <c r="Y24" s="222"/>
      <c r="Z24" s="222"/>
      <c r="AA24" s="222"/>
      <c r="AB24" s="222"/>
      <c r="AC24" s="222"/>
      <c r="AD24" s="222"/>
    </row>
    <row r="25" spans="1:30" ht="21" x14ac:dyDescent="0.25">
      <c r="A25" s="366"/>
      <c r="B25" s="222"/>
      <c r="C25" s="222"/>
      <c r="D25" s="222"/>
      <c r="E25" s="222"/>
      <c r="F25" s="222"/>
      <c r="G25" s="222"/>
      <c r="H25" s="219"/>
      <c r="I25" s="219"/>
      <c r="J25" s="219"/>
      <c r="K25" s="219"/>
      <c r="L25" s="222"/>
      <c r="M25" s="219"/>
      <c r="N25" s="219"/>
      <c r="O25" s="254"/>
      <c r="P25" s="233"/>
      <c r="Q25" s="254"/>
      <c r="R25" s="254"/>
      <c r="S25" s="255">
        <f t="shared" si="0"/>
        <v>0</v>
      </c>
      <c r="T25" s="255">
        <f t="shared" si="1"/>
        <v>0</v>
      </c>
      <c r="U25" s="222"/>
      <c r="V25" s="222"/>
      <c r="W25" s="222"/>
      <c r="X25" s="222"/>
      <c r="Y25" s="222"/>
      <c r="Z25" s="222"/>
      <c r="AA25" s="222"/>
      <c r="AB25" s="222"/>
      <c r="AC25" s="222"/>
      <c r="AD25" s="222"/>
    </row>
    <row r="26" spans="1:30" ht="21" x14ac:dyDescent="0.25">
      <c r="A26" s="366"/>
      <c r="B26" s="222"/>
      <c r="C26" s="222"/>
      <c r="D26" s="222"/>
      <c r="E26" s="222"/>
      <c r="F26" s="222"/>
      <c r="G26" s="222"/>
      <c r="H26" s="219"/>
      <c r="I26" s="219"/>
      <c r="J26" s="219"/>
      <c r="K26" s="219"/>
      <c r="L26" s="222"/>
      <c r="M26" s="219"/>
      <c r="N26" s="219"/>
      <c r="O26" s="254"/>
      <c r="P26" s="233"/>
      <c r="Q26" s="254"/>
      <c r="R26" s="254"/>
      <c r="S26" s="255">
        <f t="shared" si="0"/>
        <v>0</v>
      </c>
      <c r="T26" s="255">
        <f t="shared" si="1"/>
        <v>0</v>
      </c>
      <c r="U26" s="222"/>
      <c r="V26" s="222"/>
      <c r="W26" s="222"/>
      <c r="X26" s="222"/>
      <c r="Y26" s="222"/>
      <c r="Z26" s="222"/>
      <c r="AA26" s="222"/>
      <c r="AB26" s="222"/>
      <c r="AC26" s="222"/>
      <c r="AD26" s="222"/>
    </row>
    <row r="27" spans="1:30" ht="21" x14ac:dyDescent="0.25">
      <c r="A27" s="366"/>
      <c r="B27" s="222"/>
      <c r="C27" s="222"/>
      <c r="D27" s="222"/>
      <c r="E27" s="222"/>
      <c r="F27" s="222"/>
      <c r="G27" s="222"/>
      <c r="H27" s="219"/>
      <c r="I27" s="219"/>
      <c r="J27" s="219"/>
      <c r="K27" s="219"/>
      <c r="L27" s="222"/>
      <c r="M27" s="219"/>
      <c r="N27" s="219"/>
      <c r="O27" s="254"/>
      <c r="P27" s="233"/>
      <c r="Q27" s="254"/>
      <c r="R27" s="254"/>
      <c r="S27" s="255">
        <f t="shared" si="0"/>
        <v>0</v>
      </c>
      <c r="T27" s="255">
        <f t="shared" si="1"/>
        <v>0</v>
      </c>
      <c r="U27" s="222"/>
      <c r="V27" s="222"/>
      <c r="W27" s="222"/>
      <c r="X27" s="222"/>
      <c r="Y27" s="222"/>
      <c r="Z27" s="222"/>
      <c r="AA27" s="222"/>
      <c r="AB27" s="222"/>
      <c r="AC27" s="222"/>
      <c r="AD27" s="222"/>
    </row>
    <row r="28" spans="1:30" ht="21" x14ac:dyDescent="0.25">
      <c r="A28" s="366"/>
      <c r="B28" s="222"/>
      <c r="C28" s="222"/>
      <c r="D28" s="222"/>
      <c r="E28" s="222"/>
      <c r="F28" s="222"/>
      <c r="G28" s="222"/>
      <c r="H28" s="219"/>
      <c r="I28" s="219"/>
      <c r="J28" s="219"/>
      <c r="K28" s="219"/>
      <c r="L28" s="222"/>
      <c r="M28" s="219"/>
      <c r="N28" s="219"/>
      <c r="O28" s="254"/>
      <c r="P28" s="233"/>
      <c r="Q28" s="254"/>
      <c r="R28" s="254"/>
      <c r="S28" s="255">
        <f t="shared" si="0"/>
        <v>0</v>
      </c>
      <c r="T28" s="255">
        <f t="shared" si="1"/>
        <v>0</v>
      </c>
      <c r="U28" s="222"/>
      <c r="V28" s="222"/>
      <c r="W28" s="222"/>
      <c r="X28" s="222"/>
      <c r="Y28" s="222"/>
      <c r="Z28" s="222"/>
      <c r="AA28" s="222"/>
      <c r="AB28" s="222"/>
      <c r="AC28" s="222"/>
      <c r="AD28" s="222"/>
    </row>
    <row r="29" spans="1:30" ht="21" x14ac:dyDescent="0.25">
      <c r="A29" s="366"/>
      <c r="B29" s="222"/>
      <c r="C29" s="222"/>
      <c r="D29" s="222"/>
      <c r="E29" s="222"/>
      <c r="F29" s="222"/>
      <c r="G29" s="222"/>
      <c r="H29" s="219"/>
      <c r="I29" s="219"/>
      <c r="J29" s="219"/>
      <c r="K29" s="219"/>
      <c r="L29" s="222"/>
      <c r="M29" s="219"/>
      <c r="N29" s="219"/>
      <c r="O29" s="254"/>
      <c r="P29" s="233"/>
      <c r="Q29" s="254"/>
      <c r="R29" s="254"/>
      <c r="S29" s="255">
        <f t="shared" si="0"/>
        <v>0</v>
      </c>
      <c r="T29" s="255">
        <f t="shared" si="1"/>
        <v>0</v>
      </c>
      <c r="U29" s="222"/>
      <c r="V29" s="222"/>
      <c r="W29" s="222"/>
      <c r="X29" s="222"/>
      <c r="Y29" s="222"/>
      <c r="Z29" s="222"/>
      <c r="AA29" s="222"/>
      <c r="AB29" s="222"/>
      <c r="AC29" s="222"/>
      <c r="AD29" s="222"/>
    </row>
    <row r="30" spans="1:30" ht="21" x14ac:dyDescent="0.25">
      <c r="A30" s="366"/>
      <c r="B30" s="222"/>
      <c r="C30" s="222"/>
      <c r="D30" s="222"/>
      <c r="E30" s="222"/>
      <c r="F30" s="222"/>
      <c r="G30" s="222"/>
      <c r="H30" s="219"/>
      <c r="I30" s="219"/>
      <c r="J30" s="219"/>
      <c r="K30" s="219"/>
      <c r="L30" s="222"/>
      <c r="M30" s="219"/>
      <c r="N30" s="219"/>
      <c r="O30" s="254"/>
      <c r="P30" s="233"/>
      <c r="Q30" s="254"/>
      <c r="R30" s="254"/>
      <c r="S30" s="255">
        <f t="shared" si="0"/>
        <v>0</v>
      </c>
      <c r="T30" s="255">
        <f t="shared" si="1"/>
        <v>0</v>
      </c>
      <c r="U30" s="222"/>
      <c r="V30" s="222"/>
      <c r="W30" s="222"/>
      <c r="X30" s="222"/>
      <c r="Y30" s="222"/>
      <c r="Z30" s="222"/>
      <c r="AA30" s="222"/>
      <c r="AB30" s="222"/>
      <c r="AC30" s="222"/>
      <c r="AD30" s="222"/>
    </row>
    <row r="31" spans="1:30" ht="21" x14ac:dyDescent="0.25">
      <c r="A31" s="366"/>
      <c r="B31" s="222"/>
      <c r="C31" s="222"/>
      <c r="D31" s="222"/>
      <c r="E31" s="222"/>
      <c r="F31" s="222"/>
      <c r="G31" s="222"/>
      <c r="H31" s="219"/>
      <c r="I31" s="219"/>
      <c r="J31" s="219"/>
      <c r="K31" s="219"/>
      <c r="L31" s="222"/>
      <c r="M31" s="219"/>
      <c r="N31" s="219"/>
      <c r="O31" s="254"/>
      <c r="P31" s="233"/>
      <c r="Q31" s="254"/>
      <c r="R31" s="254"/>
      <c r="S31" s="255">
        <f t="shared" si="0"/>
        <v>0</v>
      </c>
      <c r="T31" s="255">
        <f t="shared" si="1"/>
        <v>0</v>
      </c>
      <c r="U31" s="222"/>
      <c r="V31" s="222"/>
      <c r="W31" s="222"/>
      <c r="X31" s="222"/>
      <c r="Y31" s="222"/>
      <c r="Z31" s="222"/>
      <c r="AA31" s="222"/>
      <c r="AB31" s="222"/>
      <c r="AC31" s="222"/>
      <c r="AD31" s="222"/>
    </row>
    <row r="32" spans="1:30" ht="21" x14ac:dyDescent="0.25">
      <c r="A32" s="366"/>
      <c r="B32" s="222"/>
      <c r="C32" s="222"/>
      <c r="D32" s="222"/>
      <c r="E32" s="222"/>
      <c r="F32" s="222"/>
      <c r="G32" s="222"/>
      <c r="H32" s="219"/>
      <c r="I32" s="219"/>
      <c r="J32" s="219"/>
      <c r="K32" s="219"/>
      <c r="L32" s="222"/>
      <c r="M32" s="219"/>
      <c r="N32" s="219"/>
      <c r="O32" s="254"/>
      <c r="P32" s="233"/>
      <c r="Q32" s="254"/>
      <c r="R32" s="254"/>
      <c r="S32" s="255">
        <f t="shared" si="0"/>
        <v>0</v>
      </c>
      <c r="T32" s="255">
        <f t="shared" si="1"/>
        <v>0</v>
      </c>
      <c r="U32" s="222"/>
      <c r="V32" s="222"/>
      <c r="W32" s="222"/>
      <c r="X32" s="222"/>
      <c r="Y32" s="222"/>
      <c r="Z32" s="222"/>
      <c r="AA32" s="222"/>
      <c r="AB32" s="222"/>
      <c r="AC32" s="222"/>
      <c r="AD32" s="222"/>
    </row>
    <row r="33" spans="1:30" ht="21" x14ac:dyDescent="0.25">
      <c r="A33" s="366"/>
      <c r="B33" s="222"/>
      <c r="C33" s="222"/>
      <c r="D33" s="222"/>
      <c r="E33" s="222"/>
      <c r="F33" s="222"/>
      <c r="G33" s="222"/>
      <c r="H33" s="219"/>
      <c r="I33" s="219"/>
      <c r="J33" s="219"/>
      <c r="K33" s="219"/>
      <c r="L33" s="222"/>
      <c r="M33" s="219"/>
      <c r="N33" s="219"/>
      <c r="O33" s="254"/>
      <c r="P33" s="233"/>
      <c r="Q33" s="254"/>
      <c r="R33" s="254"/>
      <c r="S33" s="255">
        <f t="shared" si="0"/>
        <v>0</v>
      </c>
      <c r="T33" s="255">
        <f t="shared" si="1"/>
        <v>0</v>
      </c>
      <c r="U33" s="222"/>
      <c r="V33" s="222"/>
      <c r="W33" s="222"/>
      <c r="X33" s="222"/>
      <c r="Y33" s="222"/>
      <c r="Z33" s="222"/>
      <c r="AA33" s="222"/>
      <c r="AB33" s="222"/>
      <c r="AC33" s="222"/>
      <c r="AD33" s="222"/>
    </row>
    <row r="34" spans="1:30" ht="21" x14ac:dyDescent="0.25">
      <c r="A34" s="366"/>
      <c r="B34" s="222"/>
      <c r="C34" s="222"/>
      <c r="D34" s="222"/>
      <c r="E34" s="222"/>
      <c r="F34" s="222"/>
      <c r="G34" s="222"/>
      <c r="H34" s="219"/>
      <c r="I34" s="219"/>
      <c r="J34" s="219"/>
      <c r="K34" s="219"/>
      <c r="L34" s="222"/>
      <c r="M34" s="219"/>
      <c r="N34" s="219"/>
      <c r="O34" s="254"/>
      <c r="P34" s="233"/>
      <c r="Q34" s="254"/>
      <c r="R34" s="254"/>
      <c r="S34" s="255">
        <f t="shared" si="0"/>
        <v>0</v>
      </c>
      <c r="T34" s="255">
        <f t="shared" si="1"/>
        <v>0</v>
      </c>
      <c r="U34" s="222"/>
      <c r="V34" s="222"/>
      <c r="W34" s="222"/>
      <c r="X34" s="222"/>
      <c r="Y34" s="222"/>
      <c r="Z34" s="222"/>
      <c r="AA34" s="222"/>
      <c r="AB34" s="222"/>
      <c r="AC34" s="222"/>
      <c r="AD34" s="222"/>
    </row>
    <row r="35" spans="1:30" ht="21" x14ac:dyDescent="0.25">
      <c r="A35" s="366"/>
      <c r="B35" s="222"/>
      <c r="C35" s="222"/>
      <c r="D35" s="222"/>
      <c r="E35" s="222"/>
      <c r="F35" s="222"/>
      <c r="G35" s="222"/>
      <c r="H35" s="219"/>
      <c r="I35" s="219"/>
      <c r="J35" s="219"/>
      <c r="K35" s="219"/>
      <c r="L35" s="222"/>
      <c r="M35" s="219"/>
      <c r="N35" s="219"/>
      <c r="O35" s="254"/>
      <c r="P35" s="233"/>
      <c r="Q35" s="254"/>
      <c r="R35" s="254"/>
      <c r="S35" s="255">
        <f t="shared" si="0"/>
        <v>0</v>
      </c>
      <c r="T35" s="255">
        <f t="shared" si="1"/>
        <v>0</v>
      </c>
      <c r="U35" s="222"/>
      <c r="V35" s="222"/>
      <c r="W35" s="222"/>
      <c r="X35" s="222"/>
      <c r="Y35" s="222"/>
      <c r="Z35" s="222"/>
      <c r="AA35" s="222"/>
      <c r="AB35" s="222"/>
      <c r="AC35" s="222"/>
      <c r="AD35" s="222"/>
    </row>
    <row r="36" spans="1:30" ht="21" x14ac:dyDescent="0.25">
      <c r="A36" s="366"/>
      <c r="B36" s="222"/>
      <c r="C36" s="222"/>
      <c r="D36" s="222"/>
      <c r="E36" s="222"/>
      <c r="F36" s="222"/>
      <c r="G36" s="222"/>
      <c r="H36" s="219"/>
      <c r="I36" s="219"/>
      <c r="J36" s="219"/>
      <c r="K36" s="219"/>
      <c r="L36" s="222"/>
      <c r="M36" s="219"/>
      <c r="N36" s="219"/>
      <c r="O36" s="254"/>
      <c r="P36" s="233"/>
      <c r="Q36" s="254"/>
      <c r="R36" s="254"/>
      <c r="S36" s="255">
        <f t="shared" si="0"/>
        <v>0</v>
      </c>
      <c r="T36" s="255">
        <f t="shared" si="1"/>
        <v>0</v>
      </c>
      <c r="U36" s="222"/>
      <c r="V36" s="222"/>
      <c r="W36" s="222"/>
      <c r="X36" s="222"/>
      <c r="Y36" s="222"/>
      <c r="Z36" s="222"/>
      <c r="AA36" s="222"/>
      <c r="AB36" s="222"/>
      <c r="AC36" s="222"/>
      <c r="AD36" s="222"/>
    </row>
    <row r="37" spans="1:30" ht="21" x14ac:dyDescent="0.25">
      <c r="A37" s="366"/>
      <c r="B37" s="222"/>
      <c r="C37" s="222"/>
      <c r="D37" s="222"/>
      <c r="E37" s="222"/>
      <c r="F37" s="222"/>
      <c r="G37" s="222"/>
      <c r="H37" s="219"/>
      <c r="I37" s="219"/>
      <c r="J37" s="219"/>
      <c r="K37" s="219"/>
      <c r="L37" s="222"/>
      <c r="M37" s="219"/>
      <c r="N37" s="219"/>
      <c r="O37" s="254"/>
      <c r="P37" s="233"/>
      <c r="Q37" s="254"/>
      <c r="R37" s="254"/>
      <c r="S37" s="255">
        <f t="shared" si="0"/>
        <v>0</v>
      </c>
      <c r="T37" s="255">
        <f t="shared" si="1"/>
        <v>0</v>
      </c>
      <c r="U37" s="222"/>
      <c r="V37" s="222"/>
      <c r="W37" s="222"/>
      <c r="X37" s="222"/>
      <c r="Y37" s="222"/>
      <c r="Z37" s="222"/>
      <c r="AA37" s="222"/>
      <c r="AB37" s="222"/>
      <c r="AC37" s="222"/>
      <c r="AD37" s="222"/>
    </row>
    <row r="38" spans="1:30" ht="21" x14ac:dyDescent="0.25">
      <c r="A38" s="366"/>
      <c r="B38" s="222"/>
      <c r="C38" s="222"/>
      <c r="D38" s="222"/>
      <c r="E38" s="222"/>
      <c r="F38" s="222"/>
      <c r="G38" s="222"/>
      <c r="H38" s="219"/>
      <c r="I38" s="219"/>
      <c r="J38" s="219"/>
      <c r="K38" s="219"/>
      <c r="L38" s="222"/>
      <c r="M38" s="219"/>
      <c r="N38" s="219"/>
      <c r="O38" s="254"/>
      <c r="P38" s="233"/>
      <c r="Q38" s="254"/>
      <c r="R38" s="254"/>
      <c r="S38" s="255">
        <f t="shared" si="0"/>
        <v>0</v>
      </c>
      <c r="T38" s="255">
        <f t="shared" si="1"/>
        <v>0</v>
      </c>
      <c r="U38" s="222"/>
      <c r="V38" s="222"/>
      <c r="W38" s="222"/>
      <c r="X38" s="222"/>
      <c r="Y38" s="222"/>
      <c r="Z38" s="222"/>
      <c r="AA38" s="222"/>
      <c r="AB38" s="222"/>
      <c r="AC38" s="222"/>
      <c r="AD38" s="222"/>
    </row>
    <row r="39" spans="1:30" ht="21" x14ac:dyDescent="0.25">
      <c r="A39" s="366"/>
      <c r="B39" s="222"/>
      <c r="C39" s="222"/>
      <c r="D39" s="222"/>
      <c r="E39" s="222"/>
      <c r="F39" s="222"/>
      <c r="G39" s="222"/>
      <c r="H39" s="219"/>
      <c r="I39" s="219"/>
      <c r="J39" s="219"/>
      <c r="K39" s="219"/>
      <c r="L39" s="222"/>
      <c r="M39" s="219"/>
      <c r="N39" s="219"/>
      <c r="O39" s="254"/>
      <c r="P39" s="233"/>
      <c r="Q39" s="254"/>
      <c r="R39" s="254"/>
      <c r="S39" s="255">
        <f t="shared" si="0"/>
        <v>0</v>
      </c>
      <c r="T39" s="255">
        <f t="shared" si="1"/>
        <v>0</v>
      </c>
      <c r="U39" s="222"/>
      <c r="V39" s="222"/>
      <c r="W39" s="222"/>
      <c r="X39" s="222"/>
      <c r="Y39" s="222"/>
      <c r="Z39" s="222"/>
      <c r="AA39" s="222"/>
      <c r="AB39" s="222"/>
      <c r="AC39" s="222"/>
      <c r="AD39" s="222"/>
    </row>
    <row r="40" spans="1:30" ht="21" x14ac:dyDescent="0.25">
      <c r="A40" s="366"/>
      <c r="B40" s="222"/>
      <c r="C40" s="222"/>
      <c r="D40" s="222"/>
      <c r="E40" s="222"/>
      <c r="F40" s="222"/>
      <c r="G40" s="222"/>
      <c r="H40" s="219"/>
      <c r="I40" s="219"/>
      <c r="J40" s="219"/>
      <c r="K40" s="219"/>
      <c r="L40" s="222"/>
      <c r="M40" s="219"/>
      <c r="N40" s="219"/>
      <c r="O40" s="254"/>
      <c r="P40" s="233"/>
      <c r="Q40" s="254"/>
      <c r="R40" s="254"/>
      <c r="S40" s="255">
        <f t="shared" si="0"/>
        <v>0</v>
      </c>
      <c r="T40" s="255">
        <f t="shared" si="1"/>
        <v>0</v>
      </c>
      <c r="U40" s="222"/>
      <c r="V40" s="222"/>
      <c r="W40" s="222"/>
      <c r="X40" s="222"/>
      <c r="Y40" s="222"/>
      <c r="Z40" s="222"/>
      <c r="AA40" s="222"/>
      <c r="AB40" s="222"/>
      <c r="AC40" s="222"/>
      <c r="AD40" s="222"/>
    </row>
    <row r="41" spans="1:30" ht="21" x14ac:dyDescent="0.25">
      <c r="A41" s="366"/>
      <c r="B41" s="222"/>
      <c r="C41" s="222"/>
      <c r="D41" s="222"/>
      <c r="E41" s="222"/>
      <c r="F41" s="222"/>
      <c r="G41" s="222"/>
      <c r="H41" s="219"/>
      <c r="I41" s="219"/>
      <c r="J41" s="219"/>
      <c r="K41" s="219"/>
      <c r="L41" s="222"/>
      <c r="M41" s="219"/>
      <c r="N41" s="219"/>
      <c r="O41" s="254"/>
      <c r="P41" s="233"/>
      <c r="Q41" s="254"/>
      <c r="R41" s="254"/>
      <c r="S41" s="255">
        <f t="shared" si="0"/>
        <v>0</v>
      </c>
      <c r="T41" s="255">
        <f t="shared" si="1"/>
        <v>0</v>
      </c>
      <c r="U41" s="222"/>
      <c r="V41" s="222"/>
      <c r="W41" s="222"/>
      <c r="X41" s="222"/>
      <c r="Y41" s="222"/>
      <c r="Z41" s="222"/>
      <c r="AA41" s="222"/>
      <c r="AB41" s="222"/>
      <c r="AC41" s="222"/>
      <c r="AD41" s="222"/>
    </row>
    <row r="42" spans="1:30" ht="21" x14ac:dyDescent="0.25">
      <c r="A42" s="366"/>
      <c r="B42" s="222"/>
      <c r="C42" s="222"/>
      <c r="D42" s="222"/>
      <c r="E42" s="222"/>
      <c r="F42" s="222"/>
      <c r="G42" s="222"/>
      <c r="H42" s="219"/>
      <c r="I42" s="219"/>
      <c r="J42" s="219"/>
      <c r="K42" s="219"/>
      <c r="L42" s="222"/>
      <c r="M42" s="219"/>
      <c r="N42" s="219"/>
      <c r="O42" s="254"/>
      <c r="P42" s="233"/>
      <c r="Q42" s="254"/>
      <c r="R42" s="254"/>
      <c r="S42" s="255">
        <f t="shared" si="0"/>
        <v>0</v>
      </c>
      <c r="T42" s="255">
        <f t="shared" si="1"/>
        <v>0</v>
      </c>
      <c r="U42" s="222"/>
      <c r="V42" s="222"/>
      <c r="W42" s="222"/>
      <c r="X42" s="222"/>
      <c r="Y42" s="222"/>
      <c r="Z42" s="222"/>
      <c r="AA42" s="222"/>
      <c r="AB42" s="222"/>
      <c r="AC42" s="222"/>
      <c r="AD42" s="222"/>
    </row>
    <row r="43" spans="1:30" ht="21" x14ac:dyDescent="0.25">
      <c r="A43" s="366"/>
      <c r="B43" s="222"/>
      <c r="C43" s="222"/>
      <c r="D43" s="222"/>
      <c r="E43" s="222"/>
      <c r="F43" s="222"/>
      <c r="G43" s="222"/>
      <c r="H43" s="219"/>
      <c r="I43" s="219"/>
      <c r="J43" s="219"/>
      <c r="K43" s="219"/>
      <c r="L43" s="222"/>
      <c r="M43" s="219"/>
      <c r="N43" s="219"/>
      <c r="O43" s="254"/>
      <c r="P43" s="233"/>
      <c r="Q43" s="254"/>
      <c r="R43" s="254"/>
      <c r="S43" s="255">
        <f t="shared" si="0"/>
        <v>0</v>
      </c>
      <c r="T43" s="255">
        <f t="shared" si="1"/>
        <v>0</v>
      </c>
      <c r="U43" s="222"/>
      <c r="V43" s="222"/>
      <c r="W43" s="222"/>
      <c r="X43" s="222"/>
      <c r="Y43" s="222"/>
      <c r="Z43" s="222"/>
      <c r="AA43" s="222"/>
      <c r="AB43" s="222"/>
      <c r="AC43" s="222"/>
      <c r="AD43" s="222"/>
    </row>
    <row r="44" spans="1:30" ht="21" x14ac:dyDescent="0.25">
      <c r="A44" s="366"/>
      <c r="B44" s="222"/>
      <c r="C44" s="222"/>
      <c r="D44" s="222"/>
      <c r="E44" s="222"/>
      <c r="F44" s="222"/>
      <c r="G44" s="222"/>
      <c r="H44" s="219"/>
      <c r="I44" s="219"/>
      <c r="J44" s="219"/>
      <c r="K44" s="219"/>
      <c r="L44" s="222"/>
      <c r="M44" s="219"/>
      <c r="N44" s="219"/>
      <c r="O44" s="254"/>
      <c r="P44" s="233"/>
      <c r="Q44" s="254"/>
      <c r="R44" s="254"/>
      <c r="S44" s="255">
        <f t="shared" si="0"/>
        <v>0</v>
      </c>
      <c r="T44" s="255">
        <f t="shared" si="1"/>
        <v>0</v>
      </c>
      <c r="U44" s="222"/>
      <c r="V44" s="222"/>
      <c r="W44" s="222"/>
      <c r="X44" s="222"/>
      <c r="Y44" s="222"/>
      <c r="Z44" s="222"/>
      <c r="AA44" s="222"/>
      <c r="AB44" s="222"/>
      <c r="AC44" s="222"/>
      <c r="AD44" s="222"/>
    </row>
    <row r="45" spans="1:30" ht="21" x14ac:dyDescent="0.25">
      <c r="A45" s="366"/>
      <c r="B45" s="222"/>
      <c r="C45" s="222"/>
      <c r="D45" s="222"/>
      <c r="E45" s="222"/>
      <c r="F45" s="222"/>
      <c r="G45" s="222"/>
      <c r="H45" s="219"/>
      <c r="I45" s="219"/>
      <c r="J45" s="219"/>
      <c r="K45" s="219"/>
      <c r="L45" s="222"/>
      <c r="M45" s="219"/>
      <c r="N45" s="219"/>
      <c r="O45" s="254"/>
      <c r="P45" s="233"/>
      <c r="Q45" s="254"/>
      <c r="R45" s="254"/>
      <c r="S45" s="255">
        <f t="shared" si="0"/>
        <v>0</v>
      </c>
      <c r="T45" s="255">
        <f t="shared" si="1"/>
        <v>0</v>
      </c>
      <c r="U45" s="222"/>
      <c r="V45" s="222"/>
      <c r="W45" s="222"/>
      <c r="X45" s="222"/>
      <c r="Y45" s="222"/>
      <c r="Z45" s="222"/>
      <c r="AA45" s="222"/>
      <c r="AB45" s="222"/>
      <c r="AC45" s="222"/>
      <c r="AD45" s="222"/>
    </row>
    <row r="46" spans="1:30" ht="21" x14ac:dyDescent="0.25">
      <c r="A46" s="366"/>
      <c r="B46" s="222"/>
      <c r="C46" s="222"/>
      <c r="D46" s="222"/>
      <c r="E46" s="222"/>
      <c r="F46" s="222"/>
      <c r="G46" s="222"/>
      <c r="H46" s="219"/>
      <c r="I46" s="219"/>
      <c r="J46" s="219"/>
      <c r="K46" s="219"/>
      <c r="L46" s="222"/>
      <c r="M46" s="219"/>
      <c r="N46" s="219"/>
      <c r="O46" s="254"/>
      <c r="P46" s="233"/>
      <c r="Q46" s="254"/>
      <c r="R46" s="254"/>
      <c r="S46" s="255">
        <f t="shared" si="0"/>
        <v>0</v>
      </c>
      <c r="T46" s="255">
        <f t="shared" si="1"/>
        <v>0</v>
      </c>
      <c r="U46" s="222"/>
      <c r="V46" s="222"/>
      <c r="W46" s="222"/>
      <c r="X46" s="222"/>
      <c r="Y46" s="222"/>
      <c r="Z46" s="222"/>
      <c r="AA46" s="222"/>
      <c r="AB46" s="222"/>
      <c r="AC46" s="222"/>
      <c r="AD46" s="222"/>
    </row>
    <row r="47" spans="1:30" ht="21" x14ac:dyDescent="0.25">
      <c r="A47" s="366"/>
      <c r="B47" s="222"/>
      <c r="C47" s="222"/>
      <c r="D47" s="222"/>
      <c r="E47" s="222"/>
      <c r="F47" s="222"/>
      <c r="G47" s="222"/>
      <c r="H47" s="219"/>
      <c r="I47" s="219"/>
      <c r="J47" s="219"/>
      <c r="K47" s="219"/>
      <c r="L47" s="222"/>
      <c r="M47" s="219"/>
      <c r="N47" s="219"/>
      <c r="O47" s="254"/>
      <c r="P47" s="233"/>
      <c r="Q47" s="254"/>
      <c r="R47" s="254"/>
      <c r="S47" s="255">
        <f t="shared" si="0"/>
        <v>0</v>
      </c>
      <c r="T47" s="255">
        <f t="shared" si="1"/>
        <v>0</v>
      </c>
      <c r="U47" s="222"/>
      <c r="V47" s="222"/>
      <c r="W47" s="222"/>
      <c r="X47" s="222"/>
      <c r="Y47" s="222"/>
      <c r="Z47" s="222"/>
      <c r="AA47" s="222"/>
      <c r="AB47" s="222"/>
      <c r="AC47" s="222"/>
      <c r="AD47" s="222"/>
    </row>
    <row r="48" spans="1:30" ht="21" x14ac:dyDescent="0.25">
      <c r="A48" s="366"/>
      <c r="B48" s="222"/>
      <c r="C48" s="222"/>
      <c r="D48" s="222"/>
      <c r="E48" s="222"/>
      <c r="F48" s="222"/>
      <c r="G48" s="222"/>
      <c r="H48" s="219"/>
      <c r="I48" s="219"/>
      <c r="J48" s="219"/>
      <c r="K48" s="219"/>
      <c r="L48" s="222"/>
      <c r="M48" s="219"/>
      <c r="N48" s="219"/>
      <c r="O48" s="254"/>
      <c r="P48" s="233"/>
      <c r="Q48" s="254"/>
      <c r="R48" s="254"/>
      <c r="S48" s="255">
        <f t="shared" si="0"/>
        <v>0</v>
      </c>
      <c r="T48" s="255">
        <f t="shared" si="1"/>
        <v>0</v>
      </c>
      <c r="U48" s="222"/>
      <c r="V48" s="222"/>
      <c r="W48" s="222"/>
      <c r="X48" s="222"/>
      <c r="Y48" s="222"/>
      <c r="Z48" s="222"/>
      <c r="AA48" s="222"/>
      <c r="AB48" s="222"/>
      <c r="AC48" s="222"/>
      <c r="AD48" s="222"/>
    </row>
    <row r="49" spans="1:30" ht="21" x14ac:dyDescent="0.25">
      <c r="A49" s="366"/>
      <c r="B49" s="222"/>
      <c r="C49" s="222"/>
      <c r="D49" s="222"/>
      <c r="E49" s="222"/>
      <c r="F49" s="222"/>
      <c r="G49" s="222"/>
      <c r="H49" s="219"/>
      <c r="I49" s="219"/>
      <c r="J49" s="219"/>
      <c r="K49" s="219"/>
      <c r="L49" s="222"/>
      <c r="M49" s="219"/>
      <c r="N49" s="219"/>
      <c r="O49" s="254"/>
      <c r="P49" s="233"/>
      <c r="Q49" s="254"/>
      <c r="R49" s="254"/>
      <c r="S49" s="255">
        <f t="shared" si="0"/>
        <v>0</v>
      </c>
      <c r="T49" s="255">
        <f t="shared" si="1"/>
        <v>0</v>
      </c>
      <c r="U49" s="222"/>
      <c r="V49" s="222"/>
      <c r="W49" s="222"/>
      <c r="X49" s="222"/>
      <c r="Y49" s="222"/>
      <c r="Z49" s="222"/>
      <c r="AA49" s="222"/>
      <c r="AB49" s="222"/>
      <c r="AC49" s="222"/>
      <c r="AD49" s="222"/>
    </row>
    <row r="50" spans="1:30" ht="21" x14ac:dyDescent="0.25">
      <c r="A50" s="366"/>
      <c r="B50" s="222"/>
      <c r="C50" s="222"/>
      <c r="D50" s="222"/>
      <c r="E50" s="222"/>
      <c r="F50" s="222"/>
      <c r="G50" s="222"/>
      <c r="H50" s="219"/>
      <c r="I50" s="219"/>
      <c r="J50" s="219"/>
      <c r="K50" s="219"/>
      <c r="L50" s="222"/>
      <c r="M50" s="219"/>
      <c r="N50" s="219"/>
      <c r="O50" s="254"/>
      <c r="P50" s="233"/>
      <c r="Q50" s="254"/>
      <c r="R50" s="254"/>
      <c r="S50" s="255">
        <f t="shared" si="0"/>
        <v>0</v>
      </c>
      <c r="T50" s="255">
        <f t="shared" si="1"/>
        <v>0</v>
      </c>
      <c r="U50" s="222"/>
      <c r="V50" s="222"/>
      <c r="W50" s="222"/>
      <c r="X50" s="222"/>
      <c r="Y50" s="222"/>
      <c r="Z50" s="222"/>
      <c r="AA50" s="222"/>
      <c r="AB50" s="222"/>
      <c r="AC50" s="222"/>
      <c r="AD50" s="222"/>
    </row>
  </sheetData>
  <sheetProtection formatColumns="0" formatRows="0" autoFilter="0"/>
  <mergeCells count="16">
    <mergeCell ref="A6:P6"/>
    <mergeCell ref="Q2:R2"/>
    <mergeCell ref="Q3:R3"/>
    <mergeCell ref="S6:T6"/>
    <mergeCell ref="Q6:R6"/>
    <mergeCell ref="Q4:R4"/>
    <mergeCell ref="Q5:R5"/>
    <mergeCell ref="S2:T2"/>
    <mergeCell ref="S3:T3"/>
    <mergeCell ref="S4:T4"/>
    <mergeCell ref="S5:T5"/>
    <mergeCell ref="A1:T1"/>
    <mergeCell ref="A2:P2"/>
    <mergeCell ref="A3:P3"/>
    <mergeCell ref="A4:P4"/>
    <mergeCell ref="A5:P5"/>
  </mergeCells>
  <phoneticPr fontId="3" type="noConversion"/>
  <conditionalFormatting sqref="Q8">
    <cfRule type="cellIs" dxfId="281" priority="38" stopIfTrue="1" operator="notEqual">
      <formula>0</formula>
    </cfRule>
  </conditionalFormatting>
  <conditionalFormatting sqref="Q10:Q50">
    <cfRule type="cellIs" dxfId="280" priority="39" stopIfTrue="1" operator="notEqual">
      <formula>0</formula>
    </cfRule>
  </conditionalFormatting>
  <dataValidations count="13">
    <dataValidation allowBlank="1" showErrorMessage="1" promptTitle="Cal OES ONLY" prompt="For Cal OES use only.  Do not enter." sqref="S6" xr:uid="{00000000-0002-0000-0900-000000000000}"/>
    <dataValidation allowBlank="1" sqref="A10:A50" xr:uid="{00000000-0002-0000-0900-000001000000}"/>
    <dataValidation type="whole" operator="greaterThanOrEqual" allowBlank="1" showErrorMessage="1" errorTitle="BUDGETED COST" error="Enter the Budged Cost for this project, rounded DOWN to the nearest dollar." sqref="O10:O50" xr:uid="{00000000-0002-0000-0900-000002000000}">
      <formula1>0</formula1>
    </dataValidation>
    <dataValidation operator="lessThanOrEqual" allowBlank="1" errorTitle="AMOUNT THIS REQUEST" error="Please enter a dollar amount less than or equal to the available balance for this project." sqref="R10:R50" xr:uid="{00000000-0002-0000-0900-000003000000}"/>
    <dataValidation type="list" allowBlank="1" showInputMessage="1" showErrorMessage="1" sqref="D10:D50" xr:uid="{00000000-0002-0000-0900-000004000000}">
      <formula1>DD_FundSource</formula1>
    </dataValidation>
    <dataValidation type="list" allowBlank="1" showInputMessage="1" showErrorMessage="1" sqref="E10:E50" xr:uid="{00000000-0002-0000-0900-000005000000}">
      <formula1>DD_Discipline</formula1>
    </dataValidation>
    <dataValidation type="list" allowBlank="1" showInputMessage="1" showErrorMessage="1" sqref="F10:F50" xr:uid="{00000000-0002-0000-0900-000006000000}">
      <formula1>DD_Training_SubCat</formula1>
    </dataValidation>
    <dataValidation type="list" allowBlank="1" showInputMessage="1" showErrorMessage="1" sqref="G10:G50" xr:uid="{00000000-0002-0000-0900-000007000000}">
      <formula1>INDIRECT(VLOOKUP($F10,DD_Training_Expenditure_Lookup, 2, FALSE))</formula1>
    </dataValidation>
    <dataValidation type="list" allowBlank="1" showInputMessage="1" showErrorMessage="1" sqref="I10:I50" xr:uid="{00000000-0002-0000-0900-000008000000}">
      <formula1>DD_Training_Activity</formula1>
    </dataValidation>
    <dataValidation type="list" allowBlank="1" showInputMessage="1" sqref="B10:B50" xr:uid="{00000000-0002-0000-0900-000009000000}">
      <formula1>"Direct, Subaward"</formula1>
    </dataValidation>
    <dataValidation type="list" allowBlank="1" showInputMessage="1" sqref="L10:M50" xr:uid="{00000000-0002-0000-0900-00000A000000}">
      <formula1>"Yes, No"</formula1>
    </dataValidation>
    <dataValidation type="whole" operator="lessThanOrEqual" showErrorMessage="1" errorTitle="AMOUNT THIS REQUEST" error="Please enter a dollar amount less than or equal to the available balance for this project. Decimals are not allowed." sqref="Q10:Q50" xr:uid="{00000000-0002-0000-0900-00000B000000}">
      <formula1>O10-P10</formula1>
    </dataValidation>
    <dataValidation type="list" allowBlank="1" showInputMessage="1" showErrorMessage="1" sqref="S2:T2" xr:uid="{00000000-0002-0000-0900-00000C000000}">
      <formula1>"Application, Modification, Advance, Reimbursement, Final Reimbursement"</formula1>
    </dataValidation>
  </dataValidations>
  <printOptions horizontalCentered="1"/>
  <pageMargins left="0.15" right="0.15" top="0.5" bottom="0.5" header="0.25" footer="0.25"/>
  <pageSetup scale="37"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Exercise">
    <tabColor rgb="FFD87EB4"/>
    <pageSetUpPr fitToPage="1"/>
  </sheetPr>
  <dimension ref="A1:AD50"/>
  <sheetViews>
    <sheetView showGridLines="0" showZeros="0" zoomScale="65" zoomScaleNormal="65" zoomScaleSheetLayoutView="50" workbookViewId="0">
      <pane ySplit="8" topLeftCell="A9" activePane="bottomLeft" state="frozen"/>
      <selection sqref="A1:M1"/>
      <selection pane="bottomLeft" activeCell="E7" sqref="E7"/>
    </sheetView>
  </sheetViews>
  <sheetFormatPr defaultColWidth="9.109375" defaultRowHeight="13.2" x14ac:dyDescent="0.25"/>
  <cols>
    <col min="1" max="1" width="11.33203125" customWidth="1"/>
    <col min="2" max="2" width="17.6640625" customWidth="1"/>
    <col min="3" max="3" width="30.6640625" customWidth="1"/>
    <col min="4" max="4" width="12.6640625" customWidth="1"/>
    <col min="5" max="5" width="14.6640625" customWidth="1"/>
    <col min="6" max="6" width="21.109375" customWidth="1"/>
    <col min="7" max="7" width="20.6640625" customWidth="1"/>
    <col min="8" max="8" width="15.6640625" customWidth="1"/>
    <col min="9" max="9" width="30.6640625" customWidth="1"/>
    <col min="10" max="10" width="16.6640625" customWidth="1"/>
    <col min="11" max="11" width="18.6640625" customWidth="1"/>
    <col min="12" max="12" width="20.6640625" customWidth="1"/>
    <col min="13" max="13" width="10.6640625" customWidth="1"/>
    <col min="14" max="14" width="15.6640625" customWidth="1"/>
    <col min="15" max="17" width="19.6640625" customWidth="1"/>
    <col min="18" max="18" width="18.6640625" customWidth="1"/>
    <col min="19" max="20" width="19.6640625" customWidth="1"/>
    <col min="21" max="30" width="15.6640625" hidden="1" customWidth="1"/>
  </cols>
  <sheetData>
    <row r="1" spans="1:30" ht="35.1" customHeight="1" x14ac:dyDescent="0.25">
      <c r="A1" s="892" t="s">
        <v>64</v>
      </c>
      <c r="B1" s="892"/>
      <c r="C1" s="892"/>
      <c r="D1" s="892"/>
      <c r="E1" s="892"/>
      <c r="F1" s="892"/>
      <c r="G1" s="892"/>
      <c r="H1" s="892"/>
      <c r="I1" s="892"/>
      <c r="J1" s="892"/>
      <c r="K1" s="892"/>
      <c r="L1" s="892"/>
      <c r="M1" s="892"/>
      <c r="N1" s="892"/>
      <c r="O1" s="892"/>
      <c r="P1" s="892"/>
      <c r="Q1" s="892"/>
      <c r="R1" s="892"/>
      <c r="S1" s="892"/>
      <c r="T1" s="892"/>
      <c r="U1" s="13"/>
      <c r="V1" s="13"/>
      <c r="W1" s="13"/>
      <c r="X1" s="13"/>
      <c r="Y1" s="13"/>
      <c r="Z1" s="13"/>
      <c r="AA1" s="13"/>
      <c r="AB1" s="13"/>
      <c r="AC1" s="13"/>
      <c r="AD1" s="13"/>
    </row>
    <row r="2" spans="1:30" ht="30" customHeight="1" x14ac:dyDescent="0.35">
      <c r="A2" s="876">
        <f>Facesheet!$C$6</f>
        <v>0</v>
      </c>
      <c r="B2" s="876"/>
      <c r="C2" s="876"/>
      <c r="D2" s="876"/>
      <c r="E2" s="876"/>
      <c r="F2" s="876"/>
      <c r="G2" s="876"/>
      <c r="H2" s="876"/>
      <c r="I2" s="876"/>
      <c r="J2" s="876"/>
      <c r="K2" s="876"/>
      <c r="L2" s="876"/>
      <c r="M2" s="876"/>
      <c r="N2" s="876"/>
      <c r="O2" s="876"/>
      <c r="P2" s="877"/>
      <c r="Q2" s="839" t="s">
        <v>5</v>
      </c>
      <c r="R2" s="895"/>
      <c r="S2" s="896"/>
      <c r="T2" s="897"/>
      <c r="U2" s="13"/>
      <c r="V2" s="13"/>
      <c r="W2" s="13"/>
      <c r="X2" s="13"/>
      <c r="Y2" s="13"/>
      <c r="Z2" s="13"/>
      <c r="AA2" s="13"/>
      <c r="AB2" s="13"/>
      <c r="AC2" s="13"/>
      <c r="AD2" s="13"/>
    </row>
    <row r="3" spans="1:30" ht="30" customHeight="1" x14ac:dyDescent="0.4">
      <c r="A3" s="825">
        <f>Facesheet!$F$2</f>
        <v>0</v>
      </c>
      <c r="B3" s="825"/>
      <c r="C3" s="825"/>
      <c r="D3" s="825"/>
      <c r="E3" s="825"/>
      <c r="F3" s="825"/>
      <c r="G3" s="825"/>
      <c r="H3" s="825"/>
      <c r="I3" s="825"/>
      <c r="J3" s="825"/>
      <c r="K3" s="825"/>
      <c r="L3" s="825"/>
      <c r="M3" s="825"/>
      <c r="N3" s="825"/>
      <c r="O3" s="825"/>
      <c r="P3" s="825"/>
      <c r="Q3" s="898" t="s">
        <v>870</v>
      </c>
      <c r="R3" s="899"/>
      <c r="S3" s="896"/>
      <c r="T3" s="897"/>
      <c r="U3" s="13"/>
      <c r="V3" s="13"/>
      <c r="W3" s="16"/>
      <c r="X3" s="13"/>
      <c r="Y3" s="13"/>
      <c r="Z3" s="13"/>
      <c r="AA3" s="13"/>
      <c r="AB3" s="13"/>
      <c r="AC3" s="13"/>
      <c r="AD3" s="13"/>
    </row>
    <row r="4" spans="1:30" ht="30" customHeight="1" x14ac:dyDescent="0.25">
      <c r="A4" s="893" t="str">
        <f>Facesheet!$J$2</f>
        <v>2022-0043</v>
      </c>
      <c r="B4" s="893"/>
      <c r="C4" s="893"/>
      <c r="D4" s="893"/>
      <c r="E4" s="893"/>
      <c r="F4" s="893"/>
      <c r="G4" s="893"/>
      <c r="H4" s="893"/>
      <c r="I4" s="893"/>
      <c r="J4" s="893"/>
      <c r="K4" s="893"/>
      <c r="L4" s="893"/>
      <c r="M4" s="893"/>
      <c r="N4" s="893"/>
      <c r="O4" s="893"/>
      <c r="P4" s="894"/>
      <c r="Q4" s="832" t="s">
        <v>200</v>
      </c>
      <c r="R4" s="833"/>
      <c r="S4" s="900">
        <f>Facesheet!$H$12</f>
        <v>44805</v>
      </c>
      <c r="T4" s="901"/>
      <c r="U4" s="13"/>
      <c r="V4" s="13"/>
      <c r="W4" s="13"/>
      <c r="X4" s="13"/>
      <c r="Y4" s="13"/>
      <c r="Z4" s="13"/>
      <c r="AA4" s="13"/>
      <c r="AB4" s="13"/>
      <c r="AC4" s="13"/>
      <c r="AD4" s="13"/>
    </row>
    <row r="5" spans="1:30" ht="30" customHeight="1" x14ac:dyDescent="0.25">
      <c r="A5" s="864"/>
      <c r="B5" s="864"/>
      <c r="C5" s="864"/>
      <c r="D5" s="864"/>
      <c r="E5" s="864"/>
      <c r="F5" s="864"/>
      <c r="G5" s="864"/>
      <c r="H5" s="864"/>
      <c r="I5" s="864"/>
      <c r="J5" s="864"/>
      <c r="K5" s="864"/>
      <c r="L5" s="864"/>
      <c r="M5" s="864"/>
      <c r="N5" s="864"/>
      <c r="O5" s="864"/>
      <c r="P5" s="865"/>
      <c r="Q5" s="832" t="s">
        <v>201</v>
      </c>
      <c r="R5" s="833"/>
      <c r="S5" s="900">
        <f>Facesheet!$J$12</f>
        <v>45808</v>
      </c>
      <c r="T5" s="901"/>
      <c r="U5" s="13"/>
      <c r="V5" s="13"/>
      <c r="W5" s="13"/>
      <c r="X5" s="13"/>
      <c r="Y5" s="13"/>
      <c r="Z5" s="13"/>
      <c r="AA5" s="13"/>
      <c r="AB5" s="13"/>
      <c r="AC5" s="13"/>
      <c r="AD5" s="13"/>
    </row>
    <row r="6" spans="1:30" ht="30" customHeight="1" x14ac:dyDescent="0.25">
      <c r="A6" s="890"/>
      <c r="B6" s="890"/>
      <c r="C6" s="890"/>
      <c r="D6" s="890"/>
      <c r="E6" s="890"/>
      <c r="F6" s="890"/>
      <c r="G6" s="890"/>
      <c r="H6" s="890"/>
      <c r="I6" s="890"/>
      <c r="J6" s="890"/>
      <c r="K6" s="890"/>
      <c r="L6" s="890"/>
      <c r="M6" s="890"/>
      <c r="N6" s="890"/>
      <c r="O6" s="890"/>
      <c r="P6" s="891"/>
      <c r="Q6" s="884" t="s">
        <v>441</v>
      </c>
      <c r="R6" s="885"/>
      <c r="S6" s="830"/>
      <c r="T6" s="831"/>
      <c r="U6" s="5"/>
      <c r="V6" s="5"/>
      <c r="W6" s="5"/>
      <c r="X6" s="5"/>
      <c r="Y6" s="5"/>
      <c r="Z6" s="5"/>
      <c r="AA6" s="5"/>
      <c r="AB6" s="5"/>
      <c r="AC6" s="5"/>
      <c r="AD6" s="5"/>
    </row>
    <row r="7" spans="1:30" ht="50.1" customHeight="1" x14ac:dyDescent="0.25">
      <c r="A7" s="331" t="s">
        <v>25</v>
      </c>
      <c r="B7" s="332" t="s">
        <v>305</v>
      </c>
      <c r="C7" s="332" t="s">
        <v>234</v>
      </c>
      <c r="D7" s="332" t="s">
        <v>26</v>
      </c>
      <c r="E7" s="332" t="s">
        <v>534</v>
      </c>
      <c r="F7" s="333" t="s">
        <v>194</v>
      </c>
      <c r="G7" s="333" t="s">
        <v>221</v>
      </c>
      <c r="H7" s="332" t="s">
        <v>349</v>
      </c>
      <c r="I7" s="332" t="s">
        <v>244</v>
      </c>
      <c r="J7" s="332" t="s">
        <v>235</v>
      </c>
      <c r="K7" s="332" t="s">
        <v>363</v>
      </c>
      <c r="L7" s="332" t="s">
        <v>315</v>
      </c>
      <c r="M7" s="332" t="s">
        <v>625</v>
      </c>
      <c r="N7" s="332" t="s">
        <v>642</v>
      </c>
      <c r="O7" s="332" t="s">
        <v>222</v>
      </c>
      <c r="P7" s="332" t="s">
        <v>236</v>
      </c>
      <c r="Q7" s="332" t="s">
        <v>219</v>
      </c>
      <c r="R7" s="332" t="s">
        <v>569</v>
      </c>
      <c r="S7" s="332" t="s">
        <v>220</v>
      </c>
      <c r="T7" s="332" t="s">
        <v>203</v>
      </c>
      <c r="U7" s="341" t="s">
        <v>410</v>
      </c>
      <c r="V7" s="341" t="s">
        <v>411</v>
      </c>
      <c r="W7" s="341" t="s">
        <v>412</v>
      </c>
      <c r="X7" s="341" t="s">
        <v>413</v>
      </c>
      <c r="Y7" s="341" t="s">
        <v>414</v>
      </c>
      <c r="Z7" s="341" t="s">
        <v>415</v>
      </c>
      <c r="AA7" s="341" t="s">
        <v>416</v>
      </c>
      <c r="AB7" s="341" t="s">
        <v>417</v>
      </c>
      <c r="AC7" s="341" t="s">
        <v>418</v>
      </c>
      <c r="AD7" s="341" t="s">
        <v>419</v>
      </c>
    </row>
    <row r="8" spans="1:30" ht="20.399999999999999" x14ac:dyDescent="0.25">
      <c r="A8" s="334">
        <v>0</v>
      </c>
      <c r="B8" s="335">
        <v>0</v>
      </c>
      <c r="C8" s="335"/>
      <c r="D8" s="335">
        <v>0</v>
      </c>
      <c r="E8" s="335">
        <v>0</v>
      </c>
      <c r="F8" s="335">
        <v>0</v>
      </c>
      <c r="G8" s="335">
        <v>0</v>
      </c>
      <c r="H8" s="335"/>
      <c r="I8" s="335"/>
      <c r="J8" s="336"/>
      <c r="K8" s="337"/>
      <c r="L8" s="336"/>
      <c r="M8" s="336"/>
      <c r="N8" s="336"/>
      <c r="O8" s="338">
        <f>SUM(RangeCost)</f>
        <v>0</v>
      </c>
      <c r="P8" s="339">
        <f>SUM(RangePrevious)</f>
        <v>0</v>
      </c>
      <c r="Q8" s="338">
        <f>SUM(RangeThisRequest)</f>
        <v>0</v>
      </c>
      <c r="R8" s="338"/>
      <c r="S8" s="340">
        <f>SUM(RangeApproved)</f>
        <v>0</v>
      </c>
      <c r="T8" s="340">
        <f>SUM(RangeBalance)</f>
        <v>0</v>
      </c>
      <c r="U8" s="342"/>
      <c r="V8" s="342"/>
      <c r="W8" s="342"/>
      <c r="X8" s="342"/>
      <c r="Y8" s="342"/>
      <c r="Z8" s="342"/>
      <c r="AA8" s="342"/>
      <c r="AB8" s="342"/>
      <c r="AC8" s="342"/>
      <c r="AD8" s="342"/>
    </row>
    <row r="9" spans="1:30" ht="0.15" customHeight="1" x14ac:dyDescent="0.25">
      <c r="A9" s="178">
        <v>0</v>
      </c>
      <c r="B9" s="170">
        <v>0</v>
      </c>
      <c r="C9" s="170">
        <v>0</v>
      </c>
      <c r="D9" s="170">
        <v>0</v>
      </c>
      <c r="E9" s="170">
        <v>0</v>
      </c>
      <c r="F9" s="170">
        <v>0</v>
      </c>
      <c r="G9" s="170">
        <v>0</v>
      </c>
      <c r="H9" s="170">
        <v>0</v>
      </c>
      <c r="I9" s="170">
        <v>0</v>
      </c>
      <c r="J9" s="171">
        <v>0</v>
      </c>
      <c r="K9" s="172">
        <v>0</v>
      </c>
      <c r="L9" s="171">
        <v>0</v>
      </c>
      <c r="M9" s="171">
        <v>0</v>
      </c>
      <c r="N9" s="171">
        <v>0</v>
      </c>
      <c r="O9" s="173">
        <v>0</v>
      </c>
      <c r="P9" s="173">
        <v>0</v>
      </c>
      <c r="Q9" s="174">
        <v>0</v>
      </c>
      <c r="R9" s="174">
        <v>0</v>
      </c>
      <c r="S9" s="175">
        <v>0</v>
      </c>
      <c r="T9" s="175">
        <v>0</v>
      </c>
      <c r="U9" s="166">
        <v>0</v>
      </c>
      <c r="V9" s="166">
        <v>0</v>
      </c>
      <c r="W9" s="166">
        <v>0</v>
      </c>
      <c r="X9" s="166">
        <v>0</v>
      </c>
      <c r="Y9" s="166">
        <v>0</v>
      </c>
      <c r="Z9" s="166">
        <v>0</v>
      </c>
      <c r="AA9" s="166">
        <v>0</v>
      </c>
      <c r="AB9" s="166">
        <v>0</v>
      </c>
      <c r="AC9" s="166">
        <v>0</v>
      </c>
      <c r="AD9" s="166">
        <v>0</v>
      </c>
    </row>
    <row r="10" spans="1:30" ht="21" x14ac:dyDescent="0.25">
      <c r="A10" s="366"/>
      <c r="B10" s="222"/>
      <c r="C10" s="222"/>
      <c r="D10" s="222"/>
      <c r="E10" s="222"/>
      <c r="F10" s="222"/>
      <c r="G10" s="222"/>
      <c r="H10" s="222"/>
      <c r="I10" s="222"/>
      <c r="J10" s="219"/>
      <c r="K10" s="222"/>
      <c r="L10" s="219"/>
      <c r="M10" s="219"/>
      <c r="N10" s="219"/>
      <c r="O10" s="220"/>
      <c r="P10" s="233"/>
      <c r="Q10" s="220"/>
      <c r="R10" s="220"/>
      <c r="S10" s="221">
        <f t="shared" ref="S10:S50" si="0">Q10+P10</f>
        <v>0</v>
      </c>
      <c r="T10" s="221">
        <f t="shared" ref="T10:T50" si="1">O10-S10</f>
        <v>0</v>
      </c>
      <c r="U10" s="218"/>
      <c r="V10" s="218"/>
      <c r="W10" s="218"/>
      <c r="X10" s="218"/>
      <c r="Y10" s="218"/>
      <c r="Z10" s="218"/>
      <c r="AA10" s="218"/>
      <c r="AB10" s="218"/>
      <c r="AC10" s="218"/>
      <c r="AD10" s="218"/>
    </row>
    <row r="11" spans="1:30" ht="21" x14ac:dyDescent="0.25">
      <c r="A11" s="366"/>
      <c r="B11" s="222"/>
      <c r="C11" s="222"/>
      <c r="D11" s="222"/>
      <c r="E11" s="222"/>
      <c r="F11" s="222"/>
      <c r="G11" s="222"/>
      <c r="H11" s="222"/>
      <c r="I11" s="222"/>
      <c r="J11" s="219"/>
      <c r="K11" s="222"/>
      <c r="L11" s="219"/>
      <c r="M11" s="219"/>
      <c r="N11" s="219"/>
      <c r="O11" s="220"/>
      <c r="P11" s="233"/>
      <c r="Q11" s="220"/>
      <c r="R11" s="220"/>
      <c r="S11" s="221">
        <f t="shared" si="0"/>
        <v>0</v>
      </c>
      <c r="T11" s="221">
        <f t="shared" si="1"/>
        <v>0</v>
      </c>
      <c r="U11" s="218"/>
      <c r="V11" s="218"/>
      <c r="W11" s="218"/>
      <c r="X11" s="218"/>
      <c r="Y11" s="218"/>
      <c r="Z11" s="218"/>
      <c r="AA11" s="218"/>
      <c r="AB11" s="218"/>
      <c r="AC11" s="218"/>
      <c r="AD11" s="218"/>
    </row>
    <row r="12" spans="1:30" ht="21" x14ac:dyDescent="0.25">
      <c r="A12" s="366"/>
      <c r="B12" s="222"/>
      <c r="C12" s="222"/>
      <c r="D12" s="222"/>
      <c r="E12" s="222"/>
      <c r="F12" s="222"/>
      <c r="G12" s="222"/>
      <c r="H12" s="222"/>
      <c r="I12" s="222"/>
      <c r="J12" s="219"/>
      <c r="K12" s="222"/>
      <c r="L12" s="219"/>
      <c r="M12" s="219"/>
      <c r="N12" s="219"/>
      <c r="O12" s="220"/>
      <c r="P12" s="233"/>
      <c r="Q12" s="220"/>
      <c r="R12" s="220"/>
      <c r="S12" s="221">
        <f t="shared" si="0"/>
        <v>0</v>
      </c>
      <c r="T12" s="221">
        <f t="shared" si="1"/>
        <v>0</v>
      </c>
      <c r="U12" s="218"/>
      <c r="V12" s="218"/>
      <c r="W12" s="218"/>
      <c r="X12" s="218"/>
      <c r="Y12" s="218"/>
      <c r="Z12" s="218"/>
      <c r="AA12" s="218"/>
      <c r="AB12" s="218"/>
      <c r="AC12" s="218"/>
      <c r="AD12" s="218"/>
    </row>
    <row r="13" spans="1:30" ht="21" x14ac:dyDescent="0.25">
      <c r="A13" s="366"/>
      <c r="B13" s="222"/>
      <c r="C13" s="222"/>
      <c r="D13" s="222"/>
      <c r="E13" s="222"/>
      <c r="F13" s="222"/>
      <c r="G13" s="222"/>
      <c r="H13" s="222"/>
      <c r="I13" s="222"/>
      <c r="J13" s="219"/>
      <c r="K13" s="222"/>
      <c r="L13" s="219"/>
      <c r="M13" s="219"/>
      <c r="N13" s="219"/>
      <c r="O13" s="220"/>
      <c r="P13" s="233"/>
      <c r="Q13" s="220"/>
      <c r="R13" s="220"/>
      <c r="S13" s="221">
        <f t="shared" si="0"/>
        <v>0</v>
      </c>
      <c r="T13" s="221">
        <f t="shared" si="1"/>
        <v>0</v>
      </c>
      <c r="U13" s="218"/>
      <c r="V13" s="218"/>
      <c r="W13" s="218"/>
      <c r="X13" s="218"/>
      <c r="Y13" s="218"/>
      <c r="Z13" s="218"/>
      <c r="AA13" s="218"/>
      <c r="AB13" s="218"/>
      <c r="AC13" s="218"/>
      <c r="AD13" s="218"/>
    </row>
    <row r="14" spans="1:30" ht="21" x14ac:dyDescent="0.25">
      <c r="A14" s="366"/>
      <c r="B14" s="222"/>
      <c r="C14" s="222"/>
      <c r="D14" s="222"/>
      <c r="E14" s="222"/>
      <c r="F14" s="222"/>
      <c r="G14" s="222"/>
      <c r="H14" s="222"/>
      <c r="I14" s="222"/>
      <c r="J14" s="219"/>
      <c r="K14" s="222"/>
      <c r="L14" s="219"/>
      <c r="M14" s="219"/>
      <c r="N14" s="219"/>
      <c r="O14" s="220"/>
      <c r="P14" s="233"/>
      <c r="Q14" s="220"/>
      <c r="R14" s="220"/>
      <c r="S14" s="221">
        <f t="shared" si="0"/>
        <v>0</v>
      </c>
      <c r="T14" s="221">
        <f t="shared" si="1"/>
        <v>0</v>
      </c>
      <c r="U14" s="218"/>
      <c r="V14" s="218"/>
      <c r="W14" s="218"/>
      <c r="X14" s="218"/>
      <c r="Y14" s="218"/>
      <c r="Z14" s="218"/>
      <c r="AA14" s="218"/>
      <c r="AB14" s="218"/>
      <c r="AC14" s="218"/>
      <c r="AD14" s="218"/>
    </row>
    <row r="15" spans="1:30" s="261" customFormat="1" ht="21" x14ac:dyDescent="0.25">
      <c r="A15" s="536"/>
      <c r="B15" s="538"/>
      <c r="C15" s="538"/>
      <c r="D15" s="222"/>
      <c r="E15" s="222"/>
      <c r="F15" s="538"/>
      <c r="G15" s="538"/>
      <c r="H15" s="538"/>
      <c r="I15" s="538"/>
      <c r="J15" s="539"/>
      <c r="K15" s="541"/>
      <c r="L15" s="539"/>
      <c r="M15" s="539"/>
      <c r="N15" s="539"/>
      <c r="O15" s="543"/>
      <c r="P15" s="545"/>
      <c r="Q15" s="547"/>
      <c r="R15" s="220"/>
      <c r="S15" s="549">
        <f t="shared" ref="S15:S29" si="2">Q15+P15</f>
        <v>0</v>
      </c>
      <c r="T15" s="551">
        <f t="shared" ref="T15:T29" si="3">O15-S15</f>
        <v>0</v>
      </c>
      <c r="U15" s="552"/>
      <c r="V15" s="552"/>
      <c r="W15" s="552"/>
      <c r="X15" s="552"/>
      <c r="Y15" s="552"/>
      <c r="Z15" s="552"/>
      <c r="AA15" s="552"/>
      <c r="AB15" s="552"/>
      <c r="AC15" s="552"/>
      <c r="AD15" s="553"/>
    </row>
    <row r="16" spans="1:30" s="261" customFormat="1" ht="21" x14ac:dyDescent="0.25">
      <c r="A16" s="536"/>
      <c r="B16" s="538"/>
      <c r="C16" s="538"/>
      <c r="D16" s="222"/>
      <c r="E16" s="222"/>
      <c r="F16" s="538"/>
      <c r="G16" s="538"/>
      <c r="H16" s="538"/>
      <c r="I16" s="538"/>
      <c r="J16" s="539"/>
      <c r="K16" s="541"/>
      <c r="L16" s="539"/>
      <c r="M16" s="539"/>
      <c r="N16" s="539"/>
      <c r="O16" s="543"/>
      <c r="P16" s="545"/>
      <c r="Q16" s="547"/>
      <c r="R16" s="220"/>
      <c r="S16" s="549">
        <f t="shared" si="2"/>
        <v>0</v>
      </c>
      <c r="T16" s="551">
        <f t="shared" si="3"/>
        <v>0</v>
      </c>
      <c r="U16" s="552"/>
      <c r="V16" s="552"/>
      <c r="W16" s="552"/>
      <c r="X16" s="552"/>
      <c r="Y16" s="552"/>
      <c r="Z16" s="552"/>
      <c r="AA16" s="552"/>
      <c r="AB16" s="552"/>
      <c r="AC16" s="552"/>
      <c r="AD16" s="553"/>
    </row>
    <row r="17" spans="1:30" s="261" customFormat="1" ht="21" x14ac:dyDescent="0.25">
      <c r="A17" s="536"/>
      <c r="B17" s="538"/>
      <c r="C17" s="538"/>
      <c r="D17" s="222"/>
      <c r="E17" s="222"/>
      <c r="F17" s="538"/>
      <c r="G17" s="538"/>
      <c r="H17" s="538"/>
      <c r="I17" s="538"/>
      <c r="J17" s="539"/>
      <c r="K17" s="541"/>
      <c r="L17" s="539"/>
      <c r="M17" s="539"/>
      <c r="N17" s="539"/>
      <c r="O17" s="543"/>
      <c r="P17" s="545"/>
      <c r="Q17" s="547"/>
      <c r="R17" s="220"/>
      <c r="S17" s="549">
        <f t="shared" si="2"/>
        <v>0</v>
      </c>
      <c r="T17" s="551">
        <f t="shared" si="3"/>
        <v>0</v>
      </c>
      <c r="U17" s="552"/>
      <c r="V17" s="552"/>
      <c r="W17" s="552"/>
      <c r="X17" s="552"/>
      <c r="Y17" s="552"/>
      <c r="Z17" s="552"/>
      <c r="AA17" s="552"/>
      <c r="AB17" s="552"/>
      <c r="AC17" s="552"/>
      <c r="AD17" s="553"/>
    </row>
    <row r="18" spans="1:30" s="261" customFormat="1" ht="21" x14ac:dyDescent="0.25">
      <c r="A18" s="536"/>
      <c r="B18" s="538"/>
      <c r="C18" s="538"/>
      <c r="D18" s="222"/>
      <c r="E18" s="222"/>
      <c r="F18" s="538"/>
      <c r="G18" s="538"/>
      <c r="H18" s="538"/>
      <c r="I18" s="538"/>
      <c r="J18" s="539"/>
      <c r="K18" s="541"/>
      <c r="L18" s="539"/>
      <c r="M18" s="539"/>
      <c r="N18" s="539"/>
      <c r="O18" s="543"/>
      <c r="P18" s="545"/>
      <c r="Q18" s="547"/>
      <c r="R18" s="220"/>
      <c r="S18" s="549">
        <f t="shared" si="2"/>
        <v>0</v>
      </c>
      <c r="T18" s="551">
        <f t="shared" si="3"/>
        <v>0</v>
      </c>
      <c r="U18" s="552"/>
      <c r="V18" s="552"/>
      <c r="W18" s="552"/>
      <c r="X18" s="552"/>
      <c r="Y18" s="552"/>
      <c r="Z18" s="552"/>
      <c r="AA18" s="552"/>
      <c r="AB18" s="552"/>
      <c r="AC18" s="552"/>
      <c r="AD18" s="553"/>
    </row>
    <row r="19" spans="1:30" s="261" customFormat="1" ht="21" x14ac:dyDescent="0.25">
      <c r="A19" s="536"/>
      <c r="B19" s="538"/>
      <c r="C19" s="538"/>
      <c r="D19" s="222"/>
      <c r="E19" s="222"/>
      <c r="F19" s="538"/>
      <c r="G19" s="538"/>
      <c r="H19" s="538"/>
      <c r="I19" s="538"/>
      <c r="J19" s="539"/>
      <c r="K19" s="541"/>
      <c r="L19" s="539"/>
      <c r="M19" s="539"/>
      <c r="N19" s="539"/>
      <c r="O19" s="543"/>
      <c r="P19" s="545"/>
      <c r="Q19" s="547"/>
      <c r="R19" s="220"/>
      <c r="S19" s="549">
        <f t="shared" si="2"/>
        <v>0</v>
      </c>
      <c r="T19" s="551">
        <f t="shared" si="3"/>
        <v>0</v>
      </c>
      <c r="U19" s="552"/>
      <c r="V19" s="552"/>
      <c r="W19" s="552"/>
      <c r="X19" s="552"/>
      <c r="Y19" s="552"/>
      <c r="Z19" s="552"/>
      <c r="AA19" s="552"/>
      <c r="AB19" s="552"/>
      <c r="AC19" s="552"/>
      <c r="AD19" s="553"/>
    </row>
    <row r="20" spans="1:30" s="261" customFormat="1" ht="21" x14ac:dyDescent="0.25">
      <c r="A20" s="536"/>
      <c r="B20" s="538"/>
      <c r="C20" s="538"/>
      <c r="D20" s="222"/>
      <c r="E20" s="222"/>
      <c r="F20" s="538"/>
      <c r="G20" s="538"/>
      <c r="H20" s="538"/>
      <c r="I20" s="538"/>
      <c r="J20" s="539"/>
      <c r="K20" s="541"/>
      <c r="L20" s="539"/>
      <c r="M20" s="539"/>
      <c r="N20" s="539"/>
      <c r="O20" s="543"/>
      <c r="P20" s="545"/>
      <c r="Q20" s="547"/>
      <c r="R20" s="220"/>
      <c r="S20" s="549">
        <f t="shared" si="2"/>
        <v>0</v>
      </c>
      <c r="T20" s="551">
        <f t="shared" si="3"/>
        <v>0</v>
      </c>
      <c r="U20" s="552"/>
      <c r="V20" s="552"/>
      <c r="W20" s="552"/>
      <c r="X20" s="552"/>
      <c r="Y20" s="552"/>
      <c r="Z20" s="552"/>
      <c r="AA20" s="552"/>
      <c r="AB20" s="552"/>
      <c r="AC20" s="552"/>
      <c r="AD20" s="553"/>
    </row>
    <row r="21" spans="1:30" s="261" customFormat="1" ht="21" x14ac:dyDescent="0.25">
      <c r="A21" s="536"/>
      <c r="B21" s="538"/>
      <c r="C21" s="538"/>
      <c r="D21" s="222"/>
      <c r="E21" s="222"/>
      <c r="F21" s="538"/>
      <c r="G21" s="538"/>
      <c r="H21" s="538"/>
      <c r="I21" s="538"/>
      <c r="J21" s="539"/>
      <c r="K21" s="541"/>
      <c r="L21" s="539"/>
      <c r="M21" s="539"/>
      <c r="N21" s="539"/>
      <c r="O21" s="543"/>
      <c r="P21" s="545"/>
      <c r="Q21" s="547"/>
      <c r="R21" s="220"/>
      <c r="S21" s="549">
        <f t="shared" si="2"/>
        <v>0</v>
      </c>
      <c r="T21" s="551">
        <f t="shared" si="3"/>
        <v>0</v>
      </c>
      <c r="U21" s="552"/>
      <c r="V21" s="552"/>
      <c r="W21" s="552"/>
      <c r="X21" s="552"/>
      <c r="Y21" s="552"/>
      <c r="Z21" s="552"/>
      <c r="AA21" s="552"/>
      <c r="AB21" s="552"/>
      <c r="AC21" s="552"/>
      <c r="AD21" s="553"/>
    </row>
    <row r="22" spans="1:30" s="261" customFormat="1" ht="21" x14ac:dyDescent="0.25">
      <c r="A22" s="536"/>
      <c r="B22" s="538"/>
      <c r="C22" s="538"/>
      <c r="D22" s="222"/>
      <c r="E22" s="222"/>
      <c r="F22" s="538"/>
      <c r="G22" s="538"/>
      <c r="H22" s="538"/>
      <c r="I22" s="538"/>
      <c r="J22" s="539"/>
      <c r="K22" s="541"/>
      <c r="L22" s="539"/>
      <c r="M22" s="539"/>
      <c r="N22" s="539"/>
      <c r="O22" s="543"/>
      <c r="P22" s="545"/>
      <c r="Q22" s="547"/>
      <c r="R22" s="220"/>
      <c r="S22" s="549">
        <f t="shared" si="2"/>
        <v>0</v>
      </c>
      <c r="T22" s="551">
        <f t="shared" si="3"/>
        <v>0</v>
      </c>
      <c r="U22" s="552"/>
      <c r="V22" s="552"/>
      <c r="W22" s="552"/>
      <c r="X22" s="552"/>
      <c r="Y22" s="552"/>
      <c r="Z22" s="552"/>
      <c r="AA22" s="552"/>
      <c r="AB22" s="552"/>
      <c r="AC22" s="552"/>
      <c r="AD22" s="553"/>
    </row>
    <row r="23" spans="1:30" s="261" customFormat="1" ht="21" x14ac:dyDescent="0.25">
      <c r="A23" s="536"/>
      <c r="B23" s="538"/>
      <c r="C23" s="538"/>
      <c r="D23" s="222"/>
      <c r="E23" s="222"/>
      <c r="F23" s="538"/>
      <c r="G23" s="538"/>
      <c r="H23" s="538"/>
      <c r="I23" s="538"/>
      <c r="J23" s="539"/>
      <c r="K23" s="541"/>
      <c r="L23" s="539"/>
      <c r="M23" s="539"/>
      <c r="N23" s="539"/>
      <c r="O23" s="543"/>
      <c r="P23" s="545"/>
      <c r="Q23" s="547"/>
      <c r="R23" s="220"/>
      <c r="S23" s="549">
        <f t="shared" si="2"/>
        <v>0</v>
      </c>
      <c r="T23" s="551">
        <f t="shared" si="3"/>
        <v>0</v>
      </c>
      <c r="U23" s="552"/>
      <c r="V23" s="552"/>
      <c r="W23" s="552"/>
      <c r="X23" s="552"/>
      <c r="Y23" s="552"/>
      <c r="Z23" s="552"/>
      <c r="AA23" s="552"/>
      <c r="AB23" s="552"/>
      <c r="AC23" s="552"/>
      <c r="AD23" s="553"/>
    </row>
    <row r="24" spans="1:30" s="261" customFormat="1" ht="21" x14ac:dyDescent="0.25">
      <c r="A24" s="536"/>
      <c r="B24" s="538"/>
      <c r="C24" s="538"/>
      <c r="D24" s="222"/>
      <c r="E24" s="222"/>
      <c r="F24" s="538"/>
      <c r="G24" s="538"/>
      <c r="H24" s="538"/>
      <c r="I24" s="538"/>
      <c r="J24" s="539"/>
      <c r="K24" s="541"/>
      <c r="L24" s="539"/>
      <c r="M24" s="539"/>
      <c r="N24" s="539"/>
      <c r="O24" s="543"/>
      <c r="P24" s="545"/>
      <c r="Q24" s="547"/>
      <c r="R24" s="220"/>
      <c r="S24" s="549">
        <f t="shared" si="2"/>
        <v>0</v>
      </c>
      <c r="T24" s="551">
        <f t="shared" si="3"/>
        <v>0</v>
      </c>
      <c r="U24" s="552"/>
      <c r="V24" s="552"/>
      <c r="W24" s="552"/>
      <c r="X24" s="552"/>
      <c r="Y24" s="552"/>
      <c r="Z24" s="552"/>
      <c r="AA24" s="552"/>
      <c r="AB24" s="552"/>
      <c r="AC24" s="552"/>
      <c r="AD24" s="553"/>
    </row>
    <row r="25" spans="1:30" s="261" customFormat="1" ht="21" x14ac:dyDescent="0.25">
      <c r="A25" s="536"/>
      <c r="B25" s="538"/>
      <c r="C25" s="538"/>
      <c r="D25" s="222"/>
      <c r="E25" s="222"/>
      <c r="F25" s="538"/>
      <c r="G25" s="538"/>
      <c r="H25" s="538"/>
      <c r="I25" s="538"/>
      <c r="J25" s="539"/>
      <c r="K25" s="541"/>
      <c r="L25" s="539"/>
      <c r="M25" s="539"/>
      <c r="N25" s="539"/>
      <c r="O25" s="543"/>
      <c r="P25" s="545"/>
      <c r="Q25" s="547"/>
      <c r="R25" s="220"/>
      <c r="S25" s="549">
        <f t="shared" si="2"/>
        <v>0</v>
      </c>
      <c r="T25" s="551">
        <f t="shared" si="3"/>
        <v>0</v>
      </c>
      <c r="U25" s="552"/>
      <c r="V25" s="552"/>
      <c r="W25" s="552"/>
      <c r="X25" s="552"/>
      <c r="Y25" s="552"/>
      <c r="Z25" s="552"/>
      <c r="AA25" s="552"/>
      <c r="AB25" s="552"/>
      <c r="AC25" s="552"/>
      <c r="AD25" s="553"/>
    </row>
    <row r="26" spans="1:30" s="261" customFormat="1" ht="21" x14ac:dyDescent="0.25">
      <c r="A26" s="536"/>
      <c r="B26" s="538"/>
      <c r="C26" s="538"/>
      <c r="D26" s="222"/>
      <c r="E26" s="222"/>
      <c r="F26" s="538"/>
      <c r="G26" s="538"/>
      <c r="H26" s="538"/>
      <c r="I26" s="538"/>
      <c r="J26" s="539"/>
      <c r="K26" s="541"/>
      <c r="L26" s="539"/>
      <c r="M26" s="539"/>
      <c r="N26" s="539"/>
      <c r="O26" s="543"/>
      <c r="P26" s="545"/>
      <c r="Q26" s="547"/>
      <c r="R26" s="220"/>
      <c r="S26" s="549">
        <f t="shared" si="2"/>
        <v>0</v>
      </c>
      <c r="T26" s="551">
        <f t="shared" si="3"/>
        <v>0</v>
      </c>
      <c r="U26" s="552"/>
      <c r="V26" s="552"/>
      <c r="W26" s="552"/>
      <c r="X26" s="552"/>
      <c r="Y26" s="552"/>
      <c r="Z26" s="552"/>
      <c r="AA26" s="552"/>
      <c r="AB26" s="552"/>
      <c r="AC26" s="552"/>
      <c r="AD26" s="553"/>
    </row>
    <row r="27" spans="1:30" s="261" customFormat="1" ht="21" x14ac:dyDescent="0.25">
      <c r="A27" s="536"/>
      <c r="B27" s="538"/>
      <c r="C27" s="538"/>
      <c r="D27" s="222"/>
      <c r="E27" s="222"/>
      <c r="F27" s="538"/>
      <c r="G27" s="538"/>
      <c r="H27" s="538"/>
      <c r="I27" s="538"/>
      <c r="J27" s="539"/>
      <c r="K27" s="541"/>
      <c r="L27" s="539"/>
      <c r="M27" s="539"/>
      <c r="N27" s="539"/>
      <c r="O27" s="543"/>
      <c r="P27" s="545"/>
      <c r="Q27" s="547"/>
      <c r="R27" s="220"/>
      <c r="S27" s="549">
        <f t="shared" si="2"/>
        <v>0</v>
      </c>
      <c r="T27" s="551">
        <f t="shared" si="3"/>
        <v>0</v>
      </c>
      <c r="U27" s="552"/>
      <c r="V27" s="552"/>
      <c r="W27" s="552"/>
      <c r="X27" s="552"/>
      <c r="Y27" s="552"/>
      <c r="Z27" s="552"/>
      <c r="AA27" s="552"/>
      <c r="AB27" s="552"/>
      <c r="AC27" s="552"/>
      <c r="AD27" s="553"/>
    </row>
    <row r="28" spans="1:30" s="261" customFormat="1" ht="21" x14ac:dyDescent="0.25">
      <c r="A28" s="536"/>
      <c r="B28" s="538"/>
      <c r="C28" s="538"/>
      <c r="D28" s="222"/>
      <c r="E28" s="222"/>
      <c r="F28" s="538"/>
      <c r="G28" s="538"/>
      <c r="H28" s="538"/>
      <c r="I28" s="538"/>
      <c r="J28" s="539"/>
      <c r="K28" s="541"/>
      <c r="L28" s="539"/>
      <c r="M28" s="539"/>
      <c r="N28" s="539"/>
      <c r="O28" s="543"/>
      <c r="P28" s="545"/>
      <c r="Q28" s="547"/>
      <c r="R28" s="220"/>
      <c r="S28" s="549">
        <f t="shared" si="2"/>
        <v>0</v>
      </c>
      <c r="T28" s="551">
        <f t="shared" si="3"/>
        <v>0</v>
      </c>
      <c r="U28" s="552"/>
      <c r="V28" s="552"/>
      <c r="W28" s="552"/>
      <c r="X28" s="552"/>
      <c r="Y28" s="552"/>
      <c r="Z28" s="552"/>
      <c r="AA28" s="552"/>
      <c r="AB28" s="552"/>
      <c r="AC28" s="552"/>
      <c r="AD28" s="553"/>
    </row>
    <row r="29" spans="1:30" s="261" customFormat="1" ht="21" x14ac:dyDescent="0.25">
      <c r="A29" s="537"/>
      <c r="B29" s="266"/>
      <c r="C29" s="266"/>
      <c r="D29" s="222"/>
      <c r="E29" s="222"/>
      <c r="F29" s="266"/>
      <c r="G29" s="266"/>
      <c r="H29" s="266"/>
      <c r="I29" s="266"/>
      <c r="J29" s="540"/>
      <c r="K29" s="542"/>
      <c r="L29" s="540"/>
      <c r="M29" s="540"/>
      <c r="N29" s="540"/>
      <c r="O29" s="544"/>
      <c r="P29" s="546"/>
      <c r="Q29" s="548"/>
      <c r="R29" s="220"/>
      <c r="S29" s="550">
        <f t="shared" si="2"/>
        <v>0</v>
      </c>
      <c r="T29" s="551">
        <f t="shared" si="3"/>
        <v>0</v>
      </c>
      <c r="U29" s="552"/>
      <c r="V29" s="552"/>
      <c r="W29" s="552"/>
      <c r="X29" s="552"/>
      <c r="Y29" s="552"/>
      <c r="Z29" s="552"/>
      <c r="AA29" s="552"/>
      <c r="AB29" s="552"/>
      <c r="AC29" s="552"/>
      <c r="AD29" s="553"/>
    </row>
    <row r="30" spans="1:30" ht="21" x14ac:dyDescent="0.25">
      <c r="A30" s="366"/>
      <c r="B30" s="222"/>
      <c r="C30" s="222"/>
      <c r="D30" s="222"/>
      <c r="E30" s="222"/>
      <c r="F30" s="222"/>
      <c r="G30" s="222"/>
      <c r="H30" s="222"/>
      <c r="I30" s="222"/>
      <c r="J30" s="219"/>
      <c r="K30" s="222"/>
      <c r="L30" s="219"/>
      <c r="M30" s="219"/>
      <c r="N30" s="219"/>
      <c r="O30" s="220"/>
      <c r="P30" s="233"/>
      <c r="Q30" s="220"/>
      <c r="R30" s="220"/>
      <c r="S30" s="221">
        <f t="shared" si="0"/>
        <v>0</v>
      </c>
      <c r="T30" s="221">
        <f t="shared" si="1"/>
        <v>0</v>
      </c>
      <c r="U30" s="218"/>
      <c r="V30" s="218"/>
      <c r="W30" s="218"/>
      <c r="X30" s="218"/>
      <c r="Y30" s="218"/>
      <c r="Z30" s="218"/>
      <c r="AA30" s="218"/>
      <c r="AB30" s="218"/>
      <c r="AC30" s="218"/>
      <c r="AD30" s="218"/>
    </row>
    <row r="31" spans="1:30" ht="21" x14ac:dyDescent="0.25">
      <c r="A31" s="366"/>
      <c r="B31" s="222"/>
      <c r="C31" s="222"/>
      <c r="D31" s="222"/>
      <c r="E31" s="222"/>
      <c r="F31" s="222"/>
      <c r="G31" s="222"/>
      <c r="H31" s="222"/>
      <c r="I31" s="222"/>
      <c r="J31" s="219"/>
      <c r="K31" s="222"/>
      <c r="L31" s="219"/>
      <c r="M31" s="219"/>
      <c r="N31" s="219"/>
      <c r="O31" s="220"/>
      <c r="P31" s="233"/>
      <c r="Q31" s="220"/>
      <c r="R31" s="220"/>
      <c r="S31" s="221">
        <f t="shared" si="0"/>
        <v>0</v>
      </c>
      <c r="T31" s="221">
        <f t="shared" si="1"/>
        <v>0</v>
      </c>
      <c r="U31" s="218"/>
      <c r="V31" s="218"/>
      <c r="W31" s="218"/>
      <c r="X31" s="218"/>
      <c r="Y31" s="218"/>
      <c r="Z31" s="218"/>
      <c r="AA31" s="218"/>
      <c r="AB31" s="218"/>
      <c r="AC31" s="218"/>
      <c r="AD31" s="218"/>
    </row>
    <row r="32" spans="1:30" ht="21" x14ac:dyDescent="0.25">
      <c r="A32" s="366"/>
      <c r="B32" s="222"/>
      <c r="C32" s="222"/>
      <c r="D32" s="222"/>
      <c r="E32" s="222"/>
      <c r="F32" s="222"/>
      <c r="G32" s="222"/>
      <c r="H32" s="222"/>
      <c r="I32" s="222"/>
      <c r="J32" s="219"/>
      <c r="K32" s="222"/>
      <c r="L32" s="219"/>
      <c r="M32" s="219"/>
      <c r="N32" s="219"/>
      <c r="O32" s="220"/>
      <c r="P32" s="233"/>
      <c r="Q32" s="220"/>
      <c r="R32" s="220"/>
      <c r="S32" s="221">
        <f t="shared" si="0"/>
        <v>0</v>
      </c>
      <c r="T32" s="221">
        <f t="shared" si="1"/>
        <v>0</v>
      </c>
      <c r="U32" s="218"/>
      <c r="V32" s="218"/>
      <c r="W32" s="218"/>
      <c r="X32" s="218"/>
      <c r="Y32" s="218"/>
      <c r="Z32" s="218"/>
      <c r="AA32" s="218"/>
      <c r="AB32" s="218"/>
      <c r="AC32" s="218"/>
      <c r="AD32" s="218"/>
    </row>
    <row r="33" spans="1:30" ht="21" x14ac:dyDescent="0.25">
      <c r="A33" s="366"/>
      <c r="B33" s="222"/>
      <c r="C33" s="222"/>
      <c r="D33" s="222"/>
      <c r="E33" s="222"/>
      <c r="F33" s="222"/>
      <c r="G33" s="222"/>
      <c r="H33" s="222"/>
      <c r="I33" s="222"/>
      <c r="J33" s="219"/>
      <c r="K33" s="222"/>
      <c r="L33" s="219"/>
      <c r="M33" s="219"/>
      <c r="N33" s="219"/>
      <c r="O33" s="220"/>
      <c r="P33" s="233"/>
      <c r="Q33" s="220"/>
      <c r="R33" s="220"/>
      <c r="S33" s="221">
        <f t="shared" si="0"/>
        <v>0</v>
      </c>
      <c r="T33" s="221">
        <f t="shared" si="1"/>
        <v>0</v>
      </c>
      <c r="U33" s="218"/>
      <c r="V33" s="218"/>
      <c r="W33" s="218"/>
      <c r="X33" s="218"/>
      <c r="Y33" s="218"/>
      <c r="Z33" s="218"/>
      <c r="AA33" s="218"/>
      <c r="AB33" s="218"/>
      <c r="AC33" s="218"/>
      <c r="AD33" s="218"/>
    </row>
    <row r="34" spans="1:30" ht="21" x14ac:dyDescent="0.25">
      <c r="A34" s="366"/>
      <c r="B34" s="222"/>
      <c r="C34" s="222"/>
      <c r="D34" s="222"/>
      <c r="E34" s="222"/>
      <c r="F34" s="222"/>
      <c r="G34" s="222"/>
      <c r="H34" s="222"/>
      <c r="I34" s="222"/>
      <c r="J34" s="219"/>
      <c r="K34" s="222"/>
      <c r="L34" s="219"/>
      <c r="M34" s="219"/>
      <c r="N34" s="219"/>
      <c r="O34" s="220"/>
      <c r="P34" s="233"/>
      <c r="Q34" s="220"/>
      <c r="R34" s="220"/>
      <c r="S34" s="221">
        <f t="shared" si="0"/>
        <v>0</v>
      </c>
      <c r="T34" s="221">
        <f t="shared" si="1"/>
        <v>0</v>
      </c>
      <c r="U34" s="218"/>
      <c r="V34" s="218"/>
      <c r="W34" s="218"/>
      <c r="X34" s="218"/>
      <c r="Y34" s="218"/>
      <c r="Z34" s="218"/>
      <c r="AA34" s="218"/>
      <c r="AB34" s="218"/>
      <c r="AC34" s="218"/>
      <c r="AD34" s="218"/>
    </row>
    <row r="35" spans="1:30" ht="21" x14ac:dyDescent="0.25">
      <c r="A35" s="366"/>
      <c r="B35" s="222"/>
      <c r="C35" s="222"/>
      <c r="D35" s="222"/>
      <c r="E35" s="222"/>
      <c r="F35" s="222"/>
      <c r="G35" s="222"/>
      <c r="H35" s="222"/>
      <c r="I35" s="222"/>
      <c r="J35" s="219"/>
      <c r="K35" s="222"/>
      <c r="L35" s="219"/>
      <c r="M35" s="219"/>
      <c r="N35" s="219"/>
      <c r="O35" s="220"/>
      <c r="P35" s="233"/>
      <c r="Q35" s="220"/>
      <c r="R35" s="220"/>
      <c r="S35" s="221">
        <f t="shared" si="0"/>
        <v>0</v>
      </c>
      <c r="T35" s="221">
        <f t="shared" si="1"/>
        <v>0</v>
      </c>
      <c r="U35" s="218"/>
      <c r="V35" s="218"/>
      <c r="W35" s="218"/>
      <c r="X35" s="218"/>
      <c r="Y35" s="218"/>
      <c r="Z35" s="218"/>
      <c r="AA35" s="218"/>
      <c r="AB35" s="218"/>
      <c r="AC35" s="218"/>
      <c r="AD35" s="218"/>
    </row>
    <row r="36" spans="1:30" ht="21" x14ac:dyDescent="0.25">
      <c r="A36" s="366"/>
      <c r="B36" s="222"/>
      <c r="C36" s="222"/>
      <c r="D36" s="222"/>
      <c r="E36" s="222"/>
      <c r="F36" s="222"/>
      <c r="G36" s="222"/>
      <c r="H36" s="222"/>
      <c r="I36" s="222"/>
      <c r="J36" s="219"/>
      <c r="K36" s="222"/>
      <c r="L36" s="219"/>
      <c r="M36" s="219"/>
      <c r="N36" s="219"/>
      <c r="O36" s="220"/>
      <c r="P36" s="233"/>
      <c r="Q36" s="220"/>
      <c r="R36" s="220"/>
      <c r="S36" s="221">
        <f t="shared" si="0"/>
        <v>0</v>
      </c>
      <c r="T36" s="221">
        <f t="shared" si="1"/>
        <v>0</v>
      </c>
      <c r="U36" s="218"/>
      <c r="V36" s="218"/>
      <c r="W36" s="218"/>
      <c r="X36" s="218"/>
      <c r="Y36" s="218"/>
      <c r="Z36" s="218"/>
      <c r="AA36" s="218"/>
      <c r="AB36" s="218"/>
      <c r="AC36" s="218"/>
      <c r="AD36" s="218"/>
    </row>
    <row r="37" spans="1:30" ht="21" x14ac:dyDescent="0.25">
      <c r="A37" s="366"/>
      <c r="B37" s="222"/>
      <c r="C37" s="222"/>
      <c r="D37" s="222"/>
      <c r="E37" s="222"/>
      <c r="F37" s="222"/>
      <c r="G37" s="222"/>
      <c r="H37" s="222"/>
      <c r="I37" s="222"/>
      <c r="J37" s="219"/>
      <c r="K37" s="222"/>
      <c r="L37" s="219"/>
      <c r="M37" s="219"/>
      <c r="N37" s="219"/>
      <c r="O37" s="220"/>
      <c r="P37" s="233"/>
      <c r="Q37" s="220"/>
      <c r="R37" s="220"/>
      <c r="S37" s="221">
        <f t="shared" si="0"/>
        <v>0</v>
      </c>
      <c r="T37" s="221">
        <f t="shared" si="1"/>
        <v>0</v>
      </c>
      <c r="U37" s="218"/>
      <c r="V37" s="218"/>
      <c r="W37" s="218"/>
      <c r="X37" s="218"/>
      <c r="Y37" s="218"/>
      <c r="Z37" s="218"/>
      <c r="AA37" s="218"/>
      <c r="AB37" s="218"/>
      <c r="AC37" s="218"/>
      <c r="AD37" s="218"/>
    </row>
    <row r="38" spans="1:30" ht="21" x14ac:dyDescent="0.25">
      <c r="A38" s="366"/>
      <c r="B38" s="222"/>
      <c r="C38" s="222"/>
      <c r="D38" s="222"/>
      <c r="E38" s="222"/>
      <c r="F38" s="222"/>
      <c r="G38" s="222"/>
      <c r="H38" s="222"/>
      <c r="I38" s="222"/>
      <c r="J38" s="219"/>
      <c r="K38" s="222"/>
      <c r="L38" s="219"/>
      <c r="M38" s="219"/>
      <c r="N38" s="219"/>
      <c r="O38" s="220"/>
      <c r="P38" s="233"/>
      <c r="Q38" s="220"/>
      <c r="R38" s="220"/>
      <c r="S38" s="221">
        <f t="shared" si="0"/>
        <v>0</v>
      </c>
      <c r="T38" s="221">
        <f t="shared" si="1"/>
        <v>0</v>
      </c>
      <c r="U38" s="218"/>
      <c r="V38" s="218"/>
      <c r="W38" s="218"/>
      <c r="X38" s="218"/>
      <c r="Y38" s="218"/>
      <c r="Z38" s="218"/>
      <c r="AA38" s="218"/>
      <c r="AB38" s="218"/>
      <c r="AC38" s="218"/>
      <c r="AD38" s="218"/>
    </row>
    <row r="39" spans="1:30" ht="21" x14ac:dyDescent="0.25">
      <c r="A39" s="366"/>
      <c r="B39" s="222"/>
      <c r="C39" s="222"/>
      <c r="D39" s="222"/>
      <c r="E39" s="222"/>
      <c r="F39" s="222"/>
      <c r="G39" s="222"/>
      <c r="H39" s="222"/>
      <c r="I39" s="222"/>
      <c r="J39" s="219"/>
      <c r="K39" s="222"/>
      <c r="L39" s="219"/>
      <c r="M39" s="219"/>
      <c r="N39" s="219"/>
      <c r="O39" s="220"/>
      <c r="P39" s="233"/>
      <c r="Q39" s="220"/>
      <c r="R39" s="220"/>
      <c r="S39" s="221">
        <f t="shared" si="0"/>
        <v>0</v>
      </c>
      <c r="T39" s="221">
        <f t="shared" si="1"/>
        <v>0</v>
      </c>
      <c r="U39" s="218"/>
      <c r="V39" s="218"/>
      <c r="W39" s="218"/>
      <c r="X39" s="218"/>
      <c r="Y39" s="218"/>
      <c r="Z39" s="218"/>
      <c r="AA39" s="218"/>
      <c r="AB39" s="218"/>
      <c r="AC39" s="218"/>
      <c r="AD39" s="218"/>
    </row>
    <row r="40" spans="1:30" ht="21" x14ac:dyDescent="0.25">
      <c r="A40" s="366"/>
      <c r="B40" s="222"/>
      <c r="C40" s="222"/>
      <c r="D40" s="222"/>
      <c r="E40" s="222"/>
      <c r="F40" s="222"/>
      <c r="G40" s="222"/>
      <c r="H40" s="222"/>
      <c r="I40" s="222"/>
      <c r="J40" s="219"/>
      <c r="K40" s="222"/>
      <c r="L40" s="219"/>
      <c r="M40" s="219"/>
      <c r="N40" s="219"/>
      <c r="O40" s="220"/>
      <c r="P40" s="233"/>
      <c r="Q40" s="220"/>
      <c r="R40" s="220"/>
      <c r="S40" s="221">
        <f t="shared" si="0"/>
        <v>0</v>
      </c>
      <c r="T40" s="221">
        <f t="shared" si="1"/>
        <v>0</v>
      </c>
      <c r="U40" s="218"/>
      <c r="V40" s="218"/>
      <c r="W40" s="218"/>
      <c r="X40" s="218"/>
      <c r="Y40" s="218"/>
      <c r="Z40" s="218"/>
      <c r="AA40" s="218"/>
      <c r="AB40" s="218"/>
      <c r="AC40" s="218"/>
      <c r="AD40" s="218"/>
    </row>
    <row r="41" spans="1:30" ht="21" x14ac:dyDescent="0.25">
      <c r="A41" s="366"/>
      <c r="B41" s="222"/>
      <c r="C41" s="222"/>
      <c r="D41" s="222"/>
      <c r="E41" s="222"/>
      <c r="F41" s="222"/>
      <c r="G41" s="222"/>
      <c r="H41" s="222"/>
      <c r="I41" s="222"/>
      <c r="J41" s="219"/>
      <c r="K41" s="222"/>
      <c r="L41" s="219"/>
      <c r="M41" s="219"/>
      <c r="N41" s="219"/>
      <c r="O41" s="220"/>
      <c r="P41" s="233"/>
      <c r="Q41" s="220"/>
      <c r="R41" s="220"/>
      <c r="S41" s="221">
        <f t="shared" si="0"/>
        <v>0</v>
      </c>
      <c r="T41" s="221">
        <f t="shared" si="1"/>
        <v>0</v>
      </c>
      <c r="U41" s="218"/>
      <c r="V41" s="218"/>
      <c r="W41" s="218"/>
      <c r="X41" s="218"/>
      <c r="Y41" s="218"/>
      <c r="Z41" s="218"/>
      <c r="AA41" s="218"/>
      <c r="AB41" s="218"/>
      <c r="AC41" s="218"/>
      <c r="AD41" s="218"/>
    </row>
    <row r="42" spans="1:30" ht="21" x14ac:dyDescent="0.25">
      <c r="A42" s="366"/>
      <c r="B42" s="222"/>
      <c r="C42" s="222"/>
      <c r="D42" s="222"/>
      <c r="E42" s="222"/>
      <c r="F42" s="222"/>
      <c r="G42" s="222"/>
      <c r="H42" s="222"/>
      <c r="I42" s="222"/>
      <c r="J42" s="219"/>
      <c r="K42" s="222"/>
      <c r="L42" s="219"/>
      <c r="M42" s="219"/>
      <c r="N42" s="219"/>
      <c r="O42" s="220"/>
      <c r="P42" s="233"/>
      <c r="Q42" s="220"/>
      <c r="R42" s="220"/>
      <c r="S42" s="221">
        <f t="shared" si="0"/>
        <v>0</v>
      </c>
      <c r="T42" s="221">
        <f t="shared" si="1"/>
        <v>0</v>
      </c>
      <c r="U42" s="218"/>
      <c r="V42" s="218"/>
      <c r="W42" s="218"/>
      <c r="X42" s="218"/>
      <c r="Y42" s="218"/>
      <c r="Z42" s="218"/>
      <c r="AA42" s="218"/>
      <c r="AB42" s="218"/>
      <c r="AC42" s="218"/>
      <c r="AD42" s="218"/>
    </row>
    <row r="43" spans="1:30" ht="21" x14ac:dyDescent="0.25">
      <c r="A43" s="366"/>
      <c r="B43" s="222"/>
      <c r="C43" s="222"/>
      <c r="D43" s="222"/>
      <c r="E43" s="222"/>
      <c r="F43" s="222"/>
      <c r="G43" s="222"/>
      <c r="H43" s="222"/>
      <c r="I43" s="222"/>
      <c r="J43" s="219"/>
      <c r="K43" s="222"/>
      <c r="L43" s="219"/>
      <c r="M43" s="219"/>
      <c r="N43" s="219"/>
      <c r="O43" s="220"/>
      <c r="P43" s="233"/>
      <c r="Q43" s="220"/>
      <c r="R43" s="220"/>
      <c r="S43" s="221">
        <f t="shared" si="0"/>
        <v>0</v>
      </c>
      <c r="T43" s="221">
        <f t="shared" si="1"/>
        <v>0</v>
      </c>
      <c r="U43" s="218"/>
      <c r="V43" s="218"/>
      <c r="W43" s="218"/>
      <c r="X43" s="218"/>
      <c r="Y43" s="218"/>
      <c r="Z43" s="218"/>
      <c r="AA43" s="218"/>
      <c r="AB43" s="218"/>
      <c r="AC43" s="218"/>
      <c r="AD43" s="218"/>
    </row>
    <row r="44" spans="1:30" ht="21" x14ac:dyDescent="0.25">
      <c r="A44" s="366"/>
      <c r="B44" s="222"/>
      <c r="C44" s="222"/>
      <c r="D44" s="222"/>
      <c r="E44" s="222"/>
      <c r="F44" s="222"/>
      <c r="G44" s="222"/>
      <c r="H44" s="222"/>
      <c r="I44" s="222"/>
      <c r="J44" s="219"/>
      <c r="K44" s="222"/>
      <c r="L44" s="219"/>
      <c r="M44" s="219"/>
      <c r="N44" s="219"/>
      <c r="O44" s="220"/>
      <c r="P44" s="233"/>
      <c r="Q44" s="220"/>
      <c r="R44" s="220"/>
      <c r="S44" s="221">
        <f t="shared" si="0"/>
        <v>0</v>
      </c>
      <c r="T44" s="221">
        <f t="shared" si="1"/>
        <v>0</v>
      </c>
      <c r="U44" s="218"/>
      <c r="V44" s="218"/>
      <c r="W44" s="218"/>
      <c r="X44" s="218"/>
      <c r="Y44" s="218"/>
      <c r="Z44" s="218"/>
      <c r="AA44" s="218"/>
      <c r="AB44" s="218"/>
      <c r="AC44" s="218"/>
      <c r="AD44" s="218"/>
    </row>
    <row r="45" spans="1:30" ht="21" x14ac:dyDescent="0.25">
      <c r="A45" s="366"/>
      <c r="B45" s="222"/>
      <c r="C45" s="222"/>
      <c r="D45" s="222"/>
      <c r="E45" s="222"/>
      <c r="F45" s="222"/>
      <c r="G45" s="222"/>
      <c r="H45" s="222"/>
      <c r="I45" s="222"/>
      <c r="J45" s="219"/>
      <c r="K45" s="222"/>
      <c r="L45" s="219"/>
      <c r="M45" s="219"/>
      <c r="N45" s="219"/>
      <c r="O45" s="220"/>
      <c r="P45" s="233"/>
      <c r="Q45" s="220"/>
      <c r="R45" s="220"/>
      <c r="S45" s="221">
        <f t="shared" si="0"/>
        <v>0</v>
      </c>
      <c r="T45" s="221">
        <f t="shared" si="1"/>
        <v>0</v>
      </c>
      <c r="U45" s="218"/>
      <c r="V45" s="218"/>
      <c r="W45" s="218"/>
      <c r="X45" s="218"/>
      <c r="Y45" s="218"/>
      <c r="Z45" s="218"/>
      <c r="AA45" s="218"/>
      <c r="AB45" s="218"/>
      <c r="AC45" s="218"/>
      <c r="AD45" s="218"/>
    </row>
    <row r="46" spans="1:30" ht="21" x14ac:dyDescent="0.25">
      <c r="A46" s="366"/>
      <c r="B46" s="222"/>
      <c r="C46" s="222"/>
      <c r="D46" s="222"/>
      <c r="E46" s="222"/>
      <c r="F46" s="222"/>
      <c r="G46" s="222"/>
      <c r="H46" s="222"/>
      <c r="I46" s="222"/>
      <c r="J46" s="219"/>
      <c r="K46" s="222"/>
      <c r="L46" s="219"/>
      <c r="M46" s="219"/>
      <c r="N46" s="219"/>
      <c r="O46" s="220"/>
      <c r="P46" s="233"/>
      <c r="Q46" s="220"/>
      <c r="R46" s="220"/>
      <c r="S46" s="221">
        <f t="shared" si="0"/>
        <v>0</v>
      </c>
      <c r="T46" s="221">
        <f t="shared" si="1"/>
        <v>0</v>
      </c>
      <c r="U46" s="218"/>
      <c r="V46" s="218"/>
      <c r="W46" s="218"/>
      <c r="X46" s="218"/>
      <c r="Y46" s="218"/>
      <c r="Z46" s="218"/>
      <c r="AA46" s="218"/>
      <c r="AB46" s="218"/>
      <c r="AC46" s="218"/>
      <c r="AD46" s="218"/>
    </row>
    <row r="47" spans="1:30" ht="21" x14ac:dyDescent="0.25">
      <c r="A47" s="366"/>
      <c r="B47" s="222"/>
      <c r="C47" s="222"/>
      <c r="D47" s="222"/>
      <c r="E47" s="222"/>
      <c r="F47" s="222"/>
      <c r="G47" s="222"/>
      <c r="H47" s="222"/>
      <c r="I47" s="222"/>
      <c r="J47" s="219"/>
      <c r="K47" s="222"/>
      <c r="L47" s="219"/>
      <c r="M47" s="219"/>
      <c r="N47" s="219"/>
      <c r="O47" s="220"/>
      <c r="P47" s="233"/>
      <c r="Q47" s="220"/>
      <c r="R47" s="220"/>
      <c r="S47" s="221">
        <f t="shared" si="0"/>
        <v>0</v>
      </c>
      <c r="T47" s="221">
        <f t="shared" si="1"/>
        <v>0</v>
      </c>
      <c r="U47" s="218"/>
      <c r="V47" s="218"/>
      <c r="W47" s="218"/>
      <c r="X47" s="218"/>
      <c r="Y47" s="218"/>
      <c r="Z47" s="218"/>
      <c r="AA47" s="218"/>
      <c r="AB47" s="218"/>
      <c r="AC47" s="218"/>
      <c r="AD47" s="218"/>
    </row>
    <row r="48" spans="1:30" ht="21" x14ac:dyDescent="0.25">
      <c r="A48" s="366"/>
      <c r="B48" s="222"/>
      <c r="C48" s="222"/>
      <c r="D48" s="222"/>
      <c r="E48" s="222"/>
      <c r="F48" s="222"/>
      <c r="G48" s="222"/>
      <c r="H48" s="222"/>
      <c r="I48" s="222"/>
      <c r="J48" s="219"/>
      <c r="K48" s="222"/>
      <c r="L48" s="219"/>
      <c r="M48" s="219"/>
      <c r="N48" s="219"/>
      <c r="O48" s="220"/>
      <c r="P48" s="233"/>
      <c r="Q48" s="220"/>
      <c r="R48" s="220"/>
      <c r="S48" s="221">
        <f t="shared" si="0"/>
        <v>0</v>
      </c>
      <c r="T48" s="221">
        <f t="shared" si="1"/>
        <v>0</v>
      </c>
      <c r="U48" s="218"/>
      <c r="V48" s="218"/>
      <c r="W48" s="218"/>
      <c r="X48" s="218"/>
      <c r="Y48" s="218"/>
      <c r="Z48" s="218"/>
      <c r="AA48" s="218"/>
      <c r="AB48" s="218"/>
      <c r="AC48" s="218"/>
      <c r="AD48" s="218"/>
    </row>
    <row r="49" spans="1:30" ht="21" x14ac:dyDescent="0.25">
      <c r="A49" s="366"/>
      <c r="B49" s="222"/>
      <c r="C49" s="222"/>
      <c r="D49" s="222"/>
      <c r="E49" s="222"/>
      <c r="F49" s="222"/>
      <c r="G49" s="222"/>
      <c r="H49" s="222"/>
      <c r="I49" s="222"/>
      <c r="J49" s="219"/>
      <c r="K49" s="222"/>
      <c r="L49" s="219"/>
      <c r="M49" s="219"/>
      <c r="N49" s="219"/>
      <c r="O49" s="220"/>
      <c r="P49" s="233"/>
      <c r="Q49" s="220"/>
      <c r="R49" s="220"/>
      <c r="S49" s="221">
        <f t="shared" si="0"/>
        <v>0</v>
      </c>
      <c r="T49" s="221">
        <f t="shared" si="1"/>
        <v>0</v>
      </c>
      <c r="U49" s="218"/>
      <c r="V49" s="218"/>
      <c r="W49" s="218"/>
      <c r="X49" s="218"/>
      <c r="Y49" s="218"/>
      <c r="Z49" s="218"/>
      <c r="AA49" s="218"/>
      <c r="AB49" s="218"/>
      <c r="AC49" s="218"/>
      <c r="AD49" s="218"/>
    </row>
    <row r="50" spans="1:30" ht="21" x14ac:dyDescent="0.25">
      <c r="A50" s="366"/>
      <c r="B50" s="222"/>
      <c r="C50" s="222"/>
      <c r="D50" s="222"/>
      <c r="E50" s="222"/>
      <c r="F50" s="222"/>
      <c r="G50" s="222"/>
      <c r="H50" s="222"/>
      <c r="I50" s="222"/>
      <c r="J50" s="219"/>
      <c r="K50" s="222"/>
      <c r="L50" s="219"/>
      <c r="M50" s="219"/>
      <c r="N50" s="219"/>
      <c r="O50" s="220"/>
      <c r="P50" s="233"/>
      <c r="Q50" s="220"/>
      <c r="R50" s="220"/>
      <c r="S50" s="221">
        <f t="shared" si="0"/>
        <v>0</v>
      </c>
      <c r="T50" s="221">
        <f t="shared" si="1"/>
        <v>0</v>
      </c>
      <c r="U50" s="218"/>
      <c r="V50" s="218"/>
      <c r="W50" s="218"/>
      <c r="X50" s="218"/>
      <c r="Y50" s="218"/>
      <c r="Z50" s="218"/>
      <c r="AA50" s="218"/>
      <c r="AB50" s="218"/>
      <c r="AC50" s="218"/>
      <c r="AD50" s="218"/>
    </row>
  </sheetData>
  <sheetProtection formatColumns="0" formatRows="0" autoFilter="0"/>
  <dataConsolidate/>
  <mergeCells count="16">
    <mergeCell ref="A6:P6"/>
    <mergeCell ref="A1:T1"/>
    <mergeCell ref="A2:P2"/>
    <mergeCell ref="A3:P3"/>
    <mergeCell ref="A4:P4"/>
    <mergeCell ref="A5:P5"/>
    <mergeCell ref="Q2:R2"/>
    <mergeCell ref="S2:T2"/>
    <mergeCell ref="S6:T6"/>
    <mergeCell ref="Q3:R3"/>
    <mergeCell ref="Q4:R4"/>
    <mergeCell ref="Q5:R5"/>
    <mergeCell ref="Q6:R6"/>
    <mergeCell ref="S3:T3"/>
    <mergeCell ref="S4:T4"/>
    <mergeCell ref="S5:T5"/>
  </mergeCells>
  <phoneticPr fontId="3" type="noConversion"/>
  <conditionalFormatting sqref="Q8">
    <cfRule type="cellIs" dxfId="246" priority="2" operator="notEqual">
      <formula>0</formula>
    </cfRule>
  </conditionalFormatting>
  <conditionalFormatting sqref="Q10:Q50">
    <cfRule type="cellIs" dxfId="245" priority="3" stopIfTrue="1" operator="notEqual">
      <formula>0</formula>
    </cfRule>
  </conditionalFormatting>
  <dataValidations count="13">
    <dataValidation allowBlank="1" showErrorMessage="1" promptTitle="Cal OES ONLY" prompt="For Cal OES use only.  Do not enter." sqref="S6" xr:uid="{00000000-0002-0000-0A00-000000000000}"/>
    <dataValidation type="whole" operator="greaterThanOrEqual" allowBlank="1" showErrorMessage="1" errorTitle="BUDGETED COST" error="Enter the Budged Cost for this project, rounded DOWN to the nearest dollar." sqref="O10:O50" xr:uid="{00000000-0002-0000-0A00-000001000000}">
      <formula1>0</formula1>
    </dataValidation>
    <dataValidation allowBlank="1" sqref="A10:A50" xr:uid="{00000000-0002-0000-0A00-000002000000}"/>
    <dataValidation operator="lessThanOrEqual" allowBlank="1" sqref="R10:R50" xr:uid="{00000000-0002-0000-0A00-000003000000}"/>
    <dataValidation type="list" allowBlank="1" showInputMessage="1" sqref="B10:B50" xr:uid="{00000000-0002-0000-0A00-000004000000}">
      <formula1>"Direct, Subaward"</formula1>
    </dataValidation>
    <dataValidation type="list" allowBlank="1" showInputMessage="1" showErrorMessage="1" sqref="D10:D50" xr:uid="{00000000-0002-0000-0A00-000005000000}">
      <formula1>DD_FundSource</formula1>
    </dataValidation>
    <dataValidation type="list" allowBlank="1" showInputMessage="1" showErrorMessage="1" sqref="E10:E50" xr:uid="{00000000-0002-0000-0A00-000006000000}">
      <formula1>DD_Discipline</formula1>
    </dataValidation>
    <dataValidation type="list" allowBlank="1" showInputMessage="1" showErrorMessage="1" sqref="F10:F50" xr:uid="{00000000-0002-0000-0A00-000007000000}">
      <formula1>DD_Exercise_SubCat</formula1>
    </dataValidation>
    <dataValidation type="list" allowBlank="1" showInputMessage="1" showErrorMessage="1" sqref="G10:G50" xr:uid="{00000000-0002-0000-0A00-000008000000}">
      <formula1>INDIRECT(VLOOKUP($F10,DD_Exercise_Expenditure_Lookup, 2, FALSE))</formula1>
    </dataValidation>
    <dataValidation type="list" allowBlank="1" showInputMessage="1" showErrorMessage="1" sqref="H10:H50" xr:uid="{00000000-0002-0000-0A00-000009000000}">
      <formula1>DD_ExerciseType</formula1>
    </dataValidation>
    <dataValidation type="list" allowBlank="1" showInputMessage="1" sqref="L10:M50" xr:uid="{00000000-0002-0000-0A00-00000A000000}">
      <formula1>"Yes, No"</formula1>
    </dataValidation>
    <dataValidation type="whole" operator="lessThanOrEqual" showErrorMessage="1" errorTitle="AMOUNT THIS REQUEST" error="Please enter a dollar amount less than or equal to the available balance for this project. Decimals are not allowed." sqref="Q10:Q50" xr:uid="{00000000-0002-0000-0A00-00000B000000}">
      <formula1>O10-P10</formula1>
    </dataValidation>
    <dataValidation type="list" allowBlank="1" showInputMessage="1" showErrorMessage="1" sqref="S2:T2" xr:uid="{00000000-0002-0000-0A00-00000C000000}">
      <formula1>"Application, Modification, Advance, Reimbursement, Final Reimbursement"</formula1>
    </dataValidation>
  </dataValidations>
  <printOptions horizontalCentered="1"/>
  <pageMargins left="0.15" right="0.15" top="0.5" bottom="0.5" header="0.25" footer="0.25"/>
  <pageSetup scale="37"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
    <tabColor rgb="FF96C9F8"/>
    <pageSetUpPr fitToPage="1"/>
  </sheetPr>
  <dimension ref="A1:W40"/>
  <sheetViews>
    <sheetView showGridLines="0" showZeros="0" zoomScale="65" zoomScaleNormal="65" zoomScaleSheetLayoutView="50" workbookViewId="0">
      <pane ySplit="8" topLeftCell="A9" activePane="bottomLeft" state="frozen"/>
      <selection sqref="A1:M1"/>
      <selection pane="bottomLeft" sqref="A1:M1"/>
    </sheetView>
  </sheetViews>
  <sheetFormatPr defaultColWidth="9.109375" defaultRowHeight="13.2" x14ac:dyDescent="0.25"/>
  <cols>
    <col min="1" max="1" width="11.33203125" customWidth="1"/>
    <col min="2" max="2" width="41" customWidth="1"/>
    <col min="3" max="3" width="12.6640625" customWidth="1"/>
    <col min="4" max="4" width="14.6640625" customWidth="1"/>
    <col min="5" max="5" width="22" customWidth="1"/>
    <col min="6" max="6" width="35.6640625" customWidth="1"/>
    <col min="7" max="7" width="20.6640625" customWidth="1"/>
    <col min="8" max="13" width="21.6640625" customWidth="1"/>
    <col min="14" max="23" width="15.6640625" hidden="1" customWidth="1"/>
  </cols>
  <sheetData>
    <row r="1" spans="1:23" ht="35.1" customHeight="1" x14ac:dyDescent="0.25">
      <c r="A1" s="906" t="s">
        <v>63</v>
      </c>
      <c r="B1" s="907"/>
      <c r="C1" s="907"/>
      <c r="D1" s="907"/>
      <c r="E1" s="907"/>
      <c r="F1" s="907"/>
      <c r="G1" s="907"/>
      <c r="H1" s="907"/>
      <c r="I1" s="907"/>
      <c r="J1" s="907"/>
      <c r="K1" s="907"/>
      <c r="L1" s="907"/>
      <c r="M1" s="908"/>
      <c r="N1" s="128"/>
      <c r="O1" s="128"/>
      <c r="P1" s="128"/>
      <c r="Q1" s="128"/>
      <c r="R1" s="128"/>
      <c r="S1" s="128"/>
      <c r="T1" s="128"/>
      <c r="U1" s="128"/>
      <c r="V1" s="128"/>
      <c r="W1" s="128"/>
    </row>
    <row r="2" spans="1:23" ht="30" customHeight="1" x14ac:dyDescent="0.35">
      <c r="A2" s="818">
        <f>Facesheet!$C$6</f>
        <v>0</v>
      </c>
      <c r="B2" s="818"/>
      <c r="C2" s="818"/>
      <c r="D2" s="818"/>
      <c r="E2" s="818"/>
      <c r="F2" s="818"/>
      <c r="G2" s="818"/>
      <c r="H2" s="818"/>
      <c r="I2" s="819"/>
      <c r="J2" s="839" t="s">
        <v>303</v>
      </c>
      <c r="K2" s="840"/>
      <c r="L2" s="902"/>
      <c r="M2" s="903"/>
      <c r="N2" s="130"/>
      <c r="O2" s="130"/>
      <c r="P2" s="130"/>
      <c r="Q2" s="130"/>
      <c r="R2" s="130"/>
      <c r="S2" s="130"/>
      <c r="T2" s="130"/>
      <c r="U2" s="130"/>
      <c r="V2" s="130"/>
      <c r="W2" s="130"/>
    </row>
    <row r="3" spans="1:23" ht="30" customHeight="1" x14ac:dyDescent="0.4">
      <c r="A3" s="825">
        <f>Facesheet!$F$2</f>
        <v>0</v>
      </c>
      <c r="B3" s="827"/>
      <c r="C3" s="827"/>
      <c r="D3" s="827"/>
      <c r="E3" s="827"/>
      <c r="F3" s="827"/>
      <c r="G3" s="827"/>
      <c r="H3" s="827"/>
      <c r="I3" s="827"/>
      <c r="J3" s="839" t="s">
        <v>870</v>
      </c>
      <c r="K3" s="895"/>
      <c r="L3" s="902"/>
      <c r="M3" s="903"/>
      <c r="N3" s="128"/>
      <c r="O3" s="128"/>
      <c r="P3" s="128"/>
      <c r="Q3" s="128"/>
      <c r="R3" s="128"/>
      <c r="S3" s="128"/>
      <c r="T3" s="128"/>
      <c r="U3" s="128"/>
      <c r="V3" s="128"/>
      <c r="W3" s="128"/>
    </row>
    <row r="4" spans="1:23" ht="30" customHeight="1" x14ac:dyDescent="0.25">
      <c r="A4" s="814" t="str">
        <f>Facesheet!$J$2</f>
        <v>2022-0043</v>
      </c>
      <c r="B4" s="852"/>
      <c r="C4" s="852"/>
      <c r="D4" s="852"/>
      <c r="E4" s="852"/>
      <c r="F4" s="852"/>
      <c r="G4" s="852"/>
      <c r="H4" s="852"/>
      <c r="I4" s="836"/>
      <c r="J4" s="858" t="s">
        <v>200</v>
      </c>
      <c r="K4" s="859"/>
      <c r="L4" s="904">
        <f>Facesheet!$H$12</f>
        <v>44805</v>
      </c>
      <c r="M4" s="905"/>
      <c r="N4" s="131"/>
      <c r="O4" s="131"/>
      <c r="P4" s="131"/>
      <c r="Q4" s="131"/>
      <c r="R4" s="131"/>
      <c r="S4" s="131"/>
      <c r="T4" s="131"/>
      <c r="U4" s="131"/>
      <c r="V4" s="131"/>
      <c r="W4" s="131"/>
    </row>
    <row r="5" spans="1:23" ht="30" customHeight="1" x14ac:dyDescent="0.25">
      <c r="A5" s="890"/>
      <c r="B5" s="890"/>
      <c r="C5" s="890"/>
      <c r="D5" s="890"/>
      <c r="E5" s="890"/>
      <c r="F5" s="890"/>
      <c r="G5" s="890"/>
      <c r="H5" s="890"/>
      <c r="I5" s="891"/>
      <c r="J5" s="858" t="s">
        <v>201</v>
      </c>
      <c r="K5" s="859"/>
      <c r="L5" s="904">
        <f>Facesheet!$J$12</f>
        <v>45808</v>
      </c>
      <c r="M5" s="905"/>
      <c r="N5" s="132"/>
      <c r="O5" s="132"/>
      <c r="P5" s="132"/>
      <c r="Q5" s="132"/>
      <c r="R5" s="132"/>
      <c r="S5" s="132"/>
      <c r="T5" s="132"/>
      <c r="U5" s="132"/>
      <c r="V5" s="132"/>
      <c r="W5" s="132"/>
    </row>
    <row r="6" spans="1:23" ht="30" customHeight="1" x14ac:dyDescent="0.25">
      <c r="A6" s="909"/>
      <c r="B6" s="909"/>
      <c r="C6" s="909"/>
      <c r="D6" s="909"/>
      <c r="E6" s="909"/>
      <c r="F6" s="909"/>
      <c r="G6" s="909"/>
      <c r="H6" s="909"/>
      <c r="I6" s="865"/>
      <c r="J6" s="828" t="s">
        <v>441</v>
      </c>
      <c r="K6" s="829"/>
      <c r="L6" s="830"/>
      <c r="M6" s="831"/>
      <c r="N6" s="129"/>
      <c r="O6" s="129"/>
      <c r="P6" s="129"/>
      <c r="Q6" s="129"/>
      <c r="R6" s="129"/>
      <c r="S6" s="129"/>
      <c r="T6" s="129"/>
      <c r="U6" s="129"/>
      <c r="V6" s="129"/>
      <c r="W6" s="129"/>
    </row>
    <row r="7" spans="1:23" ht="50.1" customHeight="1" x14ac:dyDescent="0.25">
      <c r="A7" s="301" t="s">
        <v>25</v>
      </c>
      <c r="B7" s="302" t="s">
        <v>72</v>
      </c>
      <c r="C7" s="303" t="s">
        <v>26</v>
      </c>
      <c r="D7" s="302" t="s">
        <v>534</v>
      </c>
      <c r="E7" s="304" t="s">
        <v>194</v>
      </c>
      <c r="F7" s="304" t="s">
        <v>221</v>
      </c>
      <c r="G7" s="304" t="s">
        <v>57</v>
      </c>
      <c r="H7" s="303" t="s">
        <v>222</v>
      </c>
      <c r="I7" s="303" t="s">
        <v>236</v>
      </c>
      <c r="J7" s="303" t="s">
        <v>219</v>
      </c>
      <c r="K7" s="303" t="s">
        <v>569</v>
      </c>
      <c r="L7" s="303" t="s">
        <v>220</v>
      </c>
      <c r="M7" s="305" t="s">
        <v>203</v>
      </c>
      <c r="N7" s="306" t="s">
        <v>410</v>
      </c>
      <c r="O7" s="307" t="s">
        <v>411</v>
      </c>
      <c r="P7" s="307" t="s">
        <v>412</v>
      </c>
      <c r="Q7" s="307" t="s">
        <v>413</v>
      </c>
      <c r="R7" s="307" t="s">
        <v>414</v>
      </c>
      <c r="S7" s="307" t="s">
        <v>415</v>
      </c>
      <c r="T7" s="307" t="s">
        <v>416</v>
      </c>
      <c r="U7" s="307" t="s">
        <v>417</v>
      </c>
      <c r="V7" s="307" t="s">
        <v>418</v>
      </c>
      <c r="W7" s="307" t="s">
        <v>419</v>
      </c>
    </row>
    <row r="8" spans="1:23" ht="21" x14ac:dyDescent="0.25">
      <c r="A8" s="308">
        <v>0</v>
      </c>
      <c r="B8" s="309">
        <v>0</v>
      </c>
      <c r="C8" s="309">
        <v>0</v>
      </c>
      <c r="D8" s="309"/>
      <c r="E8" s="309">
        <v>0</v>
      </c>
      <c r="F8" s="310">
        <v>0</v>
      </c>
      <c r="G8" s="310"/>
      <c r="H8" s="311">
        <f>SUM(RangeCost)</f>
        <v>0</v>
      </c>
      <c r="I8" s="311">
        <f>SUM(RangePrevious)</f>
        <v>0</v>
      </c>
      <c r="J8" s="311">
        <f>SUM(RangeThisRequest)</f>
        <v>0</v>
      </c>
      <c r="K8" s="311"/>
      <c r="L8" s="311">
        <f>SUM(RangeApproved)</f>
        <v>0</v>
      </c>
      <c r="M8" s="311">
        <f>SUM(RangeBalance)</f>
        <v>0</v>
      </c>
      <c r="N8" s="312"/>
      <c r="O8" s="312"/>
      <c r="P8" s="312"/>
      <c r="Q8" s="312"/>
      <c r="R8" s="312"/>
      <c r="S8" s="312"/>
      <c r="T8" s="312"/>
      <c r="U8" s="312"/>
      <c r="V8" s="312"/>
      <c r="W8" s="312"/>
    </row>
    <row r="9" spans="1:23" ht="0.15" customHeight="1" x14ac:dyDescent="0.25">
      <c r="A9" s="164">
        <v>0</v>
      </c>
      <c r="B9" s="162">
        <v>0</v>
      </c>
      <c r="C9" s="162">
        <v>0</v>
      </c>
      <c r="D9" s="162">
        <v>0</v>
      </c>
      <c r="E9" s="162">
        <v>0</v>
      </c>
      <c r="F9" s="163">
        <v>0</v>
      </c>
      <c r="G9" s="163">
        <v>0</v>
      </c>
      <c r="H9" s="169">
        <v>0</v>
      </c>
      <c r="I9" s="176">
        <v>0</v>
      </c>
      <c r="J9" s="176">
        <v>0</v>
      </c>
      <c r="K9" s="176">
        <v>0</v>
      </c>
      <c r="L9" s="167">
        <v>0</v>
      </c>
      <c r="M9" s="167">
        <v>0</v>
      </c>
      <c r="N9" s="179">
        <v>0</v>
      </c>
      <c r="O9" s="179">
        <v>0</v>
      </c>
      <c r="P9" s="179">
        <v>0</v>
      </c>
      <c r="Q9" s="179">
        <v>0</v>
      </c>
      <c r="R9" s="179">
        <v>0</v>
      </c>
      <c r="S9" s="179">
        <v>0</v>
      </c>
      <c r="T9" s="179">
        <v>0</v>
      </c>
      <c r="U9" s="179">
        <v>0</v>
      </c>
      <c r="V9" s="179">
        <v>0</v>
      </c>
      <c r="W9" s="179">
        <v>0</v>
      </c>
    </row>
    <row r="10" spans="1:23" ht="21" x14ac:dyDescent="0.25">
      <c r="A10" s="366"/>
      <c r="B10" s="218"/>
      <c r="C10" s="218"/>
      <c r="D10" s="218"/>
      <c r="E10" s="218"/>
      <c r="F10" s="219"/>
      <c r="G10" s="219"/>
      <c r="H10" s="226"/>
      <c r="I10" s="221"/>
      <c r="J10" s="226"/>
      <c r="K10" s="226"/>
      <c r="L10" s="221">
        <f t="shared" ref="L10:L40" si="0">J10+I10</f>
        <v>0</v>
      </c>
      <c r="M10" s="221">
        <f t="shared" ref="M10:M40" si="1">H10-L10</f>
        <v>0</v>
      </c>
      <c r="N10" s="219"/>
      <c r="O10" s="219"/>
      <c r="P10" s="219"/>
      <c r="Q10" s="219"/>
      <c r="R10" s="219"/>
      <c r="S10" s="219"/>
      <c r="T10" s="219"/>
      <c r="U10" s="219"/>
      <c r="V10" s="219"/>
      <c r="W10" s="219"/>
    </row>
    <row r="11" spans="1:23" ht="21" x14ac:dyDescent="0.25">
      <c r="A11" s="366"/>
      <c r="B11" s="218"/>
      <c r="C11" s="218"/>
      <c r="D11" s="218"/>
      <c r="E11" s="218"/>
      <c r="F11" s="219"/>
      <c r="G11" s="219"/>
      <c r="H11" s="226"/>
      <c r="I11" s="221"/>
      <c r="J11" s="226"/>
      <c r="K11" s="226"/>
      <c r="L11" s="221">
        <f t="shared" si="0"/>
        <v>0</v>
      </c>
      <c r="M11" s="221">
        <f t="shared" si="1"/>
        <v>0</v>
      </c>
      <c r="N11" s="219"/>
      <c r="O11" s="219"/>
      <c r="P11" s="219"/>
      <c r="Q11" s="219"/>
      <c r="R11" s="219"/>
      <c r="S11" s="219"/>
      <c r="T11" s="219"/>
      <c r="U11" s="219"/>
      <c r="V11" s="219"/>
      <c r="W11" s="219"/>
    </row>
    <row r="12" spans="1:23" ht="21" x14ac:dyDescent="0.25">
      <c r="A12" s="366"/>
      <c r="B12" s="218"/>
      <c r="C12" s="218"/>
      <c r="D12" s="218"/>
      <c r="E12" s="218"/>
      <c r="F12" s="219"/>
      <c r="G12" s="219"/>
      <c r="H12" s="226"/>
      <c r="I12" s="221"/>
      <c r="J12" s="226"/>
      <c r="K12" s="226"/>
      <c r="L12" s="221">
        <f t="shared" si="0"/>
        <v>0</v>
      </c>
      <c r="M12" s="221">
        <f t="shared" si="1"/>
        <v>0</v>
      </c>
      <c r="N12" s="219"/>
      <c r="O12" s="219"/>
      <c r="P12" s="219"/>
      <c r="Q12" s="219"/>
      <c r="R12" s="219"/>
      <c r="S12" s="219"/>
      <c r="T12" s="219"/>
      <c r="U12" s="219"/>
      <c r="V12" s="219"/>
      <c r="W12" s="219"/>
    </row>
    <row r="13" spans="1:23" ht="21" x14ac:dyDescent="0.25">
      <c r="A13" s="366"/>
      <c r="B13" s="218"/>
      <c r="C13" s="218"/>
      <c r="D13" s="218"/>
      <c r="E13" s="218"/>
      <c r="F13" s="219"/>
      <c r="G13" s="219"/>
      <c r="H13" s="226"/>
      <c r="I13" s="221"/>
      <c r="J13" s="226"/>
      <c r="K13" s="226"/>
      <c r="L13" s="221">
        <f t="shared" si="0"/>
        <v>0</v>
      </c>
      <c r="M13" s="221">
        <f t="shared" si="1"/>
        <v>0</v>
      </c>
      <c r="N13" s="219"/>
      <c r="O13" s="219"/>
      <c r="P13" s="219"/>
      <c r="Q13" s="219"/>
      <c r="R13" s="219"/>
      <c r="S13" s="219"/>
      <c r="T13" s="219"/>
      <c r="U13" s="219"/>
      <c r="V13" s="219"/>
      <c r="W13" s="219"/>
    </row>
    <row r="14" spans="1:23" ht="21" x14ac:dyDescent="0.25">
      <c r="A14" s="366"/>
      <c r="B14" s="218"/>
      <c r="C14" s="218"/>
      <c r="D14" s="218"/>
      <c r="E14" s="218"/>
      <c r="F14" s="219"/>
      <c r="G14" s="219"/>
      <c r="H14" s="226"/>
      <c r="I14" s="221"/>
      <c r="J14" s="226"/>
      <c r="K14" s="226"/>
      <c r="L14" s="221">
        <f t="shared" si="0"/>
        <v>0</v>
      </c>
      <c r="M14" s="221">
        <f t="shared" si="1"/>
        <v>0</v>
      </c>
      <c r="N14" s="219"/>
      <c r="O14" s="219"/>
      <c r="P14" s="219"/>
      <c r="Q14" s="219"/>
      <c r="R14" s="219"/>
      <c r="S14" s="219"/>
      <c r="T14" s="219"/>
      <c r="U14" s="219"/>
      <c r="V14" s="219"/>
      <c r="W14" s="219"/>
    </row>
    <row r="15" spans="1:23" ht="21" x14ac:dyDescent="0.25">
      <c r="A15" s="366"/>
      <c r="B15" s="218"/>
      <c r="C15" s="218"/>
      <c r="D15" s="218"/>
      <c r="E15" s="218"/>
      <c r="F15" s="219"/>
      <c r="G15" s="219"/>
      <c r="H15" s="226"/>
      <c r="I15" s="221"/>
      <c r="J15" s="226"/>
      <c r="K15" s="226"/>
      <c r="L15" s="221">
        <f t="shared" si="0"/>
        <v>0</v>
      </c>
      <c r="M15" s="221">
        <f t="shared" si="1"/>
        <v>0</v>
      </c>
      <c r="N15" s="219"/>
      <c r="O15" s="219"/>
      <c r="P15" s="219"/>
      <c r="Q15" s="219"/>
      <c r="R15" s="219"/>
      <c r="S15" s="219"/>
      <c r="T15" s="219"/>
      <c r="U15" s="219"/>
      <c r="V15" s="219"/>
      <c r="W15" s="219"/>
    </row>
    <row r="16" spans="1:23" ht="21" x14ac:dyDescent="0.25">
      <c r="A16" s="366"/>
      <c r="B16" s="218"/>
      <c r="C16" s="218"/>
      <c r="D16" s="218"/>
      <c r="E16" s="218"/>
      <c r="F16" s="219"/>
      <c r="G16" s="219"/>
      <c r="H16" s="226"/>
      <c r="I16" s="221"/>
      <c r="J16" s="226"/>
      <c r="K16" s="226"/>
      <c r="L16" s="221">
        <f t="shared" si="0"/>
        <v>0</v>
      </c>
      <c r="M16" s="221">
        <f t="shared" si="1"/>
        <v>0</v>
      </c>
      <c r="N16" s="219"/>
      <c r="O16" s="219"/>
      <c r="P16" s="219"/>
      <c r="Q16" s="219"/>
      <c r="R16" s="219"/>
      <c r="S16" s="219"/>
      <c r="T16" s="219"/>
      <c r="U16" s="219"/>
      <c r="V16" s="219"/>
      <c r="W16" s="219"/>
    </row>
    <row r="17" spans="1:23" ht="21" x14ac:dyDescent="0.25">
      <c r="A17" s="366"/>
      <c r="B17" s="218"/>
      <c r="C17" s="218"/>
      <c r="D17" s="218"/>
      <c r="E17" s="218"/>
      <c r="F17" s="219"/>
      <c r="G17" s="219"/>
      <c r="H17" s="226"/>
      <c r="I17" s="221"/>
      <c r="J17" s="226"/>
      <c r="K17" s="226"/>
      <c r="L17" s="221">
        <f t="shared" si="0"/>
        <v>0</v>
      </c>
      <c r="M17" s="221">
        <f t="shared" si="1"/>
        <v>0</v>
      </c>
      <c r="N17" s="219"/>
      <c r="O17" s="219"/>
      <c r="P17" s="219"/>
      <c r="Q17" s="219"/>
      <c r="R17" s="219"/>
      <c r="S17" s="219"/>
      <c r="T17" s="219"/>
      <c r="U17" s="219"/>
      <c r="V17" s="219"/>
      <c r="W17" s="219"/>
    </row>
    <row r="18" spans="1:23" ht="21" x14ac:dyDescent="0.25">
      <c r="A18" s="366"/>
      <c r="B18" s="218"/>
      <c r="C18" s="218"/>
      <c r="D18" s="218"/>
      <c r="E18" s="218"/>
      <c r="F18" s="219"/>
      <c r="G18" s="219"/>
      <c r="H18" s="226"/>
      <c r="I18" s="221"/>
      <c r="J18" s="226"/>
      <c r="K18" s="226"/>
      <c r="L18" s="221">
        <f t="shared" si="0"/>
        <v>0</v>
      </c>
      <c r="M18" s="221">
        <f t="shared" si="1"/>
        <v>0</v>
      </c>
      <c r="N18" s="219"/>
      <c r="O18" s="219"/>
      <c r="P18" s="219"/>
      <c r="Q18" s="219"/>
      <c r="R18" s="219"/>
      <c r="S18" s="219"/>
      <c r="T18" s="219"/>
      <c r="U18" s="219"/>
      <c r="V18" s="219"/>
      <c r="W18" s="219"/>
    </row>
    <row r="19" spans="1:23" ht="21" x14ac:dyDescent="0.25">
      <c r="A19" s="366"/>
      <c r="B19" s="218"/>
      <c r="C19" s="218"/>
      <c r="D19" s="218"/>
      <c r="E19" s="218"/>
      <c r="F19" s="219"/>
      <c r="G19" s="219"/>
      <c r="H19" s="226"/>
      <c r="I19" s="221"/>
      <c r="J19" s="226"/>
      <c r="K19" s="226"/>
      <c r="L19" s="221">
        <f t="shared" si="0"/>
        <v>0</v>
      </c>
      <c r="M19" s="221">
        <f t="shared" si="1"/>
        <v>0</v>
      </c>
      <c r="N19" s="219"/>
      <c r="O19" s="219"/>
      <c r="P19" s="219"/>
      <c r="Q19" s="219"/>
      <c r="R19" s="219"/>
      <c r="S19" s="219"/>
      <c r="T19" s="219"/>
      <c r="U19" s="219"/>
      <c r="V19" s="219"/>
      <c r="W19" s="219"/>
    </row>
    <row r="20" spans="1:23" ht="21" x14ac:dyDescent="0.25">
      <c r="A20" s="366"/>
      <c r="B20" s="218"/>
      <c r="C20" s="218"/>
      <c r="D20" s="218"/>
      <c r="E20" s="218"/>
      <c r="F20" s="219"/>
      <c r="G20" s="219"/>
      <c r="H20" s="226"/>
      <c r="I20" s="221"/>
      <c r="J20" s="226"/>
      <c r="K20" s="226"/>
      <c r="L20" s="221">
        <f t="shared" si="0"/>
        <v>0</v>
      </c>
      <c r="M20" s="221">
        <f t="shared" si="1"/>
        <v>0</v>
      </c>
      <c r="N20" s="219"/>
      <c r="O20" s="219"/>
      <c r="P20" s="219"/>
      <c r="Q20" s="219"/>
      <c r="R20" s="219"/>
      <c r="S20" s="219"/>
      <c r="T20" s="219"/>
      <c r="U20" s="219"/>
      <c r="V20" s="219"/>
      <c r="W20" s="219"/>
    </row>
    <row r="21" spans="1:23" ht="21" x14ac:dyDescent="0.25">
      <c r="A21" s="366"/>
      <c r="B21" s="218"/>
      <c r="C21" s="218"/>
      <c r="D21" s="218"/>
      <c r="E21" s="218"/>
      <c r="F21" s="219"/>
      <c r="G21" s="219"/>
      <c r="H21" s="226"/>
      <c r="I21" s="221"/>
      <c r="J21" s="226"/>
      <c r="K21" s="226"/>
      <c r="L21" s="221">
        <f t="shared" si="0"/>
        <v>0</v>
      </c>
      <c r="M21" s="221">
        <f t="shared" si="1"/>
        <v>0</v>
      </c>
      <c r="N21" s="219"/>
      <c r="O21" s="219"/>
      <c r="P21" s="219"/>
      <c r="Q21" s="219"/>
      <c r="R21" s="219"/>
      <c r="S21" s="219"/>
      <c r="T21" s="219"/>
      <c r="U21" s="219"/>
      <c r="V21" s="219"/>
      <c r="W21" s="219"/>
    </row>
    <row r="22" spans="1:23" ht="21" x14ac:dyDescent="0.25">
      <c r="A22" s="520"/>
      <c r="B22" s="521"/>
      <c r="C22" s="218"/>
      <c r="D22" s="218"/>
      <c r="E22" s="521"/>
      <c r="F22" s="291"/>
      <c r="G22" s="291"/>
      <c r="H22" s="525"/>
      <c r="I22" s="526"/>
      <c r="J22" s="525"/>
      <c r="K22" s="226"/>
      <c r="L22" s="527">
        <f t="shared" si="0"/>
        <v>0</v>
      </c>
      <c r="M22" s="528">
        <f t="shared" si="1"/>
        <v>0</v>
      </c>
      <c r="N22" s="529"/>
      <c r="O22" s="529"/>
      <c r="P22" s="529"/>
      <c r="Q22" s="529"/>
      <c r="R22" s="529"/>
      <c r="S22" s="529"/>
      <c r="T22" s="529"/>
      <c r="U22" s="529"/>
      <c r="V22" s="529"/>
      <c r="W22" s="524"/>
    </row>
    <row r="23" spans="1:23" ht="21" x14ac:dyDescent="0.25">
      <c r="A23" s="520"/>
      <c r="B23" s="521"/>
      <c r="C23" s="218"/>
      <c r="D23" s="218"/>
      <c r="E23" s="521"/>
      <c r="F23" s="291"/>
      <c r="G23" s="291"/>
      <c r="H23" s="525"/>
      <c r="I23" s="526"/>
      <c r="J23" s="525"/>
      <c r="K23" s="226"/>
      <c r="L23" s="527">
        <f t="shared" si="0"/>
        <v>0</v>
      </c>
      <c r="M23" s="528">
        <f t="shared" si="1"/>
        <v>0</v>
      </c>
      <c r="N23" s="529"/>
      <c r="O23" s="529"/>
      <c r="P23" s="529"/>
      <c r="Q23" s="529"/>
      <c r="R23" s="529"/>
      <c r="S23" s="529"/>
      <c r="T23" s="529"/>
      <c r="U23" s="529"/>
      <c r="V23" s="529"/>
      <c r="W23" s="524"/>
    </row>
    <row r="24" spans="1:23" ht="21" x14ac:dyDescent="0.25">
      <c r="A24" s="520"/>
      <c r="B24" s="521"/>
      <c r="C24" s="218"/>
      <c r="D24" s="218"/>
      <c r="E24" s="521"/>
      <c r="F24" s="291"/>
      <c r="G24" s="291"/>
      <c r="H24" s="525"/>
      <c r="I24" s="526"/>
      <c r="J24" s="525"/>
      <c r="K24" s="226"/>
      <c r="L24" s="527">
        <f t="shared" si="0"/>
        <v>0</v>
      </c>
      <c r="M24" s="528">
        <f t="shared" si="1"/>
        <v>0</v>
      </c>
      <c r="N24" s="529"/>
      <c r="O24" s="529"/>
      <c r="P24" s="529"/>
      <c r="Q24" s="529"/>
      <c r="R24" s="529"/>
      <c r="S24" s="529"/>
      <c r="T24" s="529"/>
      <c r="U24" s="529"/>
      <c r="V24" s="529"/>
      <c r="W24" s="524"/>
    </row>
    <row r="25" spans="1:23" ht="21" x14ac:dyDescent="0.25">
      <c r="A25" s="520"/>
      <c r="B25" s="521"/>
      <c r="C25" s="218"/>
      <c r="D25" s="218"/>
      <c r="E25" s="521"/>
      <c r="F25" s="291"/>
      <c r="G25" s="291"/>
      <c r="H25" s="525"/>
      <c r="I25" s="526"/>
      <c r="J25" s="525"/>
      <c r="K25" s="226"/>
      <c r="L25" s="527">
        <f t="shared" si="0"/>
        <v>0</v>
      </c>
      <c r="M25" s="528">
        <f t="shared" si="1"/>
        <v>0</v>
      </c>
      <c r="N25" s="529"/>
      <c r="O25" s="529"/>
      <c r="P25" s="529"/>
      <c r="Q25" s="529"/>
      <c r="R25" s="529"/>
      <c r="S25" s="529"/>
      <c r="T25" s="529"/>
      <c r="U25" s="529"/>
      <c r="V25" s="529"/>
      <c r="W25" s="524"/>
    </row>
    <row r="26" spans="1:23" ht="21" x14ac:dyDescent="0.25">
      <c r="A26" s="520"/>
      <c r="B26" s="521"/>
      <c r="C26" s="218"/>
      <c r="D26" s="218"/>
      <c r="E26" s="521"/>
      <c r="F26" s="291"/>
      <c r="G26" s="291"/>
      <c r="H26" s="525"/>
      <c r="I26" s="526"/>
      <c r="J26" s="525"/>
      <c r="K26" s="226"/>
      <c r="L26" s="527">
        <f t="shared" si="0"/>
        <v>0</v>
      </c>
      <c r="M26" s="528">
        <f t="shared" si="1"/>
        <v>0</v>
      </c>
      <c r="N26" s="529"/>
      <c r="O26" s="529"/>
      <c r="P26" s="529"/>
      <c r="Q26" s="529"/>
      <c r="R26" s="529"/>
      <c r="S26" s="529"/>
      <c r="T26" s="529"/>
      <c r="U26" s="529"/>
      <c r="V26" s="529"/>
      <c r="W26" s="524"/>
    </row>
    <row r="27" spans="1:23" ht="21" x14ac:dyDescent="0.25">
      <c r="A27" s="520"/>
      <c r="B27" s="521"/>
      <c r="C27" s="218"/>
      <c r="D27" s="218"/>
      <c r="E27" s="521"/>
      <c r="F27" s="291"/>
      <c r="G27" s="291"/>
      <c r="H27" s="525"/>
      <c r="I27" s="526"/>
      <c r="J27" s="525"/>
      <c r="K27" s="226"/>
      <c r="L27" s="527">
        <f t="shared" si="0"/>
        <v>0</v>
      </c>
      <c r="M27" s="528">
        <f t="shared" si="1"/>
        <v>0</v>
      </c>
      <c r="N27" s="529"/>
      <c r="O27" s="529"/>
      <c r="P27" s="529"/>
      <c r="Q27" s="529"/>
      <c r="R27" s="529"/>
      <c r="S27" s="529"/>
      <c r="T27" s="529"/>
      <c r="U27" s="529"/>
      <c r="V27" s="529"/>
      <c r="W27" s="524"/>
    </row>
    <row r="28" spans="1:23" ht="21" x14ac:dyDescent="0.25">
      <c r="A28" s="520"/>
      <c r="B28" s="521"/>
      <c r="C28" s="218"/>
      <c r="D28" s="218"/>
      <c r="E28" s="521"/>
      <c r="F28" s="291"/>
      <c r="G28" s="291"/>
      <c r="H28" s="525"/>
      <c r="I28" s="526"/>
      <c r="J28" s="525"/>
      <c r="K28" s="226"/>
      <c r="L28" s="527">
        <f t="shared" si="0"/>
        <v>0</v>
      </c>
      <c r="M28" s="528">
        <f t="shared" si="1"/>
        <v>0</v>
      </c>
      <c r="N28" s="529"/>
      <c r="O28" s="529"/>
      <c r="P28" s="529"/>
      <c r="Q28" s="529"/>
      <c r="R28" s="529"/>
      <c r="S28" s="529"/>
      <c r="T28" s="529"/>
      <c r="U28" s="529"/>
      <c r="V28" s="529"/>
      <c r="W28" s="524"/>
    </row>
    <row r="29" spans="1:23" ht="21" x14ac:dyDescent="0.25">
      <c r="A29" s="520"/>
      <c r="B29" s="521"/>
      <c r="C29" s="218"/>
      <c r="D29" s="218"/>
      <c r="E29" s="521"/>
      <c r="F29" s="291"/>
      <c r="G29" s="291"/>
      <c r="H29" s="525"/>
      <c r="I29" s="526"/>
      <c r="J29" s="525"/>
      <c r="K29" s="226"/>
      <c r="L29" s="527">
        <f t="shared" si="0"/>
        <v>0</v>
      </c>
      <c r="M29" s="528">
        <f t="shared" si="1"/>
        <v>0</v>
      </c>
      <c r="N29" s="529"/>
      <c r="O29" s="529"/>
      <c r="P29" s="529"/>
      <c r="Q29" s="529"/>
      <c r="R29" s="529"/>
      <c r="S29" s="529"/>
      <c r="T29" s="529"/>
      <c r="U29" s="529"/>
      <c r="V29" s="529"/>
      <c r="W29" s="524"/>
    </row>
    <row r="30" spans="1:23" ht="21" x14ac:dyDescent="0.25">
      <c r="A30" s="520"/>
      <c r="B30" s="521"/>
      <c r="C30" s="218"/>
      <c r="D30" s="218"/>
      <c r="E30" s="521"/>
      <c r="F30" s="291"/>
      <c r="G30" s="291"/>
      <c r="H30" s="525"/>
      <c r="I30" s="526"/>
      <c r="J30" s="525"/>
      <c r="K30" s="226"/>
      <c r="L30" s="527">
        <f t="shared" si="0"/>
        <v>0</v>
      </c>
      <c r="M30" s="528">
        <f t="shared" si="1"/>
        <v>0</v>
      </c>
      <c r="N30" s="529"/>
      <c r="O30" s="529"/>
      <c r="P30" s="529"/>
      <c r="Q30" s="529"/>
      <c r="R30" s="529"/>
      <c r="S30" s="529"/>
      <c r="T30" s="529"/>
      <c r="U30" s="529"/>
      <c r="V30" s="529"/>
      <c r="W30" s="524"/>
    </row>
    <row r="31" spans="1:23" ht="21" x14ac:dyDescent="0.25">
      <c r="A31" s="522"/>
      <c r="B31" s="523"/>
      <c r="C31" s="218"/>
      <c r="D31" s="218"/>
      <c r="E31" s="523"/>
      <c r="F31" s="524"/>
      <c r="G31" s="524"/>
      <c r="H31" s="530"/>
      <c r="I31" s="531"/>
      <c r="J31" s="530"/>
      <c r="K31" s="226"/>
      <c r="L31" s="532">
        <f t="shared" si="0"/>
        <v>0</v>
      </c>
      <c r="M31" s="528">
        <f t="shared" si="1"/>
        <v>0</v>
      </c>
      <c r="N31" s="529"/>
      <c r="O31" s="529"/>
      <c r="P31" s="529"/>
      <c r="Q31" s="529"/>
      <c r="R31" s="529"/>
      <c r="S31" s="529"/>
      <c r="T31" s="529"/>
      <c r="U31" s="529"/>
      <c r="V31" s="529"/>
      <c r="W31" s="524"/>
    </row>
    <row r="32" spans="1:23" ht="21" x14ac:dyDescent="0.25">
      <c r="A32" s="366"/>
      <c r="B32" s="218"/>
      <c r="C32" s="218"/>
      <c r="D32" s="218"/>
      <c r="E32" s="218"/>
      <c r="F32" s="219"/>
      <c r="G32" s="219"/>
      <c r="H32" s="220"/>
      <c r="I32" s="221"/>
      <c r="J32" s="226"/>
      <c r="K32" s="226"/>
      <c r="L32" s="221">
        <f t="shared" si="0"/>
        <v>0</v>
      </c>
      <c r="M32" s="221">
        <f t="shared" si="1"/>
        <v>0</v>
      </c>
      <c r="N32" s="219"/>
      <c r="O32" s="219"/>
      <c r="P32" s="219"/>
      <c r="Q32" s="219"/>
      <c r="R32" s="219"/>
      <c r="S32" s="219"/>
      <c r="T32" s="219"/>
      <c r="U32" s="219"/>
      <c r="V32" s="219"/>
      <c r="W32" s="219"/>
    </row>
    <row r="33" spans="1:23" ht="21" x14ac:dyDescent="0.25">
      <c r="A33" s="366"/>
      <c r="B33" s="218"/>
      <c r="C33" s="218"/>
      <c r="D33" s="218"/>
      <c r="E33" s="218"/>
      <c r="F33" s="219"/>
      <c r="G33" s="219"/>
      <c r="H33" s="220"/>
      <c r="I33" s="221"/>
      <c r="J33" s="226"/>
      <c r="K33" s="226"/>
      <c r="L33" s="221">
        <f t="shared" si="0"/>
        <v>0</v>
      </c>
      <c r="M33" s="221">
        <f t="shared" si="1"/>
        <v>0</v>
      </c>
      <c r="N33" s="219"/>
      <c r="O33" s="219"/>
      <c r="P33" s="219"/>
      <c r="Q33" s="219"/>
      <c r="R33" s="219"/>
      <c r="S33" s="219"/>
      <c r="T33" s="219"/>
      <c r="U33" s="219"/>
      <c r="V33" s="219"/>
      <c r="W33" s="219"/>
    </row>
    <row r="34" spans="1:23" ht="21" x14ac:dyDescent="0.25">
      <c r="A34" s="366"/>
      <c r="B34" s="218"/>
      <c r="C34" s="218"/>
      <c r="D34" s="218"/>
      <c r="E34" s="218"/>
      <c r="F34" s="219"/>
      <c r="G34" s="219"/>
      <c r="H34" s="220"/>
      <c r="I34" s="221"/>
      <c r="J34" s="226"/>
      <c r="K34" s="226"/>
      <c r="L34" s="221">
        <f t="shared" si="0"/>
        <v>0</v>
      </c>
      <c r="M34" s="221">
        <f t="shared" si="1"/>
        <v>0</v>
      </c>
      <c r="N34" s="219"/>
      <c r="O34" s="219"/>
      <c r="P34" s="219"/>
      <c r="Q34" s="219"/>
      <c r="R34" s="219"/>
      <c r="S34" s="219"/>
      <c r="T34" s="219"/>
      <c r="U34" s="219"/>
      <c r="V34" s="219"/>
      <c r="W34" s="219"/>
    </row>
    <row r="35" spans="1:23" ht="21" x14ac:dyDescent="0.25">
      <c r="A35" s="366"/>
      <c r="B35" s="218"/>
      <c r="C35" s="218"/>
      <c r="D35" s="218"/>
      <c r="E35" s="218"/>
      <c r="F35" s="219"/>
      <c r="G35" s="219"/>
      <c r="H35" s="220"/>
      <c r="I35" s="221"/>
      <c r="J35" s="226"/>
      <c r="K35" s="226"/>
      <c r="L35" s="221">
        <f t="shared" si="0"/>
        <v>0</v>
      </c>
      <c r="M35" s="221">
        <f t="shared" si="1"/>
        <v>0</v>
      </c>
      <c r="N35" s="219"/>
      <c r="O35" s="219"/>
      <c r="P35" s="219"/>
      <c r="Q35" s="219"/>
      <c r="R35" s="219"/>
      <c r="S35" s="219"/>
      <c r="T35" s="219"/>
      <c r="U35" s="219"/>
      <c r="V35" s="219"/>
      <c r="W35" s="219"/>
    </row>
    <row r="36" spans="1:23" ht="21" x14ac:dyDescent="0.25">
      <c r="A36" s="366"/>
      <c r="B36" s="218"/>
      <c r="C36" s="218"/>
      <c r="D36" s="218"/>
      <c r="E36" s="218"/>
      <c r="F36" s="219"/>
      <c r="G36" s="219"/>
      <c r="H36" s="220"/>
      <c r="I36" s="221"/>
      <c r="J36" s="226"/>
      <c r="K36" s="226"/>
      <c r="L36" s="221">
        <f t="shared" si="0"/>
        <v>0</v>
      </c>
      <c r="M36" s="221">
        <f t="shared" si="1"/>
        <v>0</v>
      </c>
      <c r="N36" s="219"/>
      <c r="O36" s="219"/>
      <c r="P36" s="219"/>
      <c r="Q36" s="219"/>
      <c r="R36" s="219"/>
      <c r="S36" s="219"/>
      <c r="T36" s="219"/>
      <c r="U36" s="219"/>
      <c r="V36" s="219"/>
      <c r="W36" s="219"/>
    </row>
    <row r="37" spans="1:23" ht="21" x14ac:dyDescent="0.25">
      <c r="A37" s="366"/>
      <c r="B37" s="218"/>
      <c r="C37" s="218"/>
      <c r="D37" s="218"/>
      <c r="E37" s="218"/>
      <c r="F37" s="219"/>
      <c r="G37" s="219"/>
      <c r="H37" s="220"/>
      <c r="I37" s="221"/>
      <c r="J37" s="226"/>
      <c r="K37" s="226"/>
      <c r="L37" s="221">
        <f t="shared" si="0"/>
        <v>0</v>
      </c>
      <c r="M37" s="221">
        <f t="shared" si="1"/>
        <v>0</v>
      </c>
      <c r="N37" s="219"/>
      <c r="O37" s="219"/>
      <c r="P37" s="219"/>
      <c r="Q37" s="219"/>
      <c r="R37" s="219"/>
      <c r="S37" s="219"/>
      <c r="T37" s="219"/>
      <c r="U37" s="219"/>
      <c r="V37" s="219"/>
      <c r="W37" s="219"/>
    </row>
    <row r="38" spans="1:23" ht="21" x14ac:dyDescent="0.25">
      <c r="A38" s="366"/>
      <c r="B38" s="218"/>
      <c r="C38" s="218"/>
      <c r="D38" s="218"/>
      <c r="E38" s="218"/>
      <c r="F38" s="219"/>
      <c r="G38" s="219"/>
      <c r="H38" s="220"/>
      <c r="I38" s="221"/>
      <c r="J38" s="226"/>
      <c r="K38" s="226"/>
      <c r="L38" s="221">
        <f t="shared" si="0"/>
        <v>0</v>
      </c>
      <c r="M38" s="221">
        <f t="shared" si="1"/>
        <v>0</v>
      </c>
      <c r="N38" s="219"/>
      <c r="O38" s="219"/>
      <c r="P38" s="219"/>
      <c r="Q38" s="219"/>
      <c r="R38" s="219"/>
      <c r="S38" s="219"/>
      <c r="T38" s="219"/>
      <c r="U38" s="219"/>
      <c r="V38" s="219"/>
      <c r="W38" s="219"/>
    </row>
    <row r="39" spans="1:23" ht="21" x14ac:dyDescent="0.25">
      <c r="A39" s="366"/>
      <c r="B39" s="218"/>
      <c r="C39" s="218"/>
      <c r="D39" s="218"/>
      <c r="E39" s="218"/>
      <c r="F39" s="219"/>
      <c r="G39" s="219"/>
      <c r="H39" s="220"/>
      <c r="I39" s="221"/>
      <c r="J39" s="226"/>
      <c r="K39" s="226"/>
      <c r="L39" s="221">
        <f t="shared" si="0"/>
        <v>0</v>
      </c>
      <c r="M39" s="221">
        <f t="shared" si="1"/>
        <v>0</v>
      </c>
      <c r="N39" s="219"/>
      <c r="O39" s="219"/>
      <c r="P39" s="219"/>
      <c r="Q39" s="219"/>
      <c r="R39" s="219"/>
      <c r="S39" s="219"/>
      <c r="T39" s="219"/>
      <c r="U39" s="219"/>
      <c r="V39" s="219"/>
      <c r="W39" s="219"/>
    </row>
    <row r="40" spans="1:23" ht="21" x14ac:dyDescent="0.25">
      <c r="A40" s="366"/>
      <c r="B40" s="218"/>
      <c r="C40" s="218"/>
      <c r="D40" s="218"/>
      <c r="E40" s="218"/>
      <c r="F40" s="219"/>
      <c r="G40" s="219"/>
      <c r="H40" s="220"/>
      <c r="I40" s="221"/>
      <c r="J40" s="226"/>
      <c r="K40" s="226"/>
      <c r="L40" s="221">
        <f t="shared" si="0"/>
        <v>0</v>
      </c>
      <c r="M40" s="221">
        <f t="shared" si="1"/>
        <v>0</v>
      </c>
      <c r="N40" s="219"/>
      <c r="O40" s="219"/>
      <c r="P40" s="219"/>
      <c r="Q40" s="219"/>
      <c r="R40" s="219"/>
      <c r="S40" s="219"/>
      <c r="T40" s="219"/>
      <c r="U40" s="219"/>
      <c r="V40" s="219"/>
      <c r="W40" s="219"/>
    </row>
  </sheetData>
  <sheetProtection formatColumns="0" formatRows="0" autoFilter="0"/>
  <dataConsolidate/>
  <mergeCells count="16">
    <mergeCell ref="A6:I6"/>
    <mergeCell ref="L6:M6"/>
    <mergeCell ref="J3:K3"/>
    <mergeCell ref="J4:K4"/>
    <mergeCell ref="J5:K5"/>
    <mergeCell ref="J6:K6"/>
    <mergeCell ref="L3:M3"/>
    <mergeCell ref="J2:K2"/>
    <mergeCell ref="L2:M2"/>
    <mergeCell ref="L4:M4"/>
    <mergeCell ref="L5:M5"/>
    <mergeCell ref="A1:M1"/>
    <mergeCell ref="A2:I2"/>
    <mergeCell ref="A3:I3"/>
    <mergeCell ref="A4:I4"/>
    <mergeCell ref="A5:I5"/>
  </mergeCells>
  <phoneticPr fontId="3" type="noConversion"/>
  <conditionalFormatting sqref="J8">
    <cfRule type="cellIs" dxfId="211" priority="2" operator="notEqual">
      <formula>0</formula>
    </cfRule>
  </conditionalFormatting>
  <conditionalFormatting sqref="J10:J40">
    <cfRule type="cellIs" dxfId="210" priority="3" stopIfTrue="1" operator="notEqual">
      <formula>0</formula>
    </cfRule>
  </conditionalFormatting>
  <dataValidations count="12">
    <dataValidation allowBlank="1" showErrorMessage="1" promptTitle="Cal OES ONLY" prompt="For Cal OES use only.  Do not enter." sqref="L6" xr:uid="{00000000-0002-0000-0B00-000000000000}"/>
    <dataValidation showInputMessage="1" showErrorMessage="1" sqref="B10:B40" xr:uid="{00000000-0002-0000-0B00-000001000000}"/>
    <dataValidation type="whole" operator="greaterThanOrEqual" allowBlank="1" showErrorMessage="1" errorTitle="BUDGETED COST" error="Enter the Budged Cost for this project, rounded DOWN to the nearest dollar." sqref="H10:H40" xr:uid="{00000000-0002-0000-0B00-000002000000}">
      <formula1>0</formula1>
    </dataValidation>
    <dataValidation allowBlank="1" sqref="A10:A40" xr:uid="{00000000-0002-0000-0B00-000003000000}"/>
    <dataValidation operator="lessThanOrEqual" allowBlank="1" showErrorMessage="1" sqref="K10:K40" xr:uid="{00000000-0002-0000-0B00-000004000000}"/>
    <dataValidation type="list" allowBlank="1" showInputMessage="1" showErrorMessage="1" sqref="C10:C40" xr:uid="{00000000-0002-0000-0B00-000005000000}">
      <formula1>DD_FundSource</formula1>
    </dataValidation>
    <dataValidation type="list" allowBlank="1" showInputMessage="1" showErrorMessage="1" sqref="D10:D40" xr:uid="{00000000-0002-0000-0B00-000006000000}">
      <formula1>DD_Discipline</formula1>
    </dataValidation>
    <dataValidation type="list" allowBlank="1" showInputMessage="1" showErrorMessage="1" sqref="E10:E40" xr:uid="{00000000-0002-0000-0B00-000007000000}">
      <formula1>DD_MA_SubCat</formula1>
    </dataValidation>
    <dataValidation type="list" allowBlank="1" showInputMessage="1" showErrorMessage="1" sqref="F10:F40" xr:uid="{00000000-0002-0000-0B00-000008000000}">
      <formula1>INDIRECT(VLOOKUP($E10,DD_MA_Expenditure_Lookup, 2, FALSE))</formula1>
    </dataValidation>
    <dataValidation type="list" allowBlank="1" showInputMessage="1" showErrorMessage="1" sqref="G10:G40" xr:uid="{00000000-0002-0000-0B00-000009000000}">
      <formula1>DD_MA_Detail</formula1>
    </dataValidation>
    <dataValidation type="whole" operator="lessThanOrEqual" showErrorMessage="1" errorTitle="AMOUNT THIS REQUEST" error="Please enter a dollar amount less than or equal to the available balance for this project. Decimals are not allowed." sqref="J10:J40" xr:uid="{00000000-0002-0000-0B00-00000A000000}">
      <formula1>H10-I10</formula1>
    </dataValidation>
    <dataValidation type="list" allowBlank="1" showInputMessage="1" showErrorMessage="1" sqref="L2:M2" xr:uid="{00000000-0002-0000-0B00-00000B000000}">
      <formula1>"Application, Modification, Advance, Reimbursement, Final Reimbursement"</formula1>
    </dataValidation>
  </dataValidations>
  <printOptions horizontalCentered="1"/>
  <pageMargins left="0.15" right="0.15" top="0.5" bottom="0.5" header="0.25" footer="0.25"/>
  <pageSetup scale="48"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IndirectCost">
    <tabColor rgb="FFCA9A7C"/>
    <pageSetUpPr fitToPage="1"/>
  </sheetPr>
  <dimension ref="A1:V30"/>
  <sheetViews>
    <sheetView showGridLines="0" showZeros="0" zoomScale="65" zoomScaleNormal="65" zoomScaleSheetLayoutView="50" zoomScalePageLayoutView="70" workbookViewId="0">
      <pane ySplit="8" topLeftCell="A9" activePane="bottomLeft" state="frozen"/>
      <selection sqref="A1:M1"/>
      <selection pane="bottomLeft" sqref="A1:L1"/>
    </sheetView>
  </sheetViews>
  <sheetFormatPr defaultColWidth="9.109375" defaultRowHeight="13.2" x14ac:dyDescent="0.25"/>
  <cols>
    <col min="1" max="1" width="12.6640625" customWidth="1"/>
    <col min="2" max="2" width="50.33203125" customWidth="1"/>
    <col min="3" max="3" width="15.6640625" customWidth="1"/>
    <col min="4" max="4" width="35.5546875" customWidth="1"/>
    <col min="5" max="5" width="23" customWidth="1"/>
    <col min="6" max="6" width="22.6640625" customWidth="1"/>
    <col min="7" max="12" width="20.6640625" customWidth="1"/>
    <col min="13" max="19" width="13.5546875" hidden="1" customWidth="1"/>
    <col min="20" max="20" width="15" hidden="1" customWidth="1"/>
    <col min="21" max="22" width="15.6640625" hidden="1" customWidth="1"/>
  </cols>
  <sheetData>
    <row r="1" spans="1:22" ht="35.1" customHeight="1" x14ac:dyDescent="0.25">
      <c r="A1" s="910" t="s">
        <v>157</v>
      </c>
      <c r="B1" s="910"/>
      <c r="C1" s="910"/>
      <c r="D1" s="910"/>
      <c r="E1" s="910"/>
      <c r="F1" s="910"/>
      <c r="G1" s="910"/>
      <c r="H1" s="910"/>
      <c r="I1" s="910"/>
      <c r="J1" s="910"/>
      <c r="K1" s="910"/>
      <c r="L1" s="910"/>
      <c r="M1" s="124"/>
      <c r="N1" s="124"/>
      <c r="O1" s="124"/>
      <c r="P1" s="124"/>
      <c r="Q1" s="124"/>
      <c r="R1" s="124"/>
      <c r="S1" s="124"/>
      <c r="T1" s="124"/>
      <c r="U1" s="124"/>
      <c r="V1" s="124"/>
    </row>
    <row r="2" spans="1:22" ht="30" customHeight="1" x14ac:dyDescent="0.35">
      <c r="A2" s="818">
        <f>Facesheet!$C$6</f>
        <v>0</v>
      </c>
      <c r="B2" s="818"/>
      <c r="C2" s="818"/>
      <c r="D2" s="818"/>
      <c r="E2" s="818"/>
      <c r="F2" s="818"/>
      <c r="G2" s="818"/>
      <c r="H2" s="819"/>
      <c r="I2" s="839" t="s">
        <v>5</v>
      </c>
      <c r="J2" s="895"/>
      <c r="K2" s="915"/>
      <c r="L2" s="916"/>
      <c r="M2" s="124"/>
      <c r="N2" s="124"/>
      <c r="O2" s="124"/>
      <c r="P2" s="124"/>
      <c r="Q2" s="124"/>
      <c r="R2" s="124"/>
      <c r="S2" s="124"/>
      <c r="T2" s="124"/>
      <c r="U2" s="124"/>
      <c r="V2" s="124"/>
    </row>
    <row r="3" spans="1:22" ht="30" customHeight="1" x14ac:dyDescent="0.4">
      <c r="A3" s="825">
        <f>Facesheet!$F$2</f>
        <v>0</v>
      </c>
      <c r="B3" s="825"/>
      <c r="C3" s="825"/>
      <c r="D3" s="825"/>
      <c r="E3" s="825"/>
      <c r="F3" s="825"/>
      <c r="G3" s="825"/>
      <c r="H3" s="825"/>
      <c r="I3" s="839" t="s">
        <v>870</v>
      </c>
      <c r="J3" s="895"/>
      <c r="K3" s="915"/>
      <c r="L3" s="916"/>
      <c r="M3" s="124"/>
      <c r="N3" s="133"/>
      <c r="O3" s="124"/>
      <c r="P3" s="124"/>
      <c r="Q3" s="124"/>
      <c r="R3" s="124"/>
      <c r="S3" s="124"/>
      <c r="T3" s="124"/>
      <c r="U3" s="124"/>
      <c r="V3" s="124"/>
    </row>
    <row r="4" spans="1:22" ht="30" customHeight="1" x14ac:dyDescent="0.25">
      <c r="A4" s="814" t="str">
        <f>Facesheet!$J$2</f>
        <v>2022-0043</v>
      </c>
      <c r="B4" s="852"/>
      <c r="C4" s="852"/>
      <c r="D4" s="852"/>
      <c r="E4" s="852"/>
      <c r="F4" s="852"/>
      <c r="G4" s="852"/>
      <c r="H4" s="836"/>
      <c r="I4" s="858" t="s">
        <v>200</v>
      </c>
      <c r="J4" s="859"/>
      <c r="K4" s="917">
        <f>Facesheet!$H$12</f>
        <v>44805</v>
      </c>
      <c r="L4" s="918"/>
      <c r="M4" s="122"/>
      <c r="N4" s="122"/>
      <c r="O4" s="122"/>
      <c r="P4" s="122"/>
      <c r="Q4" s="122"/>
      <c r="R4" s="122"/>
      <c r="S4" s="122"/>
      <c r="T4" s="122"/>
      <c r="U4" s="122"/>
      <c r="V4" s="122"/>
    </row>
    <row r="5" spans="1:22" ht="30" customHeight="1" x14ac:dyDescent="0.25">
      <c r="A5" s="911"/>
      <c r="B5" s="911"/>
      <c r="C5" s="911"/>
      <c r="D5" s="911"/>
      <c r="E5" s="911"/>
      <c r="F5" s="911"/>
      <c r="G5" s="911"/>
      <c r="H5" s="912"/>
      <c r="I5" s="858" t="s">
        <v>201</v>
      </c>
      <c r="J5" s="859"/>
      <c r="K5" s="917">
        <f>Facesheet!$J$12</f>
        <v>45808</v>
      </c>
      <c r="L5" s="918"/>
      <c r="M5" s="122"/>
      <c r="N5" s="122"/>
      <c r="O5" s="122"/>
      <c r="P5" s="122"/>
      <c r="Q5" s="122"/>
      <c r="R5" s="122"/>
      <c r="S5" s="122"/>
      <c r="T5" s="122"/>
      <c r="U5" s="122"/>
      <c r="V5" s="122"/>
    </row>
    <row r="6" spans="1:22" ht="30" customHeight="1" x14ac:dyDescent="0.25">
      <c r="A6" s="911"/>
      <c r="B6" s="911"/>
      <c r="C6" s="911"/>
      <c r="D6" s="911"/>
      <c r="E6" s="911"/>
      <c r="F6" s="911"/>
      <c r="G6" s="911"/>
      <c r="H6" s="912"/>
      <c r="I6" s="828" t="s">
        <v>441</v>
      </c>
      <c r="J6" s="829"/>
      <c r="K6" s="913"/>
      <c r="L6" s="914"/>
      <c r="M6" s="124"/>
      <c r="N6" s="124"/>
      <c r="O6" s="124"/>
      <c r="P6" s="124"/>
      <c r="Q6" s="124"/>
      <c r="R6" s="124"/>
      <c r="S6" s="124"/>
      <c r="T6" s="124"/>
      <c r="U6" s="124"/>
      <c r="V6" s="124"/>
    </row>
    <row r="7" spans="1:22" ht="50.1" customHeight="1" x14ac:dyDescent="0.25">
      <c r="A7" s="322" t="s">
        <v>25</v>
      </c>
      <c r="B7" s="323" t="s">
        <v>72</v>
      </c>
      <c r="C7" s="298" t="s">
        <v>26</v>
      </c>
      <c r="D7" s="299" t="s">
        <v>194</v>
      </c>
      <c r="E7" s="299" t="s">
        <v>142</v>
      </c>
      <c r="F7" s="299" t="s">
        <v>143</v>
      </c>
      <c r="G7" s="298" t="s">
        <v>222</v>
      </c>
      <c r="H7" s="298" t="s">
        <v>250</v>
      </c>
      <c r="I7" s="298" t="s">
        <v>219</v>
      </c>
      <c r="J7" s="298" t="s">
        <v>569</v>
      </c>
      <c r="K7" s="298" t="s">
        <v>202</v>
      </c>
      <c r="L7" s="298" t="s">
        <v>203</v>
      </c>
      <c r="M7" s="324" t="s">
        <v>410</v>
      </c>
      <c r="N7" s="324" t="s">
        <v>411</v>
      </c>
      <c r="O7" s="324" t="s">
        <v>412</v>
      </c>
      <c r="P7" s="324" t="s">
        <v>413</v>
      </c>
      <c r="Q7" s="324" t="s">
        <v>414</v>
      </c>
      <c r="R7" s="324" t="s">
        <v>415</v>
      </c>
      <c r="S7" s="324" t="s">
        <v>416</v>
      </c>
      <c r="T7" s="324" t="s">
        <v>417</v>
      </c>
      <c r="U7" s="324" t="s">
        <v>418</v>
      </c>
      <c r="V7" s="324" t="s">
        <v>419</v>
      </c>
    </row>
    <row r="8" spans="1:22" ht="21" x14ac:dyDescent="0.35">
      <c r="A8" s="325">
        <v>0</v>
      </c>
      <c r="B8" s="326">
        <v>0</v>
      </c>
      <c r="C8" s="326">
        <v>0</v>
      </c>
      <c r="D8" s="327">
        <v>0</v>
      </c>
      <c r="E8" s="328"/>
      <c r="F8" s="328"/>
      <c r="G8" s="329">
        <f>SUM(RangeCost)</f>
        <v>0</v>
      </c>
      <c r="H8" s="329">
        <f>SUM(RangePrevious)</f>
        <v>0</v>
      </c>
      <c r="I8" s="329">
        <f>SUM(RangeThisRequest)</f>
        <v>0</v>
      </c>
      <c r="J8" s="329"/>
      <c r="K8" s="329">
        <f>SUM(RangeApproved)</f>
        <v>0</v>
      </c>
      <c r="L8" s="329">
        <f>SUM(RangeBalance)</f>
        <v>0</v>
      </c>
      <c r="M8" s="330"/>
      <c r="N8" s="330"/>
      <c r="O8" s="330"/>
      <c r="P8" s="330"/>
      <c r="Q8" s="330"/>
      <c r="R8" s="330"/>
      <c r="S8" s="330"/>
      <c r="T8" s="330"/>
      <c r="U8" s="330"/>
      <c r="V8" s="330"/>
    </row>
    <row r="9" spans="1:22" ht="0.15" customHeight="1" x14ac:dyDescent="0.25">
      <c r="A9" s="164">
        <v>0</v>
      </c>
      <c r="B9" s="162">
        <v>0</v>
      </c>
      <c r="C9" s="162">
        <v>0</v>
      </c>
      <c r="D9" s="162">
        <v>0</v>
      </c>
      <c r="E9" s="163">
        <v>0</v>
      </c>
      <c r="F9" s="180">
        <v>0</v>
      </c>
      <c r="G9" s="177">
        <v>0</v>
      </c>
      <c r="H9" s="176">
        <v>0</v>
      </c>
      <c r="I9" s="167">
        <v>0</v>
      </c>
      <c r="J9" s="167">
        <v>0</v>
      </c>
      <c r="K9" s="167">
        <v>0</v>
      </c>
      <c r="L9" s="167">
        <v>0</v>
      </c>
      <c r="M9" s="179">
        <v>0</v>
      </c>
      <c r="N9" s="179">
        <v>0</v>
      </c>
      <c r="O9" s="179">
        <v>0</v>
      </c>
      <c r="P9" s="179">
        <v>0</v>
      </c>
      <c r="Q9" s="179">
        <v>0</v>
      </c>
      <c r="R9" s="179">
        <v>0</v>
      </c>
      <c r="S9" s="179">
        <v>0</v>
      </c>
      <c r="T9" s="179">
        <v>0</v>
      </c>
      <c r="U9" s="179">
        <v>0</v>
      </c>
      <c r="V9" s="179">
        <v>0</v>
      </c>
    </row>
    <row r="10" spans="1:22" ht="21" x14ac:dyDescent="0.25">
      <c r="A10" s="366"/>
      <c r="B10" s="222"/>
      <c r="C10" s="222"/>
      <c r="D10" s="222"/>
      <c r="E10" s="219"/>
      <c r="F10" s="219"/>
      <c r="G10" s="226"/>
      <c r="H10" s="221"/>
      <c r="I10" s="226"/>
      <c r="J10" s="226"/>
      <c r="K10" s="221">
        <f t="shared" ref="K10:K30" si="0">I10+H10</f>
        <v>0</v>
      </c>
      <c r="L10" s="221">
        <f t="shared" ref="L10:L30" si="1">G10-K10</f>
        <v>0</v>
      </c>
      <c r="M10" s="219"/>
      <c r="N10" s="219"/>
      <c r="O10" s="219"/>
      <c r="P10" s="219"/>
      <c r="Q10" s="219"/>
      <c r="R10" s="219"/>
      <c r="S10" s="219"/>
      <c r="T10" s="219"/>
      <c r="U10" s="219"/>
      <c r="V10" s="219"/>
    </row>
    <row r="11" spans="1:22" ht="21" x14ac:dyDescent="0.25">
      <c r="A11" s="366"/>
      <c r="B11" s="222"/>
      <c r="C11" s="222"/>
      <c r="D11" s="222"/>
      <c r="E11" s="219"/>
      <c r="F11" s="219"/>
      <c r="G11" s="226"/>
      <c r="H11" s="221"/>
      <c r="I11" s="226"/>
      <c r="J11" s="226"/>
      <c r="K11" s="221">
        <f t="shared" si="0"/>
        <v>0</v>
      </c>
      <c r="L11" s="221">
        <f t="shared" si="1"/>
        <v>0</v>
      </c>
      <c r="M11" s="219"/>
      <c r="N11" s="219"/>
      <c r="O11" s="219"/>
      <c r="P11" s="219"/>
      <c r="Q11" s="219"/>
      <c r="R11" s="219"/>
      <c r="S11" s="219"/>
      <c r="T11" s="219"/>
      <c r="U11" s="219"/>
      <c r="V11" s="219"/>
    </row>
    <row r="12" spans="1:22" ht="21" x14ac:dyDescent="0.25">
      <c r="A12" s="366"/>
      <c r="B12" s="222"/>
      <c r="C12" s="222"/>
      <c r="D12" s="222"/>
      <c r="E12" s="219"/>
      <c r="F12" s="219"/>
      <c r="G12" s="226"/>
      <c r="H12" s="221"/>
      <c r="I12" s="226"/>
      <c r="J12" s="226"/>
      <c r="K12" s="221">
        <f t="shared" si="0"/>
        <v>0</v>
      </c>
      <c r="L12" s="221">
        <f t="shared" si="1"/>
        <v>0</v>
      </c>
      <c r="M12" s="219"/>
      <c r="N12" s="219"/>
      <c r="O12" s="219"/>
      <c r="P12" s="219"/>
      <c r="Q12" s="219"/>
      <c r="R12" s="219"/>
      <c r="S12" s="219"/>
      <c r="T12" s="219"/>
      <c r="U12" s="219"/>
      <c r="V12" s="219"/>
    </row>
    <row r="13" spans="1:22" ht="21" x14ac:dyDescent="0.25">
      <c r="A13" s="366"/>
      <c r="B13" s="222"/>
      <c r="C13" s="222"/>
      <c r="D13" s="222"/>
      <c r="E13" s="219"/>
      <c r="F13" s="219"/>
      <c r="G13" s="226"/>
      <c r="H13" s="221"/>
      <c r="I13" s="226"/>
      <c r="J13" s="226"/>
      <c r="K13" s="221">
        <f t="shared" si="0"/>
        <v>0</v>
      </c>
      <c r="L13" s="221">
        <f t="shared" si="1"/>
        <v>0</v>
      </c>
      <c r="M13" s="219"/>
      <c r="N13" s="219"/>
      <c r="O13" s="219"/>
      <c r="P13" s="219"/>
      <c r="Q13" s="219"/>
      <c r="R13" s="219"/>
      <c r="S13" s="219"/>
      <c r="T13" s="219"/>
      <c r="U13" s="219"/>
      <c r="V13" s="219"/>
    </row>
    <row r="14" spans="1:22" ht="21" x14ac:dyDescent="0.25">
      <c r="A14" s="366"/>
      <c r="B14" s="222"/>
      <c r="C14" s="222"/>
      <c r="D14" s="222"/>
      <c r="E14" s="219"/>
      <c r="F14" s="219"/>
      <c r="G14" s="226"/>
      <c r="H14" s="221"/>
      <c r="I14" s="226"/>
      <c r="J14" s="226"/>
      <c r="K14" s="221">
        <f t="shared" si="0"/>
        <v>0</v>
      </c>
      <c r="L14" s="221">
        <f t="shared" si="1"/>
        <v>0</v>
      </c>
      <c r="M14" s="219"/>
      <c r="N14" s="219"/>
      <c r="O14" s="219"/>
      <c r="P14" s="219"/>
      <c r="Q14" s="219"/>
      <c r="R14" s="219"/>
      <c r="S14" s="219"/>
      <c r="T14" s="219"/>
      <c r="U14" s="219"/>
      <c r="V14" s="219"/>
    </row>
    <row r="15" spans="1:22" ht="21" x14ac:dyDescent="0.25">
      <c r="A15" s="366"/>
      <c r="B15" s="222"/>
      <c r="C15" s="222"/>
      <c r="D15" s="222"/>
      <c r="E15" s="219"/>
      <c r="F15" s="219"/>
      <c r="G15" s="226"/>
      <c r="H15" s="221"/>
      <c r="I15" s="226"/>
      <c r="J15" s="226"/>
      <c r="K15" s="221">
        <f t="shared" si="0"/>
        <v>0</v>
      </c>
      <c r="L15" s="221">
        <f t="shared" si="1"/>
        <v>0</v>
      </c>
      <c r="M15" s="219"/>
      <c r="N15" s="219"/>
      <c r="O15" s="219"/>
      <c r="P15" s="219"/>
      <c r="Q15" s="219"/>
      <c r="R15" s="219"/>
      <c r="S15" s="219"/>
      <c r="T15" s="219"/>
      <c r="U15" s="219"/>
      <c r="V15" s="219"/>
    </row>
    <row r="16" spans="1:22" ht="21" x14ac:dyDescent="0.25">
      <c r="A16" s="366"/>
      <c r="B16" s="222"/>
      <c r="C16" s="222"/>
      <c r="D16" s="222"/>
      <c r="E16" s="219"/>
      <c r="F16" s="219"/>
      <c r="G16" s="226"/>
      <c r="H16" s="221"/>
      <c r="I16" s="226"/>
      <c r="J16" s="226"/>
      <c r="K16" s="221">
        <f t="shared" si="0"/>
        <v>0</v>
      </c>
      <c r="L16" s="221">
        <f t="shared" si="1"/>
        <v>0</v>
      </c>
      <c r="M16" s="219"/>
      <c r="N16" s="219"/>
      <c r="O16" s="219"/>
      <c r="P16" s="219"/>
      <c r="Q16" s="219"/>
      <c r="R16" s="219"/>
      <c r="S16" s="219"/>
      <c r="T16" s="219"/>
      <c r="U16" s="219"/>
      <c r="V16" s="219"/>
    </row>
    <row r="17" spans="1:22" ht="21" x14ac:dyDescent="0.25">
      <c r="A17" s="366"/>
      <c r="B17" s="222"/>
      <c r="C17" s="222"/>
      <c r="D17" s="222"/>
      <c r="E17" s="219"/>
      <c r="F17" s="219"/>
      <c r="G17" s="226"/>
      <c r="H17" s="221"/>
      <c r="I17" s="226"/>
      <c r="J17" s="226"/>
      <c r="K17" s="221">
        <f t="shared" si="0"/>
        <v>0</v>
      </c>
      <c r="L17" s="221">
        <f t="shared" si="1"/>
        <v>0</v>
      </c>
      <c r="M17" s="219"/>
      <c r="N17" s="219"/>
      <c r="O17" s="219"/>
      <c r="P17" s="219"/>
      <c r="Q17" s="219"/>
      <c r="R17" s="219"/>
      <c r="S17" s="219"/>
      <c r="T17" s="219"/>
      <c r="U17" s="219"/>
      <c r="V17" s="219"/>
    </row>
    <row r="18" spans="1:22" ht="21" x14ac:dyDescent="0.25">
      <c r="A18" s="366"/>
      <c r="B18" s="222"/>
      <c r="C18" s="222"/>
      <c r="D18" s="222"/>
      <c r="E18" s="219"/>
      <c r="F18" s="219"/>
      <c r="G18" s="226"/>
      <c r="H18" s="221"/>
      <c r="I18" s="226"/>
      <c r="J18" s="226"/>
      <c r="K18" s="221">
        <f t="shared" si="0"/>
        <v>0</v>
      </c>
      <c r="L18" s="221">
        <f t="shared" si="1"/>
        <v>0</v>
      </c>
      <c r="M18" s="219"/>
      <c r="N18" s="219"/>
      <c r="O18" s="219"/>
      <c r="P18" s="219"/>
      <c r="Q18" s="219"/>
      <c r="R18" s="219"/>
      <c r="S18" s="219"/>
      <c r="T18" s="219"/>
      <c r="U18" s="219"/>
      <c r="V18" s="219"/>
    </row>
    <row r="19" spans="1:22" ht="21" x14ac:dyDescent="0.25">
      <c r="A19" s="366"/>
      <c r="B19" s="222"/>
      <c r="C19" s="222"/>
      <c r="D19" s="222"/>
      <c r="E19" s="219"/>
      <c r="F19" s="219"/>
      <c r="G19" s="226"/>
      <c r="H19" s="221"/>
      <c r="I19" s="226"/>
      <c r="J19" s="226"/>
      <c r="K19" s="221">
        <f t="shared" si="0"/>
        <v>0</v>
      </c>
      <c r="L19" s="221">
        <f t="shared" si="1"/>
        <v>0</v>
      </c>
      <c r="M19" s="219"/>
      <c r="N19" s="219"/>
      <c r="O19" s="219"/>
      <c r="P19" s="219"/>
      <c r="Q19" s="219"/>
      <c r="R19" s="219"/>
      <c r="S19" s="219"/>
      <c r="T19" s="219"/>
      <c r="U19" s="219"/>
      <c r="V19" s="219"/>
    </row>
    <row r="20" spans="1:22" ht="21" x14ac:dyDescent="0.25">
      <c r="A20" s="366"/>
      <c r="B20" s="222"/>
      <c r="C20" s="222"/>
      <c r="D20" s="222"/>
      <c r="E20" s="219"/>
      <c r="F20" s="219"/>
      <c r="G20" s="226"/>
      <c r="H20" s="221"/>
      <c r="I20" s="226"/>
      <c r="J20" s="226"/>
      <c r="K20" s="221">
        <f t="shared" si="0"/>
        <v>0</v>
      </c>
      <c r="L20" s="221">
        <f t="shared" si="1"/>
        <v>0</v>
      </c>
      <c r="M20" s="219"/>
      <c r="N20" s="219"/>
      <c r="O20" s="219"/>
      <c r="P20" s="219"/>
      <c r="Q20" s="219"/>
      <c r="R20" s="219"/>
      <c r="S20" s="219"/>
      <c r="T20" s="219"/>
      <c r="U20" s="219"/>
      <c r="V20" s="219"/>
    </row>
    <row r="21" spans="1:22" ht="21" x14ac:dyDescent="0.25">
      <c r="A21" s="366"/>
      <c r="B21" s="222"/>
      <c r="C21" s="222"/>
      <c r="D21" s="222"/>
      <c r="E21" s="219"/>
      <c r="F21" s="219"/>
      <c r="G21" s="226"/>
      <c r="H21" s="221"/>
      <c r="I21" s="226"/>
      <c r="J21" s="226"/>
      <c r="K21" s="221">
        <f t="shared" si="0"/>
        <v>0</v>
      </c>
      <c r="L21" s="221">
        <f t="shared" si="1"/>
        <v>0</v>
      </c>
      <c r="M21" s="219"/>
      <c r="N21" s="219"/>
      <c r="O21" s="219"/>
      <c r="P21" s="219"/>
      <c r="Q21" s="219"/>
      <c r="R21" s="219"/>
      <c r="S21" s="219"/>
      <c r="T21" s="219"/>
      <c r="U21" s="219"/>
      <c r="V21" s="219"/>
    </row>
    <row r="22" spans="1:22" ht="21" x14ac:dyDescent="0.25">
      <c r="A22" s="366"/>
      <c r="B22" s="222"/>
      <c r="C22" s="222"/>
      <c r="D22" s="222"/>
      <c r="E22" s="219"/>
      <c r="F22" s="219"/>
      <c r="G22" s="226"/>
      <c r="H22" s="221"/>
      <c r="I22" s="226"/>
      <c r="J22" s="226"/>
      <c r="K22" s="221">
        <f t="shared" si="0"/>
        <v>0</v>
      </c>
      <c r="L22" s="221">
        <f t="shared" si="1"/>
        <v>0</v>
      </c>
      <c r="M22" s="219"/>
      <c r="N22" s="219"/>
      <c r="O22" s="219"/>
      <c r="P22" s="219"/>
      <c r="Q22" s="219"/>
      <c r="R22" s="219"/>
      <c r="S22" s="219"/>
      <c r="T22" s="219"/>
      <c r="U22" s="219"/>
      <c r="V22" s="219"/>
    </row>
    <row r="23" spans="1:22" ht="21" x14ac:dyDescent="0.25">
      <c r="A23" s="366"/>
      <c r="B23" s="222"/>
      <c r="C23" s="222"/>
      <c r="D23" s="222"/>
      <c r="E23" s="219"/>
      <c r="F23" s="219"/>
      <c r="G23" s="226"/>
      <c r="H23" s="221"/>
      <c r="I23" s="226"/>
      <c r="J23" s="226"/>
      <c r="K23" s="221">
        <f t="shared" si="0"/>
        <v>0</v>
      </c>
      <c r="L23" s="221">
        <f t="shared" si="1"/>
        <v>0</v>
      </c>
      <c r="M23" s="219"/>
      <c r="N23" s="219"/>
      <c r="O23" s="219"/>
      <c r="P23" s="219"/>
      <c r="Q23" s="219"/>
      <c r="R23" s="219"/>
      <c r="S23" s="219"/>
      <c r="T23" s="219"/>
      <c r="U23" s="219"/>
      <c r="V23" s="219"/>
    </row>
    <row r="24" spans="1:22" ht="21" x14ac:dyDescent="0.25">
      <c r="A24" s="366"/>
      <c r="B24" s="222"/>
      <c r="C24" s="222"/>
      <c r="D24" s="222"/>
      <c r="E24" s="219"/>
      <c r="F24" s="219"/>
      <c r="G24" s="226"/>
      <c r="H24" s="221"/>
      <c r="I24" s="226"/>
      <c r="J24" s="226"/>
      <c r="K24" s="221">
        <f t="shared" si="0"/>
        <v>0</v>
      </c>
      <c r="L24" s="221">
        <f t="shared" si="1"/>
        <v>0</v>
      </c>
      <c r="M24" s="219"/>
      <c r="N24" s="219"/>
      <c r="O24" s="219"/>
      <c r="P24" s="219"/>
      <c r="Q24" s="219"/>
      <c r="R24" s="219"/>
      <c r="S24" s="219"/>
      <c r="T24" s="219"/>
      <c r="U24" s="219"/>
      <c r="V24" s="219"/>
    </row>
    <row r="25" spans="1:22" ht="21" x14ac:dyDescent="0.25">
      <c r="A25" s="366"/>
      <c r="B25" s="222"/>
      <c r="C25" s="222"/>
      <c r="D25" s="222"/>
      <c r="E25" s="219"/>
      <c r="F25" s="219"/>
      <c r="G25" s="226"/>
      <c r="H25" s="221"/>
      <c r="I25" s="226"/>
      <c r="J25" s="226"/>
      <c r="K25" s="221">
        <f t="shared" si="0"/>
        <v>0</v>
      </c>
      <c r="L25" s="221">
        <f t="shared" si="1"/>
        <v>0</v>
      </c>
      <c r="M25" s="219"/>
      <c r="N25" s="219"/>
      <c r="O25" s="219"/>
      <c r="P25" s="219"/>
      <c r="Q25" s="219"/>
      <c r="R25" s="219"/>
      <c r="S25" s="219"/>
      <c r="T25" s="219"/>
      <c r="U25" s="219"/>
      <c r="V25" s="219"/>
    </row>
    <row r="26" spans="1:22" ht="21" x14ac:dyDescent="0.25">
      <c r="A26" s="366"/>
      <c r="B26" s="222"/>
      <c r="C26" s="222"/>
      <c r="D26" s="222"/>
      <c r="E26" s="219"/>
      <c r="F26" s="219"/>
      <c r="G26" s="226"/>
      <c r="H26" s="221"/>
      <c r="I26" s="226"/>
      <c r="J26" s="226"/>
      <c r="K26" s="221">
        <f t="shared" si="0"/>
        <v>0</v>
      </c>
      <c r="L26" s="221">
        <f t="shared" si="1"/>
        <v>0</v>
      </c>
      <c r="M26" s="219"/>
      <c r="N26" s="219"/>
      <c r="O26" s="219"/>
      <c r="P26" s="219"/>
      <c r="Q26" s="219"/>
      <c r="R26" s="219"/>
      <c r="S26" s="219"/>
      <c r="T26" s="219"/>
      <c r="U26" s="219"/>
      <c r="V26" s="219"/>
    </row>
    <row r="27" spans="1:22" ht="21" x14ac:dyDescent="0.25">
      <c r="A27" s="366"/>
      <c r="B27" s="222"/>
      <c r="C27" s="222"/>
      <c r="D27" s="222"/>
      <c r="E27" s="219"/>
      <c r="F27" s="219"/>
      <c r="G27" s="226"/>
      <c r="H27" s="221"/>
      <c r="I27" s="226"/>
      <c r="J27" s="226"/>
      <c r="K27" s="221">
        <f t="shared" si="0"/>
        <v>0</v>
      </c>
      <c r="L27" s="221">
        <f t="shared" si="1"/>
        <v>0</v>
      </c>
      <c r="M27" s="219"/>
      <c r="N27" s="219"/>
      <c r="O27" s="219"/>
      <c r="P27" s="219"/>
      <c r="Q27" s="219"/>
      <c r="R27" s="219"/>
      <c r="S27" s="219"/>
      <c r="T27" s="219"/>
      <c r="U27" s="219"/>
      <c r="V27" s="219"/>
    </row>
    <row r="28" spans="1:22" ht="21" x14ac:dyDescent="0.25">
      <c r="A28" s="366"/>
      <c r="B28" s="222"/>
      <c r="C28" s="222"/>
      <c r="D28" s="222"/>
      <c r="E28" s="219"/>
      <c r="F28" s="219"/>
      <c r="G28" s="226"/>
      <c r="H28" s="221"/>
      <c r="I28" s="226"/>
      <c r="J28" s="226"/>
      <c r="K28" s="221">
        <f t="shared" si="0"/>
        <v>0</v>
      </c>
      <c r="L28" s="221">
        <f t="shared" si="1"/>
        <v>0</v>
      </c>
      <c r="M28" s="219"/>
      <c r="N28" s="219"/>
      <c r="O28" s="219"/>
      <c r="P28" s="219"/>
      <c r="Q28" s="219"/>
      <c r="R28" s="219"/>
      <c r="S28" s="219"/>
      <c r="T28" s="219"/>
      <c r="U28" s="219"/>
      <c r="V28" s="219"/>
    </row>
    <row r="29" spans="1:22" ht="21" x14ac:dyDescent="0.25">
      <c r="A29" s="366"/>
      <c r="B29" s="222"/>
      <c r="C29" s="222"/>
      <c r="D29" s="222"/>
      <c r="E29" s="219"/>
      <c r="F29" s="219"/>
      <c r="G29" s="226"/>
      <c r="H29" s="221"/>
      <c r="I29" s="226"/>
      <c r="J29" s="226"/>
      <c r="K29" s="221">
        <f t="shared" si="0"/>
        <v>0</v>
      </c>
      <c r="L29" s="221">
        <f t="shared" si="1"/>
        <v>0</v>
      </c>
      <c r="M29" s="219"/>
      <c r="N29" s="219"/>
      <c r="O29" s="219"/>
      <c r="P29" s="219"/>
      <c r="Q29" s="219"/>
      <c r="R29" s="219"/>
      <c r="S29" s="219"/>
      <c r="T29" s="219"/>
      <c r="U29" s="219"/>
      <c r="V29" s="219"/>
    </row>
    <row r="30" spans="1:22" ht="21" x14ac:dyDescent="0.25">
      <c r="A30" s="366"/>
      <c r="B30" s="222"/>
      <c r="C30" s="222"/>
      <c r="D30" s="222"/>
      <c r="E30" s="219"/>
      <c r="F30" s="219"/>
      <c r="G30" s="226"/>
      <c r="H30" s="221"/>
      <c r="I30" s="226"/>
      <c r="J30" s="226"/>
      <c r="K30" s="221">
        <f t="shared" si="0"/>
        <v>0</v>
      </c>
      <c r="L30" s="221">
        <f t="shared" si="1"/>
        <v>0</v>
      </c>
      <c r="M30" s="219"/>
      <c r="N30" s="219"/>
      <c r="O30" s="219"/>
      <c r="P30" s="219"/>
      <c r="Q30" s="219"/>
      <c r="R30" s="219"/>
      <c r="S30" s="219"/>
      <c r="T30" s="219"/>
      <c r="U30" s="219"/>
      <c r="V30" s="219"/>
    </row>
  </sheetData>
  <sheetProtection formatColumns="0" formatRows="0" autoFilter="0"/>
  <dataConsolidate/>
  <mergeCells count="16">
    <mergeCell ref="A6:H6"/>
    <mergeCell ref="K6:L6"/>
    <mergeCell ref="I2:J2"/>
    <mergeCell ref="I3:J3"/>
    <mergeCell ref="I4:J4"/>
    <mergeCell ref="I5:J5"/>
    <mergeCell ref="I6:J6"/>
    <mergeCell ref="K2:L2"/>
    <mergeCell ref="K3:L3"/>
    <mergeCell ref="K4:L4"/>
    <mergeCell ref="K5:L5"/>
    <mergeCell ref="A1:L1"/>
    <mergeCell ref="A2:H2"/>
    <mergeCell ref="A3:H3"/>
    <mergeCell ref="A4:H4"/>
    <mergeCell ref="A5:H5"/>
  </mergeCells>
  <phoneticPr fontId="95" type="noConversion"/>
  <conditionalFormatting sqref="I8">
    <cfRule type="cellIs" dxfId="183" priority="1" stopIfTrue="1" operator="notEqual">
      <formula>0</formula>
    </cfRule>
  </conditionalFormatting>
  <conditionalFormatting sqref="I10:I30">
    <cfRule type="cellIs" dxfId="182" priority="2" stopIfTrue="1" operator="notEqual">
      <formula>0</formula>
    </cfRule>
  </conditionalFormatting>
  <dataValidations count="10">
    <dataValidation allowBlank="1" showErrorMessage="1" promptTitle="Cal OES ONLY" prompt="For Cal OES use only.  Do not enter." sqref="K6" xr:uid="{00000000-0002-0000-0C00-000000000000}"/>
    <dataValidation allowBlank="1" showErrorMessage="1" sqref="K3:L3" xr:uid="{00000000-0002-0000-0C00-000001000000}"/>
    <dataValidation type="whole" operator="greaterThanOrEqual" allowBlank="1" showErrorMessage="1" errorTitle="BUDGETED COST" error="Enter the Budged Cost for this project, rounded DOWN to the nearest dollar." sqref="G10:G30" xr:uid="{00000000-0002-0000-0C00-000002000000}">
      <formula1>0</formula1>
    </dataValidation>
    <dataValidation type="whole" operator="lessThanOrEqual" showErrorMessage="1" sqref="I10:I30" xr:uid="{00000000-0002-0000-0C00-000003000000}">
      <formula1>G10-H10</formula1>
    </dataValidation>
    <dataValidation allowBlank="1" sqref="A10:A30" xr:uid="{00000000-0002-0000-0C00-000004000000}"/>
    <dataValidation type="list" allowBlank="1" showInputMessage="1" showErrorMessage="1" sqref="C10:C30" xr:uid="{00000000-0002-0000-0C00-000005000000}">
      <formula1>DD_FundSource</formula1>
    </dataValidation>
    <dataValidation type="list" allowBlank="1" showInputMessage="1" showErrorMessage="1" sqref="D10:D30" xr:uid="{00000000-0002-0000-0C00-000006000000}">
      <formula1>DD_Indirect_SubCat</formula1>
    </dataValidation>
    <dataValidation type="list" allowBlank="1" showInputMessage="1" showErrorMessage="1" sqref="E10:E30" xr:uid="{00000000-0002-0000-0C00-000007000000}">
      <formula1>DD_Indirect_Base</formula1>
    </dataValidation>
    <dataValidation type="whole" operator="lessThanOrEqual" showErrorMessage="1" errorTitle="AMOUNT THIS REQUEST" error="Please enter a dollar amount less than or equal to the available balance for this project. Decimals are not allowed." sqref="J10:J30" xr:uid="{00000000-0002-0000-0C00-000008000000}">
      <formula1>H10-I10</formula1>
    </dataValidation>
    <dataValidation type="list" allowBlank="1" showInputMessage="1" showErrorMessage="1" sqref="K2:L2" xr:uid="{00000000-0002-0000-0C00-000009000000}">
      <formula1>"Application, Modification, Advance, Reimbursement, Final Reimbursement"</formula1>
    </dataValidation>
  </dataValidations>
  <printOptions horizontalCentered="1"/>
  <pageMargins left="0.15" right="0.15" top="0.5" bottom="0.5" header="0.25" footer="0.25"/>
  <pageSetup scale="49"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ICR">
    <tabColor rgb="FFE1AE8F"/>
    <pageSetUpPr fitToPage="1"/>
  </sheetPr>
  <dimension ref="A1:N47"/>
  <sheetViews>
    <sheetView showGridLines="0" showZeros="0" zoomScale="65" zoomScaleNormal="65" zoomScaleSheetLayoutView="50" workbookViewId="0">
      <selection sqref="A1:D1"/>
    </sheetView>
  </sheetViews>
  <sheetFormatPr defaultColWidth="10.44140625" defaultRowHeight="13.2" x14ac:dyDescent="0.25"/>
  <cols>
    <col min="1" max="1" width="70.6640625" customWidth="1"/>
    <col min="2" max="4" width="60.6640625" customWidth="1"/>
    <col min="5" max="5" width="43.109375" hidden="1" customWidth="1"/>
    <col min="6" max="14" width="10.44140625" hidden="1" customWidth="1"/>
  </cols>
  <sheetData>
    <row r="1" spans="1:14" ht="35.1" customHeight="1" x14ac:dyDescent="0.25">
      <c r="A1" s="919" t="s">
        <v>444</v>
      </c>
      <c r="B1" s="919"/>
      <c r="C1" s="919"/>
      <c r="D1" s="919"/>
      <c r="E1" s="152"/>
      <c r="F1" s="81"/>
      <c r="G1" s="81"/>
      <c r="H1" s="81"/>
      <c r="I1" s="81"/>
      <c r="J1" s="81"/>
      <c r="K1" s="81"/>
      <c r="L1" s="81"/>
      <c r="M1" s="81"/>
      <c r="N1" s="81"/>
    </row>
    <row r="2" spans="1:14" ht="30" customHeight="1" x14ac:dyDescent="0.35">
      <c r="A2" s="922">
        <f>Facesheet!$C$6</f>
        <v>0</v>
      </c>
      <c r="B2" s="923"/>
      <c r="C2" s="270" t="s">
        <v>5</v>
      </c>
      <c r="D2" s="280"/>
      <c r="E2" s="78"/>
      <c r="F2" s="78"/>
      <c r="G2" s="78"/>
      <c r="H2" s="78"/>
      <c r="I2" s="78"/>
      <c r="J2" s="78"/>
      <c r="K2" s="78"/>
      <c r="L2" s="78"/>
      <c r="M2" s="78"/>
      <c r="N2" s="78"/>
    </row>
    <row r="3" spans="1:14" ht="30" customHeight="1" x14ac:dyDescent="0.4">
      <c r="A3" s="924">
        <f>Facesheet!$F$2</f>
        <v>0</v>
      </c>
      <c r="B3" s="925"/>
      <c r="C3" s="270" t="s">
        <v>870</v>
      </c>
      <c r="D3" s="280"/>
      <c r="E3" s="78"/>
      <c r="F3" s="78"/>
      <c r="G3" s="78"/>
      <c r="H3" s="78"/>
      <c r="I3" s="78"/>
      <c r="J3" s="78"/>
      <c r="K3" s="78"/>
      <c r="L3" s="78"/>
      <c r="M3" s="78"/>
      <c r="N3" s="78"/>
    </row>
    <row r="4" spans="1:14" ht="30" customHeight="1" x14ac:dyDescent="0.25">
      <c r="A4" s="893" t="str">
        <f>Facesheet!$J$2</f>
        <v>2022-0043</v>
      </c>
      <c r="B4" s="926"/>
      <c r="C4" s="271" t="s">
        <v>441</v>
      </c>
      <c r="D4" s="276"/>
      <c r="E4" s="82"/>
      <c r="F4" s="82"/>
      <c r="G4" s="82"/>
      <c r="H4" s="82"/>
      <c r="I4" s="82"/>
      <c r="J4" s="82"/>
      <c r="K4" s="82"/>
      <c r="L4" s="82"/>
      <c r="M4" s="82"/>
      <c r="N4" s="82"/>
    </row>
    <row r="5" spans="1:14" ht="60" customHeight="1" x14ac:dyDescent="0.25">
      <c r="A5" s="911"/>
      <c r="B5" s="911"/>
      <c r="C5" s="911"/>
      <c r="D5" s="911"/>
      <c r="E5" s="120"/>
      <c r="F5" s="78"/>
      <c r="G5" s="78"/>
      <c r="H5" s="78"/>
      <c r="I5" s="78"/>
      <c r="J5" s="78"/>
      <c r="K5" s="78"/>
      <c r="L5" s="78"/>
      <c r="M5" s="78"/>
      <c r="N5" s="78"/>
    </row>
    <row r="6" spans="1:14" ht="24.9" customHeight="1" x14ac:dyDescent="0.25">
      <c r="A6" s="281" t="s">
        <v>676</v>
      </c>
      <c r="B6" s="282" t="s">
        <v>520</v>
      </c>
      <c r="C6" s="281" t="s">
        <v>521</v>
      </c>
      <c r="D6" s="283" t="s">
        <v>522</v>
      </c>
      <c r="E6" s="78"/>
      <c r="F6" s="78"/>
      <c r="G6" s="78"/>
      <c r="H6" s="78"/>
      <c r="I6" s="78"/>
      <c r="J6" s="78"/>
      <c r="K6" s="78"/>
      <c r="L6" s="78"/>
      <c r="M6" s="78"/>
      <c r="N6" s="78"/>
    </row>
    <row r="7" spans="1:14" ht="24.9" customHeight="1" x14ac:dyDescent="0.25">
      <c r="A7" s="217" t="s">
        <v>420</v>
      </c>
      <c r="B7" s="217"/>
      <c r="C7" s="535"/>
      <c r="D7" s="511" t="s">
        <v>420</v>
      </c>
      <c r="E7" s="256"/>
      <c r="F7" s="256"/>
      <c r="G7" s="256"/>
      <c r="H7" s="256"/>
      <c r="I7" s="256"/>
      <c r="J7" s="256"/>
      <c r="K7" s="256"/>
      <c r="L7" s="256"/>
      <c r="M7" s="256"/>
      <c r="N7" s="256"/>
    </row>
    <row r="8" spans="1:14" ht="24.9" customHeight="1" x14ac:dyDescent="0.25">
      <c r="A8" s="260"/>
      <c r="B8" s="260"/>
      <c r="C8" s="260"/>
      <c r="D8" s="260"/>
      <c r="E8" s="120"/>
      <c r="F8" s="78"/>
      <c r="G8" s="78"/>
      <c r="H8" s="78"/>
      <c r="I8" s="78"/>
      <c r="J8" s="78"/>
      <c r="K8" s="78"/>
      <c r="L8" s="78"/>
      <c r="M8" s="78"/>
      <c r="N8" s="78"/>
    </row>
    <row r="9" spans="1:14" ht="24.9" customHeight="1" x14ac:dyDescent="0.25">
      <c r="A9" s="555" t="s">
        <v>150</v>
      </c>
      <c r="B9" s="556" t="s">
        <v>387</v>
      </c>
      <c r="C9" s="556" t="s">
        <v>499</v>
      </c>
      <c r="D9" s="556" t="s">
        <v>388</v>
      </c>
      <c r="E9" s="419" t="s">
        <v>410</v>
      </c>
      <c r="F9" s="419" t="s">
        <v>411</v>
      </c>
      <c r="G9" s="419" t="s">
        <v>412</v>
      </c>
      <c r="H9" s="419" t="s">
        <v>413</v>
      </c>
      <c r="I9" s="419" t="s">
        <v>414</v>
      </c>
      <c r="J9" s="419" t="s">
        <v>415</v>
      </c>
      <c r="K9" s="419" t="s">
        <v>416</v>
      </c>
      <c r="L9" s="419" t="s">
        <v>417</v>
      </c>
      <c r="M9" s="419" t="s">
        <v>418</v>
      </c>
      <c r="N9" s="419" t="s">
        <v>419</v>
      </c>
    </row>
    <row r="10" spans="1:14" ht="24.9" customHeight="1" x14ac:dyDescent="0.25">
      <c r="A10" s="557" t="s">
        <v>36</v>
      </c>
      <c r="B10" s="229"/>
      <c r="C10" s="230"/>
      <c r="D10" s="558">
        <f>(Table_ICR1[[#This Row],[TOTAL COSTS]])-(Table_ICR1[[#This Row],[LESS DISTORTING COSTS]])</f>
        <v>0</v>
      </c>
      <c r="E10" s="218"/>
      <c r="F10" s="420"/>
      <c r="G10" s="420"/>
      <c r="H10" s="420"/>
      <c r="I10" s="420"/>
      <c r="J10" s="420"/>
      <c r="K10" s="420"/>
      <c r="L10" s="420"/>
      <c r="M10" s="420"/>
      <c r="N10" s="420"/>
    </row>
    <row r="11" spans="1:14" s="261" customFormat="1" ht="24.9" customHeight="1" x14ac:dyDescent="0.25">
      <c r="A11" s="557" t="s">
        <v>22</v>
      </c>
      <c r="B11" s="229"/>
      <c r="C11" s="230"/>
      <c r="D11" s="558">
        <f>(Table_ICR1[[#This Row],[TOTAL COSTS]])-(Table_ICR1[[#This Row],[LESS DISTORTING COSTS]])</f>
        <v>0</v>
      </c>
      <c r="E11" s="218"/>
      <c r="F11" s="420"/>
      <c r="G11" s="420"/>
      <c r="H11" s="420"/>
      <c r="I11" s="420"/>
      <c r="J11" s="420"/>
      <c r="K11" s="420"/>
      <c r="L11" s="420"/>
      <c r="M11" s="420"/>
      <c r="N11" s="420"/>
    </row>
    <row r="12" spans="1:14" s="261" customFormat="1" ht="24.9" customHeight="1" x14ac:dyDescent="0.25">
      <c r="A12" s="557" t="s">
        <v>19</v>
      </c>
      <c r="B12" s="229"/>
      <c r="C12" s="230"/>
      <c r="D12" s="558">
        <f>(Table_ICR1[[#This Row],[TOTAL COSTS]])-(Table_ICR1[[#This Row],[LESS DISTORTING COSTS]])</f>
        <v>0</v>
      </c>
      <c r="E12" s="218"/>
      <c r="F12" s="420"/>
      <c r="G12" s="420"/>
      <c r="H12" s="420"/>
      <c r="I12" s="420"/>
      <c r="J12" s="420"/>
      <c r="K12" s="420"/>
      <c r="L12" s="420"/>
      <c r="M12" s="420"/>
      <c r="N12" s="420"/>
    </row>
    <row r="13" spans="1:14" s="261" customFormat="1" ht="24.9" customHeight="1" x14ac:dyDescent="0.25">
      <c r="A13" s="557" t="s">
        <v>20</v>
      </c>
      <c r="B13" s="229"/>
      <c r="C13" s="230"/>
      <c r="D13" s="558">
        <f>(Table_ICR1[[#This Row],[TOTAL COSTS]])-(Table_ICR1[[#This Row],[LESS DISTORTING COSTS]])</f>
        <v>0</v>
      </c>
      <c r="E13" s="218"/>
      <c r="F13" s="420"/>
      <c r="G13" s="420"/>
      <c r="H13" s="420"/>
      <c r="I13" s="420"/>
      <c r="J13" s="420"/>
      <c r="K13" s="420"/>
      <c r="L13" s="420"/>
      <c r="M13" s="420"/>
      <c r="N13" s="420"/>
    </row>
    <row r="14" spans="1:14" s="261" customFormat="1" ht="24.9" customHeight="1" thickBot="1" x14ac:dyDescent="0.3">
      <c r="A14" s="557" t="s">
        <v>63</v>
      </c>
      <c r="B14" s="229"/>
      <c r="C14" s="230"/>
      <c r="D14" s="558">
        <f>(Table_ICR1[[#This Row],[TOTAL COSTS]])-(Table_ICR1[[#This Row],[LESS DISTORTING COSTS]])</f>
        <v>0</v>
      </c>
      <c r="E14" s="421"/>
      <c r="F14" s="422"/>
      <c r="G14" s="422"/>
      <c r="H14" s="422"/>
      <c r="I14" s="422"/>
      <c r="J14" s="422"/>
      <c r="K14" s="422"/>
      <c r="L14" s="422"/>
      <c r="M14" s="422"/>
      <c r="N14" s="422"/>
    </row>
    <row r="15" spans="1:14" ht="24.9" customHeight="1" thickTop="1" x14ac:dyDescent="0.25">
      <c r="A15" s="559" t="s">
        <v>386</v>
      </c>
      <c r="B15" s="560">
        <f>SUBTOTAL(109,Table_ICR1[TOTAL COSTS])</f>
        <v>0</v>
      </c>
      <c r="C15" s="561">
        <f>SUBTOTAL(109,Table_ICR1[LESS DISTORTING COSTS])</f>
        <v>0</v>
      </c>
      <c r="D15" s="561">
        <f>SUBTOTAL(109,Table_ICR1[COSTS APPLICABLE TO ICR])</f>
        <v>0</v>
      </c>
      <c r="E15" s="428"/>
      <c r="F15" s="428"/>
      <c r="G15" s="428"/>
      <c r="H15" s="428"/>
      <c r="I15" s="428"/>
      <c r="J15" s="428"/>
      <c r="K15" s="428"/>
      <c r="L15" s="428"/>
      <c r="M15" s="428"/>
      <c r="N15" s="428"/>
    </row>
    <row r="16" spans="1:14" ht="24.9" customHeight="1" x14ac:dyDescent="0.25">
      <c r="A16" s="259"/>
      <c r="B16" s="259"/>
      <c r="C16" s="259"/>
      <c r="D16" s="259"/>
      <c r="E16" s="273"/>
      <c r="F16" s="216"/>
      <c r="G16" s="216"/>
      <c r="H16" s="216"/>
      <c r="I16" s="216"/>
      <c r="J16" s="216"/>
      <c r="K16" s="216"/>
      <c r="L16" s="216"/>
      <c r="M16" s="216"/>
      <c r="N16" s="216"/>
    </row>
    <row r="17" spans="1:14" ht="24.9" customHeight="1" x14ac:dyDescent="0.25">
      <c r="A17" s="555" t="s">
        <v>153</v>
      </c>
      <c r="B17" s="556" t="s">
        <v>387</v>
      </c>
      <c r="C17" s="556" t="s">
        <v>500</v>
      </c>
      <c r="D17" s="556" t="s">
        <v>388</v>
      </c>
      <c r="E17" s="423" t="s">
        <v>410</v>
      </c>
      <c r="F17" s="423" t="s">
        <v>411</v>
      </c>
      <c r="G17" s="423" t="s">
        <v>412</v>
      </c>
      <c r="H17" s="423" t="s">
        <v>413</v>
      </c>
      <c r="I17" s="423" t="s">
        <v>414</v>
      </c>
      <c r="J17" s="423" t="s">
        <v>415</v>
      </c>
      <c r="K17" s="423" t="s">
        <v>416</v>
      </c>
      <c r="L17" s="423" t="s">
        <v>417</v>
      </c>
      <c r="M17" s="423" t="s">
        <v>418</v>
      </c>
      <c r="N17" s="423" t="s">
        <v>419</v>
      </c>
    </row>
    <row r="18" spans="1:14" ht="24.9" customHeight="1" x14ac:dyDescent="0.25">
      <c r="A18" s="557"/>
      <c r="B18" s="229"/>
      <c r="C18" s="274">
        <f>IF(Table_ICR2[[#This Row],[TOTAL COSTS]]&gt;25000,Table_ICR2[[#This Row],[TOTAL COSTS]]-25000,0)</f>
        <v>0</v>
      </c>
      <c r="D18" s="562">
        <f>(Table_ICR2[[#This Row],[TOTAL COSTS]])-(Table_ICR2[[#This Row],[LESS EXCLUDED SUBAWARD COSTS]])</f>
        <v>0</v>
      </c>
      <c r="E18" s="424"/>
      <c r="F18" s="425"/>
      <c r="G18" s="425"/>
      <c r="H18" s="425"/>
      <c r="I18" s="425"/>
      <c r="J18" s="425"/>
      <c r="K18" s="425"/>
      <c r="L18" s="425"/>
      <c r="M18" s="425"/>
      <c r="N18" s="425"/>
    </row>
    <row r="19" spans="1:14" ht="24.9" customHeight="1" x14ac:dyDescent="0.25">
      <c r="A19" s="557"/>
      <c r="B19" s="229"/>
      <c r="C19" s="274">
        <f>IF(Table_ICR2[[#This Row],[TOTAL COSTS]]&gt;25000,Table_ICR2[[#This Row],[TOTAL COSTS]]-25000,0)</f>
        <v>0</v>
      </c>
      <c r="D19" s="562">
        <f>(Table_ICR2[[#This Row],[TOTAL COSTS]])-(Table_ICR2[[#This Row],[LESS EXCLUDED SUBAWARD COSTS]])</f>
        <v>0</v>
      </c>
      <c r="E19" s="424"/>
      <c r="F19" s="425"/>
      <c r="G19" s="425"/>
      <c r="H19" s="425"/>
      <c r="I19" s="425"/>
      <c r="J19" s="425"/>
      <c r="K19" s="425"/>
      <c r="L19" s="425"/>
      <c r="M19" s="425"/>
      <c r="N19" s="425"/>
    </row>
    <row r="20" spans="1:14" ht="24.9" customHeight="1" x14ac:dyDescent="0.25">
      <c r="A20" s="557"/>
      <c r="B20" s="229"/>
      <c r="C20" s="274">
        <f>IF(Table_ICR2[[#This Row],[TOTAL COSTS]]&gt;25000,Table_ICR2[[#This Row],[TOTAL COSTS]]-25000,0)</f>
        <v>0</v>
      </c>
      <c r="D20" s="562">
        <f>(Table_ICR2[[#This Row],[TOTAL COSTS]])-(Table_ICR2[[#This Row],[LESS EXCLUDED SUBAWARD COSTS]])</f>
        <v>0</v>
      </c>
      <c r="E20" s="424"/>
      <c r="F20" s="425"/>
      <c r="G20" s="425"/>
      <c r="H20" s="425"/>
      <c r="I20" s="425"/>
      <c r="J20" s="425"/>
      <c r="K20" s="425"/>
      <c r="L20" s="425"/>
      <c r="M20" s="425"/>
      <c r="N20" s="425"/>
    </row>
    <row r="21" spans="1:14" ht="24.9" customHeight="1" x14ac:dyDescent="0.25">
      <c r="A21" s="557"/>
      <c r="B21" s="229"/>
      <c r="C21" s="274">
        <f>IF(Table_ICR2[[#This Row],[TOTAL COSTS]]&gt;25000,Table_ICR2[[#This Row],[TOTAL COSTS]]-25000,0)</f>
        <v>0</v>
      </c>
      <c r="D21" s="562">
        <f>(Table_ICR2[[#This Row],[TOTAL COSTS]])-(Table_ICR2[[#This Row],[LESS EXCLUDED SUBAWARD COSTS]])</f>
        <v>0</v>
      </c>
      <c r="E21" s="424"/>
      <c r="F21" s="425"/>
      <c r="G21" s="425"/>
      <c r="H21" s="425"/>
      <c r="I21" s="425"/>
      <c r="J21" s="425"/>
      <c r="K21" s="425"/>
      <c r="L21" s="425"/>
      <c r="M21" s="425"/>
      <c r="N21" s="425"/>
    </row>
    <row r="22" spans="1:14" ht="24.9" customHeight="1" x14ac:dyDescent="0.25">
      <c r="A22" s="557"/>
      <c r="B22" s="229"/>
      <c r="C22" s="274">
        <f>IF(Table_ICR2[[#This Row],[TOTAL COSTS]]&gt;25000,Table_ICR2[[#This Row],[TOTAL COSTS]]-25000,0)</f>
        <v>0</v>
      </c>
      <c r="D22" s="562">
        <f>(Table_ICR2[[#This Row],[TOTAL COSTS]])-(Table_ICR2[[#This Row],[LESS EXCLUDED SUBAWARD COSTS]])</f>
        <v>0</v>
      </c>
      <c r="E22" s="424"/>
      <c r="F22" s="425"/>
      <c r="G22" s="425"/>
      <c r="H22" s="425"/>
      <c r="I22" s="425"/>
      <c r="J22" s="425"/>
      <c r="K22" s="425"/>
      <c r="L22" s="425"/>
      <c r="M22" s="425"/>
      <c r="N22" s="425"/>
    </row>
    <row r="23" spans="1:14" ht="24.9" customHeight="1" x14ac:dyDescent="0.25">
      <c r="A23" s="557"/>
      <c r="B23" s="229"/>
      <c r="C23" s="274">
        <f>IF(Table_ICR2[[#This Row],[TOTAL COSTS]]&gt;25000,Table_ICR2[[#This Row],[TOTAL COSTS]]-25000,0)</f>
        <v>0</v>
      </c>
      <c r="D23" s="562">
        <f>(Table_ICR2[[#This Row],[TOTAL COSTS]])-(Table_ICR2[[#This Row],[LESS EXCLUDED SUBAWARD COSTS]])</f>
        <v>0</v>
      </c>
      <c r="E23" s="424"/>
      <c r="F23" s="425"/>
      <c r="G23" s="425"/>
      <c r="H23" s="425"/>
      <c r="I23" s="425"/>
      <c r="J23" s="425"/>
      <c r="K23" s="425"/>
      <c r="L23" s="425"/>
      <c r="M23" s="425"/>
      <c r="N23" s="425"/>
    </row>
    <row r="24" spans="1:14" ht="24.9" customHeight="1" x14ac:dyDescent="0.25">
      <c r="A24" s="557"/>
      <c r="B24" s="229"/>
      <c r="C24" s="274">
        <f>IF(Table_ICR2[[#This Row],[TOTAL COSTS]]&gt;25000,Table_ICR2[[#This Row],[TOTAL COSTS]]-25000,0)</f>
        <v>0</v>
      </c>
      <c r="D24" s="562">
        <f>(Table_ICR2[[#This Row],[TOTAL COSTS]])-(Table_ICR2[[#This Row],[LESS EXCLUDED SUBAWARD COSTS]])</f>
        <v>0</v>
      </c>
      <c r="E24" s="424"/>
      <c r="F24" s="425"/>
      <c r="G24" s="425"/>
      <c r="H24" s="425"/>
      <c r="I24" s="425"/>
      <c r="J24" s="425"/>
      <c r="K24" s="425"/>
      <c r="L24" s="425"/>
      <c r="M24" s="425"/>
      <c r="N24" s="425"/>
    </row>
    <row r="25" spans="1:14" ht="24.9" customHeight="1" x14ac:dyDescent="0.25">
      <c r="A25" s="557"/>
      <c r="B25" s="229"/>
      <c r="C25" s="274">
        <f>IF(Table_ICR2[[#This Row],[TOTAL COSTS]]&gt;25000,Table_ICR2[[#This Row],[TOTAL COSTS]]-25000,0)</f>
        <v>0</v>
      </c>
      <c r="D25" s="562">
        <f>(Table_ICR2[[#This Row],[TOTAL COSTS]])-(Table_ICR2[[#This Row],[LESS EXCLUDED SUBAWARD COSTS]])</f>
        <v>0</v>
      </c>
      <c r="E25" s="425"/>
      <c r="F25" s="425"/>
      <c r="G25" s="425"/>
      <c r="H25" s="425"/>
      <c r="I25" s="425"/>
      <c r="J25" s="425"/>
      <c r="K25" s="425"/>
      <c r="L25" s="425"/>
      <c r="M25" s="425"/>
      <c r="N25" s="425"/>
    </row>
    <row r="26" spans="1:14" ht="24.9" customHeight="1" x14ac:dyDescent="0.25">
      <c r="A26" s="557"/>
      <c r="B26" s="229"/>
      <c r="C26" s="274">
        <f>IF(Table_ICR2[[#This Row],[TOTAL COSTS]]&gt;25000,Table_ICR2[[#This Row],[TOTAL COSTS]]-25000,0)</f>
        <v>0</v>
      </c>
      <c r="D26" s="562">
        <f>(Table_ICR2[[#This Row],[TOTAL COSTS]])-(Table_ICR2[[#This Row],[LESS EXCLUDED SUBAWARD COSTS]])</f>
        <v>0</v>
      </c>
      <c r="E26" s="424"/>
      <c r="F26" s="425"/>
      <c r="G26" s="425"/>
      <c r="H26" s="425"/>
      <c r="I26" s="425"/>
      <c r="J26" s="425"/>
      <c r="K26" s="425"/>
      <c r="L26" s="425"/>
      <c r="M26" s="425"/>
      <c r="N26" s="425"/>
    </row>
    <row r="27" spans="1:14" ht="24.9" customHeight="1" x14ac:dyDescent="0.25">
      <c r="A27" s="557"/>
      <c r="B27" s="229"/>
      <c r="C27" s="274">
        <f>IF(Table_ICR2[[#This Row],[TOTAL COSTS]]&gt;25000,Table_ICR2[[#This Row],[TOTAL COSTS]]-25000,0)</f>
        <v>0</v>
      </c>
      <c r="D27" s="562">
        <f>(Table_ICR2[[#This Row],[TOTAL COSTS]])-(Table_ICR2[[#This Row],[LESS EXCLUDED SUBAWARD COSTS]])</f>
        <v>0</v>
      </c>
      <c r="E27" s="424"/>
      <c r="F27" s="425"/>
      <c r="G27" s="425"/>
      <c r="H27" s="425"/>
      <c r="I27" s="425"/>
      <c r="J27" s="425"/>
      <c r="K27" s="425"/>
      <c r="L27" s="425"/>
      <c r="M27" s="425"/>
      <c r="N27" s="425"/>
    </row>
    <row r="28" spans="1:14" ht="24.9" customHeight="1" thickBot="1" x14ac:dyDescent="0.3">
      <c r="A28" s="557"/>
      <c r="B28" s="229"/>
      <c r="C28" s="274">
        <f>IF(Table_ICR2[[#This Row],[TOTAL COSTS]]&gt;25000,Table_ICR2[[#This Row],[TOTAL COSTS]]-25000,0)</f>
        <v>0</v>
      </c>
      <c r="D28" s="562">
        <f>(Table_ICR2[[#This Row],[TOTAL COSTS]])-(Table_ICR2[[#This Row],[LESS EXCLUDED SUBAWARD COSTS]])</f>
        <v>0</v>
      </c>
      <c r="E28" s="426"/>
      <c r="F28" s="427"/>
      <c r="G28" s="427"/>
      <c r="H28" s="427"/>
      <c r="I28" s="427"/>
      <c r="J28" s="427"/>
      <c r="K28" s="427"/>
      <c r="L28" s="427"/>
      <c r="M28" s="427"/>
      <c r="N28" s="427"/>
    </row>
    <row r="29" spans="1:14" ht="24.9" customHeight="1" thickTop="1" x14ac:dyDescent="0.25">
      <c r="A29" s="563" t="s">
        <v>389</v>
      </c>
      <c r="B29" s="564">
        <f>SUBTOTAL(109,Table_ICR2[TOTAL COSTS])</f>
        <v>0</v>
      </c>
      <c r="C29" s="561">
        <f>SUBTOTAL(109,Table_ICR2[LESS EXCLUDED SUBAWARD COSTS])</f>
        <v>0</v>
      </c>
      <c r="D29" s="561">
        <f>SUBTOTAL(109,Table_ICR2[COSTS APPLICABLE TO ICR])</f>
        <v>0</v>
      </c>
      <c r="E29" s="428"/>
      <c r="F29" s="428"/>
      <c r="G29" s="428"/>
      <c r="H29" s="428"/>
      <c r="I29" s="428"/>
      <c r="J29" s="428"/>
      <c r="K29" s="428"/>
      <c r="L29" s="428"/>
      <c r="M29" s="428"/>
      <c r="N29" s="428"/>
    </row>
    <row r="30" spans="1:14" ht="24.9" customHeight="1" x14ac:dyDescent="0.25">
      <c r="A30" s="920"/>
      <c r="B30" s="920"/>
      <c r="C30" s="921"/>
      <c r="D30" s="920"/>
      <c r="E30" s="272"/>
      <c r="F30" s="216"/>
      <c r="G30" s="216"/>
      <c r="H30" s="216"/>
      <c r="I30" s="216"/>
      <c r="J30" s="216"/>
      <c r="K30" s="216"/>
      <c r="L30" s="216"/>
      <c r="M30" s="216"/>
      <c r="N30" s="216"/>
    </row>
    <row r="31" spans="1:14" ht="24.9" customHeight="1" x14ac:dyDescent="0.25">
      <c r="A31" s="216"/>
      <c r="B31" s="284" t="s">
        <v>154</v>
      </c>
      <c r="C31" s="264">
        <f>Table_ICR1[[#Totals],[COSTS APPLICABLE TO ICR]]+Table_ICR2[[#Totals],[COSTS APPLICABLE TO ICR]]</f>
        <v>0</v>
      </c>
      <c r="D31" s="120"/>
      <c r="E31" s="272"/>
      <c r="F31" s="216"/>
      <c r="G31" s="216"/>
      <c r="H31" s="216"/>
      <c r="I31" s="216"/>
      <c r="J31" s="216"/>
      <c r="K31" s="216"/>
      <c r="L31" s="216"/>
      <c r="M31" s="216"/>
      <c r="N31" s="216"/>
    </row>
    <row r="32" spans="1:14" ht="24.9" customHeight="1" x14ac:dyDescent="0.25">
      <c r="A32" s="216"/>
      <c r="B32" s="284" t="s">
        <v>204</v>
      </c>
      <c r="C32" s="504">
        <f ca="1">IFERROR(INT(TotalDirectCost*IF(COUNTA(INDIRECT("C8"))=0, INDIRECT("C7"),INDIRECT("C8"))),"")</f>
        <v>0</v>
      </c>
      <c r="D32" s="121"/>
      <c r="E32" s="272"/>
      <c r="F32" s="216"/>
      <c r="G32" s="216"/>
      <c r="H32" s="216"/>
      <c r="I32" s="216"/>
      <c r="J32" s="216"/>
      <c r="K32" s="216"/>
      <c r="L32" s="216"/>
      <c r="M32" s="216"/>
      <c r="N32" s="216"/>
    </row>
    <row r="33" spans="1:14" ht="24.9" customHeight="1" x14ac:dyDescent="0.25">
      <c r="A33" s="216"/>
      <c r="B33" s="581" t="s">
        <v>205</v>
      </c>
      <c r="C33" s="265"/>
      <c r="D33" s="231"/>
      <c r="E33" s="272"/>
      <c r="F33" s="216"/>
      <c r="G33" s="216"/>
      <c r="H33" s="216"/>
      <c r="I33" s="216"/>
      <c r="J33" s="216"/>
      <c r="K33" s="216"/>
      <c r="L33" s="216"/>
      <c r="M33" s="216"/>
      <c r="N33" s="216"/>
    </row>
    <row r="34" spans="1:14" ht="24.9" customHeight="1" x14ac:dyDescent="0.25">
      <c r="A34" s="262"/>
      <c r="B34" s="262"/>
      <c r="C34" s="262"/>
      <c r="D34" s="261"/>
      <c r="E34" s="272"/>
      <c r="F34" s="216"/>
      <c r="G34" s="216"/>
      <c r="H34" s="216"/>
      <c r="I34" s="216"/>
      <c r="J34" s="216"/>
      <c r="K34" s="216"/>
      <c r="L34" s="216"/>
      <c r="M34" s="216"/>
      <c r="N34" s="216"/>
    </row>
    <row r="35" spans="1:14" ht="24.9" customHeight="1" x14ac:dyDescent="0.25">
      <c r="A35" s="263"/>
      <c r="B35" s="263"/>
      <c r="C35" s="263"/>
      <c r="D35" s="261"/>
      <c r="E35" s="272"/>
      <c r="F35" s="216"/>
      <c r="G35" s="216"/>
      <c r="H35" s="216"/>
      <c r="I35" s="216"/>
      <c r="J35" s="216"/>
      <c r="K35" s="216"/>
      <c r="L35" s="216"/>
      <c r="M35" s="216"/>
      <c r="N35" s="216"/>
    </row>
    <row r="36" spans="1:14" ht="24.9" customHeight="1" x14ac:dyDescent="0.25">
      <c r="A36" s="263"/>
      <c r="B36" s="263"/>
      <c r="C36" s="263"/>
      <c r="D36" s="261"/>
      <c r="E36" s="215"/>
      <c r="F36" s="216"/>
      <c r="G36" s="216"/>
      <c r="H36" s="216"/>
      <c r="I36" s="216"/>
      <c r="J36" s="216"/>
      <c r="K36" s="216"/>
      <c r="L36" s="216"/>
      <c r="M36" s="216"/>
      <c r="N36" s="216"/>
    </row>
    <row r="37" spans="1:14" ht="24.9" customHeight="1" x14ac:dyDescent="0.25">
      <c r="A37" s="263"/>
      <c r="B37" s="263"/>
      <c r="C37" s="263"/>
      <c r="D37" s="261"/>
      <c r="E37" s="216"/>
      <c r="F37" s="216"/>
      <c r="G37" s="216"/>
      <c r="H37" s="216"/>
      <c r="I37" s="216"/>
      <c r="J37" s="216"/>
      <c r="K37" s="216"/>
      <c r="L37" s="216"/>
      <c r="M37" s="216"/>
      <c r="N37" s="216"/>
    </row>
    <row r="38" spans="1:14" ht="24.9" customHeight="1" x14ac:dyDescent="0.25">
      <c r="A38" s="263"/>
      <c r="B38" s="263"/>
      <c r="C38" s="263"/>
      <c r="D38" s="261"/>
      <c r="E38" s="256"/>
      <c r="F38" s="256"/>
      <c r="G38" s="256"/>
      <c r="H38" s="256"/>
      <c r="I38" s="256"/>
      <c r="J38" s="256"/>
      <c r="K38" s="256"/>
      <c r="L38" s="256"/>
      <c r="M38" s="256"/>
      <c r="N38" s="256"/>
    </row>
    <row r="39" spans="1:14" ht="24.9" customHeight="1" x14ac:dyDescent="0.25">
      <c r="A39" s="263"/>
      <c r="B39" s="263"/>
      <c r="C39" s="263"/>
      <c r="D39" s="261"/>
      <c r="E39" s="234"/>
      <c r="F39" s="234"/>
      <c r="G39" s="234"/>
      <c r="H39" s="234"/>
      <c r="I39" s="234"/>
      <c r="J39" s="234"/>
      <c r="K39" s="234"/>
      <c r="L39" s="234"/>
      <c r="M39" s="234"/>
      <c r="N39" s="234"/>
    </row>
    <row r="40" spans="1:14" ht="24.9" customHeight="1" x14ac:dyDescent="0.25">
      <c r="A40" s="263"/>
      <c r="B40" s="263"/>
      <c r="C40" s="263"/>
      <c r="D40" s="261"/>
      <c r="E40" s="234"/>
      <c r="F40" s="234"/>
      <c r="G40" s="234"/>
      <c r="H40" s="234"/>
      <c r="I40" s="234"/>
      <c r="J40" s="234"/>
      <c r="K40" s="234"/>
      <c r="L40" s="234"/>
      <c r="M40" s="234"/>
      <c r="N40" s="234"/>
    </row>
    <row r="41" spans="1:14" ht="24.9" customHeight="1" x14ac:dyDescent="0.25"/>
    <row r="42" spans="1:14" ht="24.9" customHeight="1" x14ac:dyDescent="0.25"/>
    <row r="43" spans="1:14" ht="24.9" customHeight="1" x14ac:dyDescent="0.25"/>
    <row r="44" spans="1:14" ht="24.9" customHeight="1" x14ac:dyDescent="0.25"/>
    <row r="45" spans="1:14" ht="24.9" customHeight="1" x14ac:dyDescent="0.25"/>
    <row r="46" spans="1:14" ht="24.9" customHeight="1" x14ac:dyDescent="0.25"/>
    <row r="47" spans="1:14" ht="23.25" customHeight="1" x14ac:dyDescent="0.25"/>
  </sheetData>
  <sheetProtection formatColumns="0" formatRows="0" sort="0" autoFilter="0"/>
  <mergeCells count="6">
    <mergeCell ref="A1:D1"/>
    <mergeCell ref="A30:D30"/>
    <mergeCell ref="A5:D5"/>
    <mergeCell ref="A2:B2"/>
    <mergeCell ref="A3:B3"/>
    <mergeCell ref="A4:B4"/>
  </mergeCells>
  <phoneticPr fontId="3" type="noConversion"/>
  <dataValidations count="6">
    <dataValidation allowBlank="1" showInputMessage="1" showErrorMessage="1" sqref="E5 F6:F7" xr:uid="{00000000-0002-0000-0D00-000000000000}"/>
    <dataValidation type="list" allowBlank="1" showInputMessage="1" showErrorMessage="1" sqref="A7" xr:uid="{00000000-0002-0000-0D00-000001000000}">
      <formula1>"(Select),SHSP, SHSP-20, UASI, UASI-20, OPSG"</formula1>
    </dataValidation>
    <dataValidation type="list" allowBlank="1" showInputMessage="1" showErrorMessage="1" sqref="D7" xr:uid="{00000000-0002-0000-0D00-000002000000}">
      <formula1>"(Select),10% de Minimis, S/W, SW&amp;B, TDC, MTDC, Other"</formula1>
    </dataValidation>
    <dataValidation operator="greaterThanOrEqual" allowBlank="1" showInputMessage="1" showErrorMessage="1" sqref="A10:A14 D10:D14" xr:uid="{00000000-0002-0000-0D00-000003000000}"/>
    <dataValidation type="whole" operator="greaterThanOrEqual" allowBlank="1" showInputMessage="1" showErrorMessage="1" errorTitle="ICR Summary" error="Enter whole numbers only.  Decimals are not allowed." sqref="B18:B28 C33 B10:C14" xr:uid="{00000000-0002-0000-0D00-000004000000}">
      <formula1>0</formula1>
    </dataValidation>
    <dataValidation operator="greaterThanOrEqual" allowBlank="1" showInputMessage="1" showErrorMessage="1" errorTitle="LESS EXCLUDED COSTS" error="Enter the Excluded Cost amount for this subaward, rounded to the nearest dollar." sqref="C18:C28" xr:uid="{00000000-0002-0000-0D00-000005000000}"/>
  </dataValidations>
  <printOptions horizontalCentered="1"/>
  <pageMargins left="0.15" right="0.15" top="0.5" bottom="0.5" header="0.25" footer="0.25"/>
  <pageSetup scale="42" fitToHeight="0" orientation="portrait"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CC">
    <tabColor rgb="FF8FB3D1"/>
    <pageSetUpPr fitToPage="1"/>
  </sheetPr>
  <dimension ref="A1:X30"/>
  <sheetViews>
    <sheetView showGridLines="0" showZeros="0" zoomScale="70" zoomScaleNormal="70" zoomScaleSheetLayoutView="50" workbookViewId="0">
      <pane ySplit="9" topLeftCell="A10" activePane="bottomLeft" state="frozen"/>
      <selection sqref="A1:M1"/>
      <selection pane="bottomLeft" sqref="A1:N1"/>
    </sheetView>
  </sheetViews>
  <sheetFormatPr defaultColWidth="9.109375" defaultRowHeight="13.2" x14ac:dyDescent="0.25"/>
  <cols>
    <col min="1" max="1" width="12.6640625" customWidth="1"/>
    <col min="2" max="2" width="33.44140625" customWidth="1"/>
    <col min="3" max="3" width="44.6640625" customWidth="1"/>
    <col min="4" max="4" width="29.6640625" customWidth="1"/>
    <col min="5" max="5" width="20.6640625" customWidth="1"/>
    <col min="6" max="6" width="25.5546875" customWidth="1"/>
    <col min="7" max="7" width="21.6640625" customWidth="1"/>
    <col min="8" max="8" width="19.33203125" customWidth="1"/>
    <col min="9" max="9" width="20.6640625" customWidth="1"/>
    <col min="10" max="10" width="28.6640625" customWidth="1"/>
    <col min="11" max="12" width="18.6640625" customWidth="1"/>
    <col min="13" max="13" width="17.6640625" customWidth="1"/>
    <col min="14" max="14" width="20.6640625" customWidth="1"/>
    <col min="15" max="21" width="18.88671875" hidden="1" customWidth="1"/>
    <col min="22" max="22" width="20.109375" hidden="1" customWidth="1"/>
    <col min="23" max="24" width="15.6640625" hidden="1" customWidth="1"/>
  </cols>
  <sheetData>
    <row r="1" spans="1:24" ht="35.1" customHeight="1" x14ac:dyDescent="0.25">
      <c r="A1" s="927" t="s">
        <v>383</v>
      </c>
      <c r="B1" s="927"/>
      <c r="C1" s="927"/>
      <c r="D1" s="927"/>
      <c r="E1" s="927"/>
      <c r="F1" s="927"/>
      <c r="G1" s="927"/>
      <c r="H1" s="927"/>
      <c r="I1" s="927"/>
      <c r="J1" s="927"/>
      <c r="K1" s="927"/>
      <c r="L1" s="927"/>
      <c r="M1" s="927"/>
      <c r="N1" s="927"/>
      <c r="O1" s="152"/>
      <c r="P1" s="152"/>
      <c r="Q1" s="152"/>
      <c r="R1" s="124"/>
      <c r="S1" s="124"/>
      <c r="T1" s="124"/>
      <c r="U1" s="124"/>
      <c r="V1" s="124"/>
      <c r="W1" s="124"/>
      <c r="X1" s="124"/>
    </row>
    <row r="2" spans="1:24" ht="30" customHeight="1" x14ac:dyDescent="0.35">
      <c r="A2" s="818">
        <f>Facesheet!$C$6</f>
        <v>0</v>
      </c>
      <c r="B2" s="818"/>
      <c r="C2" s="818"/>
      <c r="D2" s="818"/>
      <c r="E2" s="818"/>
      <c r="F2" s="818"/>
      <c r="G2" s="818"/>
      <c r="H2" s="818"/>
      <c r="I2" s="818"/>
      <c r="J2" s="819"/>
      <c r="K2" s="839" t="s">
        <v>5</v>
      </c>
      <c r="L2" s="895"/>
      <c r="M2" s="928"/>
      <c r="N2" s="929"/>
      <c r="O2" s="124"/>
      <c r="P2" s="124"/>
      <c r="Q2" s="124"/>
      <c r="R2" s="124"/>
      <c r="S2" s="124"/>
      <c r="T2" s="124"/>
      <c r="U2" s="124"/>
      <c r="V2" s="124"/>
      <c r="W2" s="124"/>
      <c r="X2" s="13"/>
    </row>
    <row r="3" spans="1:24" ht="30" customHeight="1" x14ac:dyDescent="0.4">
      <c r="A3" s="924">
        <f>Facesheet!$F$2</f>
        <v>0</v>
      </c>
      <c r="B3" s="924"/>
      <c r="C3" s="924"/>
      <c r="D3" s="924"/>
      <c r="E3" s="924"/>
      <c r="F3" s="924"/>
      <c r="G3" s="924"/>
      <c r="H3" s="924"/>
      <c r="I3" s="924"/>
      <c r="J3" s="924"/>
      <c r="K3" s="839" t="s">
        <v>870</v>
      </c>
      <c r="L3" s="895"/>
      <c r="M3" s="928"/>
      <c r="N3" s="929"/>
      <c r="O3" s="124"/>
      <c r="P3" s="124"/>
      <c r="Q3" s="124"/>
      <c r="R3" s="124"/>
      <c r="S3" s="124"/>
      <c r="T3" s="124"/>
      <c r="U3" s="124"/>
      <c r="V3" s="124"/>
      <c r="W3" s="124"/>
      <c r="X3" s="13"/>
    </row>
    <row r="4" spans="1:24" ht="30" customHeight="1" x14ac:dyDescent="0.25">
      <c r="A4" s="814" t="str">
        <f>Facesheet!$J$2</f>
        <v>2022-0043</v>
      </c>
      <c r="B4" s="852"/>
      <c r="C4" s="852"/>
      <c r="D4" s="852"/>
      <c r="E4" s="852"/>
      <c r="F4" s="852"/>
      <c r="G4" s="852"/>
      <c r="H4" s="852"/>
      <c r="I4" s="852"/>
      <c r="J4" s="836"/>
      <c r="K4" s="858" t="s">
        <v>200</v>
      </c>
      <c r="L4" s="859"/>
      <c r="M4" s="930">
        <f>Facesheet!$H$12</f>
        <v>44805</v>
      </c>
      <c r="N4" s="931"/>
      <c r="O4" s="124"/>
      <c r="P4" s="124"/>
      <c r="Q4" s="124"/>
      <c r="R4" s="124"/>
      <c r="S4" s="124"/>
      <c r="T4" s="124"/>
      <c r="U4" s="124"/>
      <c r="V4" s="124"/>
      <c r="W4" s="124"/>
      <c r="X4" s="13"/>
    </row>
    <row r="5" spans="1:24" ht="30" customHeight="1" x14ac:dyDescent="0.25">
      <c r="A5" s="864"/>
      <c r="B5" s="864"/>
      <c r="C5" s="864"/>
      <c r="D5" s="864"/>
      <c r="E5" s="864"/>
      <c r="F5" s="864"/>
      <c r="G5" s="864"/>
      <c r="H5" s="864"/>
      <c r="I5" s="864"/>
      <c r="J5" s="865"/>
      <c r="K5" s="858" t="s">
        <v>201</v>
      </c>
      <c r="L5" s="859"/>
      <c r="M5" s="930">
        <f>Facesheet!$J$12</f>
        <v>45808</v>
      </c>
      <c r="N5" s="932"/>
      <c r="O5" s="124"/>
      <c r="P5" s="124"/>
      <c r="Q5" s="124"/>
      <c r="R5" s="124"/>
      <c r="S5" s="124"/>
      <c r="T5" s="124"/>
      <c r="U5" s="124"/>
      <c r="V5" s="124"/>
      <c r="W5" s="124"/>
      <c r="X5" s="13"/>
    </row>
    <row r="6" spans="1:24" ht="30" customHeight="1" x14ac:dyDescent="0.25">
      <c r="A6" s="864"/>
      <c r="B6" s="864"/>
      <c r="C6" s="864"/>
      <c r="D6" s="864"/>
      <c r="E6" s="864"/>
      <c r="F6" s="864"/>
      <c r="G6" s="864"/>
      <c r="H6" s="864"/>
      <c r="I6" s="864"/>
      <c r="J6" s="865"/>
      <c r="K6" s="828" t="s">
        <v>441</v>
      </c>
      <c r="L6" s="829"/>
      <c r="M6" s="913"/>
      <c r="N6" s="914"/>
      <c r="O6" s="124"/>
      <c r="P6" s="124"/>
      <c r="Q6" s="124"/>
      <c r="R6" s="124"/>
      <c r="S6" s="124"/>
      <c r="T6" s="124"/>
      <c r="U6" s="124"/>
      <c r="V6" s="124"/>
      <c r="W6" s="124"/>
      <c r="X6" s="13"/>
    </row>
    <row r="7" spans="1:24" ht="50.1" customHeight="1" x14ac:dyDescent="0.25">
      <c r="A7" s="565" t="s">
        <v>25</v>
      </c>
      <c r="B7" s="566" t="s">
        <v>245</v>
      </c>
      <c r="C7" s="567" t="s">
        <v>246</v>
      </c>
      <c r="D7" s="567" t="s">
        <v>88</v>
      </c>
      <c r="E7" s="567" t="s">
        <v>224</v>
      </c>
      <c r="F7" s="567" t="s">
        <v>194</v>
      </c>
      <c r="G7" s="567" t="s">
        <v>221</v>
      </c>
      <c r="H7" s="567" t="s">
        <v>71</v>
      </c>
      <c r="I7" s="567" t="s">
        <v>89</v>
      </c>
      <c r="J7" s="567" t="s">
        <v>658</v>
      </c>
      <c r="K7" s="567" t="s">
        <v>662</v>
      </c>
      <c r="L7" s="566" t="s">
        <v>67</v>
      </c>
      <c r="M7" s="566" t="s">
        <v>569</v>
      </c>
      <c r="N7" s="566" t="s">
        <v>68</v>
      </c>
      <c r="O7" s="320" t="s">
        <v>410</v>
      </c>
      <c r="P7" s="320" t="s">
        <v>411</v>
      </c>
      <c r="Q7" s="316" t="s">
        <v>412</v>
      </c>
      <c r="R7" s="316" t="s">
        <v>413</v>
      </c>
      <c r="S7" s="316" t="s">
        <v>414</v>
      </c>
      <c r="T7" s="316" t="s">
        <v>415</v>
      </c>
      <c r="U7" s="316" t="s">
        <v>416</v>
      </c>
      <c r="V7" s="316" t="s">
        <v>417</v>
      </c>
      <c r="W7" s="316" t="s">
        <v>418</v>
      </c>
      <c r="X7" s="316" t="s">
        <v>419</v>
      </c>
    </row>
    <row r="8" spans="1:24" ht="21" x14ac:dyDescent="0.35">
      <c r="A8" s="568" t="s">
        <v>848</v>
      </c>
      <c r="B8" s="569"/>
      <c r="C8" s="570"/>
      <c r="D8" s="570"/>
      <c r="E8" s="571">
        <v>0</v>
      </c>
      <c r="F8" s="572">
        <v>0</v>
      </c>
      <c r="G8" s="572">
        <v>0</v>
      </c>
      <c r="H8" s="570"/>
      <c r="I8" s="573">
        <f>SUM(RangeFee)</f>
        <v>0</v>
      </c>
      <c r="J8" s="573">
        <f>SUM(RangeSalary)</f>
        <v>0</v>
      </c>
      <c r="K8" s="574"/>
      <c r="L8" s="575">
        <f>SUM(RangeHours)</f>
        <v>0</v>
      </c>
      <c r="M8" s="576"/>
      <c r="N8" s="576">
        <f>SUM(RangeCost)</f>
        <v>0</v>
      </c>
      <c r="O8" s="319"/>
      <c r="P8" s="319"/>
      <c r="Q8" s="317"/>
      <c r="R8" s="317"/>
      <c r="S8" s="317"/>
      <c r="T8" s="317"/>
      <c r="U8" s="317"/>
      <c r="V8" s="317"/>
      <c r="W8" s="317"/>
      <c r="X8" s="318"/>
    </row>
    <row r="9" spans="1:24" ht="0.15" customHeight="1" x14ac:dyDescent="0.25">
      <c r="A9" s="577">
        <v>0</v>
      </c>
      <c r="B9" s="577">
        <v>0</v>
      </c>
      <c r="C9" s="577">
        <v>0</v>
      </c>
      <c r="D9" s="577">
        <v>0</v>
      </c>
      <c r="E9" s="578">
        <v>0</v>
      </c>
      <c r="F9" s="578">
        <v>0</v>
      </c>
      <c r="G9" s="578">
        <v>0</v>
      </c>
      <c r="H9" s="579">
        <v>0</v>
      </c>
      <c r="I9" s="579">
        <v>0</v>
      </c>
      <c r="J9" s="579">
        <v>0</v>
      </c>
      <c r="K9" s="577">
        <v>0</v>
      </c>
      <c r="L9" s="580">
        <v>0</v>
      </c>
      <c r="M9" s="580">
        <v>0</v>
      </c>
      <c r="N9" s="580">
        <v>0</v>
      </c>
      <c r="O9" s="321">
        <v>0</v>
      </c>
      <c r="P9" s="321">
        <v>0</v>
      </c>
      <c r="Q9" s="315">
        <v>0</v>
      </c>
      <c r="R9" s="315">
        <v>0</v>
      </c>
      <c r="S9" s="315">
        <v>0</v>
      </c>
      <c r="T9" s="315">
        <v>0</v>
      </c>
      <c r="U9" s="315">
        <v>0</v>
      </c>
      <c r="V9" s="315">
        <v>0</v>
      </c>
      <c r="W9" s="315">
        <v>0</v>
      </c>
      <c r="X9" s="275">
        <v>0</v>
      </c>
    </row>
    <row r="10" spans="1:24" ht="21" x14ac:dyDescent="0.25">
      <c r="A10" s="366"/>
      <c r="B10" s="218"/>
      <c r="C10" s="218"/>
      <c r="D10" s="218"/>
      <c r="E10" s="218"/>
      <c r="F10" s="218"/>
      <c r="G10" s="218"/>
      <c r="H10" s="218"/>
      <c r="I10" s="220"/>
      <c r="J10" s="220"/>
      <c r="K10" s="220"/>
      <c r="L10" s="226"/>
      <c r="M10" s="226"/>
      <c r="N10" s="226"/>
      <c r="O10" s="218"/>
      <c r="P10" s="218"/>
      <c r="Q10" s="218"/>
      <c r="R10" s="218"/>
      <c r="S10" s="218"/>
      <c r="T10" s="218"/>
      <c r="U10" s="218"/>
      <c r="V10" s="218"/>
      <c r="W10" s="218"/>
      <c r="X10" s="275"/>
    </row>
    <row r="11" spans="1:24" ht="21" x14ac:dyDescent="0.25">
      <c r="A11" s="366"/>
      <c r="B11" s="218"/>
      <c r="C11" s="218"/>
      <c r="D11" s="218"/>
      <c r="E11" s="218"/>
      <c r="F11" s="218"/>
      <c r="G11" s="218"/>
      <c r="H11" s="218"/>
      <c r="I11" s="220"/>
      <c r="J11" s="220"/>
      <c r="K11" s="220"/>
      <c r="L11" s="226"/>
      <c r="M11" s="226"/>
      <c r="N11" s="226"/>
      <c r="O11" s="218"/>
      <c r="P11" s="218"/>
      <c r="Q11" s="218"/>
      <c r="R11" s="218"/>
      <c r="S11" s="218"/>
      <c r="T11" s="218"/>
      <c r="U11" s="218"/>
      <c r="V11" s="218"/>
      <c r="W11" s="218"/>
      <c r="X11" s="275"/>
    </row>
    <row r="12" spans="1:24" ht="21" x14ac:dyDescent="0.25">
      <c r="A12" s="366"/>
      <c r="B12" s="218"/>
      <c r="C12" s="218"/>
      <c r="D12" s="218"/>
      <c r="E12" s="219"/>
      <c r="F12" s="219"/>
      <c r="G12" s="218"/>
      <c r="H12" s="218"/>
      <c r="I12" s="220"/>
      <c r="J12" s="220"/>
      <c r="K12" s="220"/>
      <c r="L12" s="226"/>
      <c r="M12" s="226"/>
      <c r="N12" s="226"/>
      <c r="O12" s="218"/>
      <c r="P12" s="218"/>
      <c r="Q12" s="218"/>
      <c r="R12" s="218"/>
      <c r="S12" s="218"/>
      <c r="T12" s="218"/>
      <c r="U12" s="218"/>
      <c r="V12" s="218"/>
      <c r="W12" s="218"/>
      <c r="X12" s="275"/>
    </row>
    <row r="13" spans="1:24" ht="21" x14ac:dyDescent="0.25">
      <c r="A13" s="366"/>
      <c r="B13" s="218"/>
      <c r="C13" s="218"/>
      <c r="D13" s="218"/>
      <c r="E13" s="219"/>
      <c r="F13" s="222"/>
      <c r="G13" s="218"/>
      <c r="H13" s="218"/>
      <c r="I13" s="220"/>
      <c r="J13" s="220"/>
      <c r="K13" s="220"/>
      <c r="L13" s="226"/>
      <c r="M13" s="226"/>
      <c r="N13" s="226"/>
      <c r="O13" s="218"/>
      <c r="P13" s="218"/>
      <c r="Q13" s="218"/>
      <c r="R13" s="218"/>
      <c r="S13" s="218"/>
      <c r="T13" s="218"/>
      <c r="U13" s="218"/>
      <c r="V13" s="218"/>
      <c r="W13" s="218"/>
      <c r="X13" s="275"/>
    </row>
    <row r="14" spans="1:24" ht="21" x14ac:dyDescent="0.25">
      <c r="A14" s="366"/>
      <c r="B14" s="218"/>
      <c r="C14" s="218"/>
      <c r="D14" s="218"/>
      <c r="E14" s="219"/>
      <c r="F14" s="219"/>
      <c r="G14" s="218"/>
      <c r="H14" s="218"/>
      <c r="I14" s="226"/>
      <c r="J14" s="226"/>
      <c r="K14" s="226"/>
      <c r="L14" s="226"/>
      <c r="M14" s="226"/>
      <c r="N14" s="226"/>
      <c r="O14" s="218"/>
      <c r="P14" s="218"/>
      <c r="Q14" s="218"/>
      <c r="R14" s="218"/>
      <c r="S14" s="218"/>
      <c r="T14" s="218"/>
      <c r="U14" s="218"/>
      <c r="V14" s="218"/>
      <c r="W14" s="218"/>
      <c r="X14" s="429"/>
    </row>
    <row r="15" spans="1:24" ht="21" x14ac:dyDescent="0.25">
      <c r="A15" s="366"/>
      <c r="B15" s="218"/>
      <c r="C15" s="218"/>
      <c r="D15" s="218"/>
      <c r="E15" s="219"/>
      <c r="F15" s="219"/>
      <c r="G15" s="219"/>
      <c r="H15" s="218"/>
      <c r="I15" s="220"/>
      <c r="J15" s="220"/>
      <c r="K15" s="220"/>
      <c r="L15" s="226"/>
      <c r="M15" s="226"/>
      <c r="N15" s="226"/>
      <c r="O15" s="218"/>
      <c r="P15" s="218"/>
      <c r="Q15" s="218"/>
      <c r="R15" s="218"/>
      <c r="S15" s="218"/>
      <c r="T15" s="218"/>
      <c r="U15" s="218"/>
      <c r="V15" s="218"/>
      <c r="W15" s="218"/>
      <c r="X15" s="368"/>
    </row>
    <row r="16" spans="1:24" ht="21" x14ac:dyDescent="0.25">
      <c r="A16" s="366"/>
      <c r="B16" s="218"/>
      <c r="C16" s="218"/>
      <c r="D16" s="218"/>
      <c r="E16" s="219"/>
      <c r="F16" s="219"/>
      <c r="G16" s="219"/>
      <c r="H16" s="218"/>
      <c r="I16" s="220"/>
      <c r="J16" s="220"/>
      <c r="K16" s="220"/>
      <c r="L16" s="226"/>
      <c r="M16" s="226"/>
      <c r="N16" s="226"/>
      <c r="O16" s="218"/>
      <c r="P16" s="218"/>
      <c r="Q16" s="218"/>
      <c r="R16" s="218"/>
      <c r="S16" s="218"/>
      <c r="T16" s="218"/>
      <c r="U16" s="218"/>
      <c r="V16" s="218"/>
      <c r="W16" s="218"/>
      <c r="X16" s="275"/>
    </row>
    <row r="17" spans="1:24" ht="21" x14ac:dyDescent="0.25">
      <c r="A17" s="366"/>
      <c r="B17" s="218"/>
      <c r="C17" s="218"/>
      <c r="D17" s="218"/>
      <c r="E17" s="219"/>
      <c r="F17" s="219"/>
      <c r="G17" s="219"/>
      <c r="H17" s="218"/>
      <c r="I17" s="220"/>
      <c r="J17" s="220"/>
      <c r="K17" s="220"/>
      <c r="L17" s="226"/>
      <c r="M17" s="226"/>
      <c r="N17" s="226"/>
      <c r="O17" s="218"/>
      <c r="P17" s="218"/>
      <c r="Q17" s="218"/>
      <c r="R17" s="218"/>
      <c r="S17" s="218"/>
      <c r="T17" s="218"/>
      <c r="U17" s="218"/>
      <c r="V17" s="218"/>
      <c r="W17" s="218"/>
      <c r="X17" s="275"/>
    </row>
    <row r="18" spans="1:24" ht="21" x14ac:dyDescent="0.25">
      <c r="A18" s="366"/>
      <c r="B18" s="218"/>
      <c r="C18" s="218"/>
      <c r="D18" s="218"/>
      <c r="E18" s="219"/>
      <c r="F18" s="219"/>
      <c r="G18" s="219"/>
      <c r="H18" s="218"/>
      <c r="I18" s="220"/>
      <c r="J18" s="220"/>
      <c r="K18" s="220"/>
      <c r="L18" s="226"/>
      <c r="M18" s="226"/>
      <c r="N18" s="226"/>
      <c r="O18" s="218"/>
      <c r="P18" s="218"/>
      <c r="Q18" s="218"/>
      <c r="R18" s="218"/>
      <c r="S18" s="218"/>
      <c r="T18" s="218"/>
      <c r="U18" s="218"/>
      <c r="V18" s="218"/>
      <c r="W18" s="218"/>
      <c r="X18" s="275"/>
    </row>
    <row r="19" spans="1:24" ht="21" x14ac:dyDescent="0.25">
      <c r="A19" s="366"/>
      <c r="B19" s="218"/>
      <c r="C19" s="218"/>
      <c r="D19" s="218"/>
      <c r="E19" s="219"/>
      <c r="F19" s="219"/>
      <c r="G19" s="219"/>
      <c r="H19" s="218"/>
      <c r="I19" s="220"/>
      <c r="J19" s="220"/>
      <c r="K19" s="220"/>
      <c r="L19" s="226"/>
      <c r="M19" s="226"/>
      <c r="N19" s="226"/>
      <c r="O19" s="218"/>
      <c r="P19" s="218"/>
      <c r="Q19" s="218"/>
      <c r="R19" s="218"/>
      <c r="S19" s="218"/>
      <c r="T19" s="218"/>
      <c r="U19" s="218"/>
      <c r="V19" s="218"/>
      <c r="W19" s="218"/>
      <c r="X19" s="275"/>
    </row>
    <row r="20" spans="1:24" ht="21" x14ac:dyDescent="0.25">
      <c r="A20" s="366"/>
      <c r="B20" s="218"/>
      <c r="C20" s="218"/>
      <c r="D20" s="218"/>
      <c r="E20" s="219"/>
      <c r="F20" s="219"/>
      <c r="G20" s="219"/>
      <c r="H20" s="218"/>
      <c r="I20" s="220"/>
      <c r="J20" s="220"/>
      <c r="K20" s="220"/>
      <c r="L20" s="226"/>
      <c r="M20" s="226"/>
      <c r="N20" s="226"/>
      <c r="O20" s="218"/>
      <c r="P20" s="218"/>
      <c r="Q20" s="218"/>
      <c r="R20" s="218"/>
      <c r="S20" s="218"/>
      <c r="T20" s="218"/>
      <c r="U20" s="218"/>
      <c r="V20" s="218"/>
      <c r="W20" s="218"/>
      <c r="X20" s="275"/>
    </row>
    <row r="21" spans="1:24" ht="21" x14ac:dyDescent="0.25">
      <c r="A21" s="366"/>
      <c r="B21" s="218"/>
      <c r="C21" s="218"/>
      <c r="D21" s="218"/>
      <c r="E21" s="219"/>
      <c r="F21" s="219"/>
      <c r="G21" s="219"/>
      <c r="H21" s="218"/>
      <c r="I21" s="220"/>
      <c r="J21" s="220"/>
      <c r="K21" s="220"/>
      <c r="L21" s="226"/>
      <c r="M21" s="226"/>
      <c r="N21" s="226"/>
      <c r="O21" s="218"/>
      <c r="P21" s="218"/>
      <c r="Q21" s="218"/>
      <c r="R21" s="218"/>
      <c r="S21" s="218"/>
      <c r="T21" s="218"/>
      <c r="U21" s="218"/>
      <c r="V21" s="218"/>
      <c r="W21" s="218"/>
      <c r="X21" s="275"/>
    </row>
    <row r="22" spans="1:24" ht="21" x14ac:dyDescent="0.25">
      <c r="A22" s="366"/>
      <c r="B22" s="218"/>
      <c r="C22" s="218"/>
      <c r="D22" s="218"/>
      <c r="E22" s="219"/>
      <c r="F22" s="219"/>
      <c r="G22" s="219"/>
      <c r="H22" s="218"/>
      <c r="I22" s="220"/>
      <c r="J22" s="220"/>
      <c r="K22" s="220"/>
      <c r="L22" s="257"/>
      <c r="M22" s="257"/>
      <c r="N22" s="257"/>
      <c r="O22" s="218"/>
      <c r="P22" s="218"/>
      <c r="Q22" s="218"/>
      <c r="R22" s="218"/>
      <c r="S22" s="218"/>
      <c r="T22" s="218"/>
      <c r="U22" s="218"/>
      <c r="V22" s="218"/>
      <c r="W22" s="218"/>
      <c r="X22" s="275"/>
    </row>
    <row r="23" spans="1:24" ht="21" x14ac:dyDescent="0.25">
      <c r="A23" s="366"/>
      <c r="B23" s="218"/>
      <c r="C23" s="218"/>
      <c r="D23" s="218"/>
      <c r="E23" s="219"/>
      <c r="F23" s="219"/>
      <c r="G23" s="219"/>
      <c r="H23" s="218"/>
      <c r="I23" s="220"/>
      <c r="J23" s="220"/>
      <c r="K23" s="220"/>
      <c r="L23" s="226"/>
      <c r="M23" s="226"/>
      <c r="N23" s="226"/>
      <c r="O23" s="218"/>
      <c r="P23" s="218"/>
      <c r="Q23" s="218"/>
      <c r="R23" s="218"/>
      <c r="S23" s="218"/>
      <c r="T23" s="218"/>
      <c r="U23" s="218"/>
      <c r="V23" s="218"/>
      <c r="W23" s="218"/>
      <c r="X23" s="275"/>
    </row>
    <row r="24" spans="1:24" ht="21" x14ac:dyDescent="0.25">
      <c r="A24" s="366"/>
      <c r="B24" s="218"/>
      <c r="C24" s="218"/>
      <c r="D24" s="218"/>
      <c r="E24" s="219"/>
      <c r="F24" s="219"/>
      <c r="G24" s="219"/>
      <c r="H24" s="218"/>
      <c r="I24" s="220"/>
      <c r="J24" s="220"/>
      <c r="K24" s="220"/>
      <c r="L24" s="226"/>
      <c r="M24" s="226"/>
      <c r="N24" s="226"/>
      <c r="O24" s="218"/>
      <c r="P24" s="218"/>
      <c r="Q24" s="218"/>
      <c r="R24" s="218"/>
      <c r="S24" s="218"/>
      <c r="T24" s="218"/>
      <c r="U24" s="218"/>
      <c r="V24" s="218"/>
      <c r="W24" s="218"/>
      <c r="X24" s="275"/>
    </row>
    <row r="25" spans="1:24" ht="21" x14ac:dyDescent="0.25">
      <c r="A25" s="366"/>
      <c r="B25" s="218"/>
      <c r="C25" s="218"/>
      <c r="D25" s="218"/>
      <c r="E25" s="219"/>
      <c r="F25" s="219"/>
      <c r="G25" s="219"/>
      <c r="H25" s="218"/>
      <c r="I25" s="220"/>
      <c r="J25" s="220"/>
      <c r="K25" s="220"/>
      <c r="L25" s="226"/>
      <c r="M25" s="226"/>
      <c r="N25" s="226"/>
      <c r="O25" s="218"/>
      <c r="P25" s="218"/>
      <c r="Q25" s="218"/>
      <c r="R25" s="218"/>
      <c r="S25" s="218"/>
      <c r="T25" s="218"/>
      <c r="U25" s="218"/>
      <c r="V25" s="218"/>
      <c r="W25" s="218"/>
      <c r="X25" s="275"/>
    </row>
    <row r="26" spans="1:24" ht="21" x14ac:dyDescent="0.25">
      <c r="A26" s="366"/>
      <c r="B26" s="218"/>
      <c r="C26" s="218"/>
      <c r="D26" s="218"/>
      <c r="E26" s="219"/>
      <c r="F26" s="219"/>
      <c r="G26" s="219"/>
      <c r="H26" s="218"/>
      <c r="I26" s="220"/>
      <c r="J26" s="220"/>
      <c r="K26" s="220"/>
      <c r="L26" s="226"/>
      <c r="M26" s="226"/>
      <c r="N26" s="226"/>
      <c r="O26" s="218"/>
      <c r="P26" s="218"/>
      <c r="Q26" s="218"/>
      <c r="R26" s="218"/>
      <c r="S26" s="218"/>
      <c r="T26" s="218"/>
      <c r="U26" s="218"/>
      <c r="V26" s="218"/>
      <c r="W26" s="218"/>
      <c r="X26" s="275"/>
    </row>
    <row r="27" spans="1:24" ht="21" x14ac:dyDescent="0.25">
      <c r="A27" s="366"/>
      <c r="B27" s="218"/>
      <c r="C27" s="218"/>
      <c r="D27" s="218"/>
      <c r="E27" s="219"/>
      <c r="F27" s="219"/>
      <c r="G27" s="219"/>
      <c r="H27" s="218"/>
      <c r="I27" s="220"/>
      <c r="J27" s="220"/>
      <c r="K27" s="220"/>
      <c r="L27" s="226"/>
      <c r="M27" s="226"/>
      <c r="N27" s="226"/>
      <c r="O27" s="218"/>
      <c r="P27" s="218"/>
      <c r="Q27" s="218"/>
      <c r="R27" s="218"/>
      <c r="S27" s="218"/>
      <c r="T27" s="218"/>
      <c r="U27" s="218"/>
      <c r="V27" s="218"/>
      <c r="W27" s="218"/>
      <c r="X27" s="275"/>
    </row>
    <row r="28" spans="1:24" ht="21" x14ac:dyDescent="0.25">
      <c r="A28" s="366"/>
      <c r="B28" s="218"/>
      <c r="C28" s="218"/>
      <c r="D28" s="218"/>
      <c r="E28" s="219"/>
      <c r="F28" s="219"/>
      <c r="G28" s="219"/>
      <c r="H28" s="218"/>
      <c r="I28" s="220"/>
      <c r="J28" s="220"/>
      <c r="K28" s="220"/>
      <c r="L28" s="226"/>
      <c r="M28" s="226"/>
      <c r="N28" s="226"/>
      <c r="O28" s="218"/>
      <c r="P28" s="218"/>
      <c r="Q28" s="218"/>
      <c r="R28" s="218"/>
      <c r="S28" s="218"/>
      <c r="T28" s="218"/>
      <c r="U28" s="218"/>
      <c r="V28" s="218"/>
      <c r="W28" s="218"/>
      <c r="X28" s="275"/>
    </row>
    <row r="29" spans="1:24" ht="21" x14ac:dyDescent="0.25">
      <c r="A29" s="366"/>
      <c r="B29" s="218"/>
      <c r="C29" s="218"/>
      <c r="D29" s="218"/>
      <c r="E29" s="219"/>
      <c r="F29" s="219"/>
      <c r="G29" s="219"/>
      <c r="H29" s="218"/>
      <c r="I29" s="220"/>
      <c r="J29" s="220"/>
      <c r="K29" s="220"/>
      <c r="L29" s="226"/>
      <c r="M29" s="226"/>
      <c r="N29" s="226"/>
      <c r="O29" s="218"/>
      <c r="P29" s="218"/>
      <c r="Q29" s="218"/>
      <c r="R29" s="218"/>
      <c r="S29" s="218"/>
      <c r="T29" s="218"/>
      <c r="U29" s="218"/>
      <c r="V29" s="218"/>
      <c r="W29" s="218"/>
      <c r="X29" s="275"/>
    </row>
    <row r="30" spans="1:24" ht="21" x14ac:dyDescent="0.25">
      <c r="A30" s="366"/>
      <c r="B30" s="218"/>
      <c r="C30" s="218"/>
      <c r="D30" s="218"/>
      <c r="E30" s="219"/>
      <c r="F30" s="219"/>
      <c r="G30" s="219"/>
      <c r="H30" s="218"/>
      <c r="I30" s="220"/>
      <c r="J30" s="220"/>
      <c r="K30" s="220"/>
      <c r="L30" s="226"/>
      <c r="M30" s="226"/>
      <c r="N30" s="226"/>
      <c r="O30" s="218"/>
      <c r="P30" s="218"/>
      <c r="Q30" s="218"/>
      <c r="R30" s="218"/>
      <c r="S30" s="218"/>
      <c r="T30" s="218"/>
      <c r="U30" s="218"/>
      <c r="V30" s="218"/>
      <c r="W30" s="218"/>
      <c r="X30" s="275"/>
    </row>
  </sheetData>
  <sheetProtection formatColumns="0" formatRows="0" autoFilter="0"/>
  <dataConsolidate/>
  <mergeCells count="16">
    <mergeCell ref="A1:N1"/>
    <mergeCell ref="M6:N6"/>
    <mergeCell ref="K6:L6"/>
    <mergeCell ref="K2:L2"/>
    <mergeCell ref="K3:L3"/>
    <mergeCell ref="K4:L4"/>
    <mergeCell ref="K5:L5"/>
    <mergeCell ref="M2:N2"/>
    <mergeCell ref="M3:N3"/>
    <mergeCell ref="M4:N4"/>
    <mergeCell ref="M5:N5"/>
    <mergeCell ref="A2:J2"/>
    <mergeCell ref="A3:J3"/>
    <mergeCell ref="A4:J4"/>
    <mergeCell ref="A5:J5"/>
    <mergeCell ref="A6:J6"/>
  </mergeCells>
  <phoneticPr fontId="3" type="noConversion"/>
  <dataValidations count="6">
    <dataValidation allowBlank="1" showErrorMessage="1" promptTitle="Cal OES ONLY" prompt="For Cal OES use only.  Do not enter." sqref="M6" xr:uid="{00000000-0002-0000-0E00-000000000000}"/>
    <dataValidation type="list" allowBlank="1" showInputMessage="1" showErrorMessage="1" sqref="E10:E30" xr:uid="{00000000-0002-0000-0E00-000001000000}">
      <formula1>DD_CC_SolutionArea</formula1>
    </dataValidation>
    <dataValidation type="list" allowBlank="1" showInputMessage="1" showErrorMessage="1" sqref="F10:F30" xr:uid="{00000000-0002-0000-0E00-000002000000}">
      <formula1>INDIRECT(VLOOKUP($E10,DD_CC_SubCat_Lookup, 2, FALSE))</formula1>
    </dataValidation>
    <dataValidation type="list" allowBlank="1" showInputMessage="1" showErrorMessage="1" sqref="G10:G30" xr:uid="{00000000-0002-0000-0E00-000003000000}">
      <formula1>INDIRECT("DD_CC_" &amp; LEFT($E10,1) &amp; LEFT($F10,3))</formula1>
    </dataValidation>
    <dataValidation type="whole" operator="greaterThanOrEqual" allowBlank="1" showInputMessage="1" showErrorMessage="1" errorTitle="CONSULTANT/CONTRACTOR" error="Enter whole numbers only.  Decimals are not allowed." sqref="I10:J30 N10:N30" xr:uid="{00000000-0002-0000-0E00-000004000000}">
      <formula1>0</formula1>
    </dataValidation>
    <dataValidation type="list" allowBlank="1" showInputMessage="1" showErrorMessage="1" sqref="M2:N2" xr:uid="{00000000-0002-0000-0E00-000005000000}">
      <formula1>"Application, Modification, Advance, Reimbursement, Final Reimbursement"</formula1>
    </dataValidation>
  </dataValidations>
  <printOptions horizontalCentered="1"/>
  <pageMargins left="0.15" right="0.15" top="0.5" bottom="0.5" header="0.25" footer="0.25"/>
  <pageSetup scale="41"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ersonnel">
    <tabColor rgb="FFA6CAAA"/>
    <pageSetUpPr fitToPage="1"/>
  </sheetPr>
  <dimension ref="A1:V147"/>
  <sheetViews>
    <sheetView showGridLines="0" showZeros="0" zoomScale="65" zoomScaleNormal="65" zoomScaleSheetLayoutView="50" workbookViewId="0">
      <pane ySplit="8" topLeftCell="A9" activePane="bottomLeft" state="frozen"/>
      <selection sqref="A1:B1"/>
      <selection pane="bottomLeft" activeCell="A8" sqref="A8:S30"/>
    </sheetView>
  </sheetViews>
  <sheetFormatPr defaultColWidth="9.109375" defaultRowHeight="13.2" x14ac:dyDescent="0.25"/>
  <cols>
    <col min="1" max="1" width="12.6640625" style="13" customWidth="1"/>
    <col min="2" max="2" width="42.109375" style="13" customWidth="1"/>
    <col min="3" max="3" width="49.44140625" style="13" customWidth="1"/>
    <col min="4" max="5" width="40.6640625" style="13" customWidth="1"/>
    <col min="6" max="6" width="25.6640625" style="13" customWidth="1"/>
    <col min="7" max="7" width="26.6640625" style="13" customWidth="1"/>
    <col min="8" max="8" width="15.6640625" style="13" customWidth="1"/>
    <col min="9" max="9" width="24.6640625" style="13" customWidth="1"/>
    <col min="10" max="12" width="18.88671875" style="13" hidden="1" customWidth="1"/>
    <col min="13" max="18" width="18.88671875" style="124" hidden="1" customWidth="1"/>
    <col min="19" max="19" width="20.109375" style="124" hidden="1" customWidth="1"/>
    <col min="20" max="22" width="15.6640625" style="124" customWidth="1"/>
    <col min="23" max="16384" width="9.109375" style="13"/>
  </cols>
  <sheetData>
    <row r="1" spans="1:22" ht="35.1" customHeight="1" x14ac:dyDescent="0.25">
      <c r="A1" s="933" t="s">
        <v>66</v>
      </c>
      <c r="B1" s="933"/>
      <c r="C1" s="933"/>
      <c r="D1" s="933"/>
      <c r="E1" s="933"/>
      <c r="F1" s="933"/>
      <c r="G1" s="933"/>
      <c r="H1" s="933"/>
      <c r="I1" s="933"/>
      <c r="J1" s="152"/>
      <c r="K1" s="152"/>
      <c r="L1" s="152"/>
    </row>
    <row r="2" spans="1:22" ht="30" customHeight="1" x14ac:dyDescent="0.25">
      <c r="A2" s="953">
        <f>Facesheet!$C$6</f>
        <v>0</v>
      </c>
      <c r="B2" s="953"/>
      <c r="C2" s="953"/>
      <c r="D2" s="953"/>
      <c r="E2" s="954"/>
      <c r="F2" s="843" t="s">
        <v>5</v>
      </c>
      <c r="G2" s="946"/>
      <c r="H2" s="936"/>
      <c r="I2" s="937"/>
      <c r="J2" s="124"/>
      <c r="K2" s="124"/>
      <c r="L2" s="124"/>
      <c r="T2" s="13"/>
      <c r="U2" s="13"/>
      <c r="V2" s="13"/>
    </row>
    <row r="3" spans="1:22" ht="30" customHeight="1" x14ac:dyDescent="0.4">
      <c r="A3" s="825">
        <f>Facesheet!$F$2</f>
        <v>0</v>
      </c>
      <c r="B3" s="955"/>
      <c r="C3" s="955"/>
      <c r="D3" s="955"/>
      <c r="E3" s="955"/>
      <c r="F3" s="947"/>
      <c r="G3" s="948"/>
      <c r="H3" s="940"/>
      <c r="I3" s="941"/>
      <c r="J3" s="124"/>
      <c r="K3" s="124"/>
      <c r="L3" s="124"/>
      <c r="T3" s="13"/>
      <c r="U3" s="13"/>
      <c r="V3" s="13"/>
    </row>
    <row r="4" spans="1:22" ht="30" customHeight="1" x14ac:dyDescent="0.25">
      <c r="A4" s="852" t="str">
        <f>Facesheet!$J$2</f>
        <v>2022-0043</v>
      </c>
      <c r="B4" s="956"/>
      <c r="C4" s="956"/>
      <c r="D4" s="956"/>
      <c r="E4" s="957"/>
      <c r="F4" s="949" t="s">
        <v>200</v>
      </c>
      <c r="G4" s="950"/>
      <c r="H4" s="942">
        <f>Facesheet!$H$12</f>
        <v>44805</v>
      </c>
      <c r="I4" s="943"/>
      <c r="J4" s="124"/>
      <c r="K4" s="124"/>
      <c r="L4" s="124"/>
      <c r="T4" s="13"/>
      <c r="U4" s="13"/>
      <c r="V4" s="13"/>
    </row>
    <row r="5" spans="1:22" ht="30" customHeight="1" x14ac:dyDescent="0.25">
      <c r="A5" s="911"/>
      <c r="B5" s="911"/>
      <c r="C5" s="911"/>
      <c r="D5" s="911"/>
      <c r="E5" s="958"/>
      <c r="F5" s="951" t="s">
        <v>201</v>
      </c>
      <c r="G5" s="952"/>
      <c r="H5" s="944">
        <f>Facesheet!$J$12</f>
        <v>45808</v>
      </c>
      <c r="I5" s="945"/>
      <c r="J5" s="124"/>
      <c r="K5" s="124"/>
      <c r="L5" s="124"/>
      <c r="T5" s="13"/>
      <c r="U5" s="13"/>
      <c r="V5" s="13"/>
    </row>
    <row r="6" spans="1:22" ht="30" customHeight="1" x14ac:dyDescent="0.25">
      <c r="A6" s="911"/>
      <c r="B6" s="911"/>
      <c r="C6" s="911"/>
      <c r="D6" s="911"/>
      <c r="E6" s="958"/>
      <c r="F6" s="938" t="s">
        <v>441</v>
      </c>
      <c r="G6" s="939"/>
      <c r="H6" s="934"/>
      <c r="I6" s="935"/>
      <c r="J6" s="124"/>
      <c r="K6" s="124"/>
      <c r="L6" s="124"/>
      <c r="T6" s="13"/>
      <c r="U6" s="13"/>
      <c r="V6" s="13"/>
    </row>
    <row r="7" spans="1:22" ht="50.1" customHeight="1" x14ac:dyDescent="0.25">
      <c r="A7" s="189" t="s">
        <v>25</v>
      </c>
      <c r="B7" s="190" t="s">
        <v>77</v>
      </c>
      <c r="C7" s="191" t="s">
        <v>247</v>
      </c>
      <c r="D7" s="191" t="s">
        <v>224</v>
      </c>
      <c r="E7" s="191" t="s">
        <v>194</v>
      </c>
      <c r="F7" s="191" t="s">
        <v>65</v>
      </c>
      <c r="G7" s="192" t="s">
        <v>501</v>
      </c>
      <c r="H7" s="192" t="s">
        <v>67</v>
      </c>
      <c r="I7" s="192" t="s">
        <v>68</v>
      </c>
      <c r="J7" s="193" t="s">
        <v>410</v>
      </c>
      <c r="K7" s="193" t="s">
        <v>411</v>
      </c>
      <c r="L7" s="193" t="s">
        <v>412</v>
      </c>
      <c r="M7" s="193" t="s">
        <v>413</v>
      </c>
      <c r="N7" s="193" t="s">
        <v>414</v>
      </c>
      <c r="O7" s="193" t="s">
        <v>415</v>
      </c>
      <c r="P7" s="193" t="s">
        <v>416</v>
      </c>
      <c r="Q7" s="193" t="s">
        <v>417</v>
      </c>
      <c r="R7" s="193" t="s">
        <v>418</v>
      </c>
      <c r="S7" s="193" t="s">
        <v>419</v>
      </c>
      <c r="T7" s="13"/>
      <c r="U7" s="13"/>
      <c r="V7" s="13"/>
    </row>
    <row r="8" spans="1:22" s="88" customFormat="1" ht="21" x14ac:dyDescent="0.25">
      <c r="A8" s="188">
        <v>0</v>
      </c>
      <c r="B8" s="181">
        <v>0</v>
      </c>
      <c r="C8" s="182"/>
      <c r="D8" s="183">
        <v>0</v>
      </c>
      <c r="E8" s="183">
        <v>0</v>
      </c>
      <c r="F8" s="184"/>
      <c r="G8" s="185">
        <f>SUM(RangeSalary)</f>
        <v>0</v>
      </c>
      <c r="H8" s="186">
        <f>SUM(RangeHours)</f>
        <v>0</v>
      </c>
      <c r="I8" s="185">
        <f>SUM(RangeCost)</f>
        <v>0</v>
      </c>
      <c r="J8" s="187"/>
      <c r="K8" s="187"/>
      <c r="L8" s="187"/>
      <c r="M8" s="187"/>
      <c r="N8" s="187"/>
      <c r="O8" s="187"/>
      <c r="P8" s="187"/>
      <c r="Q8" s="187"/>
      <c r="R8" s="187"/>
      <c r="S8" s="187"/>
    </row>
    <row r="9" spans="1:22" s="9" customFormat="1" ht="30" customHeight="1" x14ac:dyDescent="0.25">
      <c r="A9" s="164">
        <v>0</v>
      </c>
      <c r="B9" s="162">
        <v>0</v>
      </c>
      <c r="C9" s="162">
        <v>0</v>
      </c>
      <c r="D9" s="163">
        <v>0</v>
      </c>
      <c r="E9" s="163">
        <v>0</v>
      </c>
      <c r="F9" s="163">
        <v>0</v>
      </c>
      <c r="G9" s="167">
        <v>0</v>
      </c>
      <c r="H9" s="167">
        <v>0</v>
      </c>
      <c r="I9" s="167">
        <v>0</v>
      </c>
      <c r="J9" s="179">
        <v>0</v>
      </c>
      <c r="K9" s="179">
        <v>0</v>
      </c>
      <c r="L9" s="179">
        <v>0</v>
      </c>
      <c r="M9" s="179">
        <v>0</v>
      </c>
      <c r="N9" s="179">
        <v>0</v>
      </c>
      <c r="O9" s="179">
        <v>0</v>
      </c>
      <c r="P9" s="179">
        <v>0</v>
      </c>
      <c r="Q9" s="179">
        <v>0</v>
      </c>
      <c r="R9" s="179">
        <v>0</v>
      </c>
      <c r="S9" s="179">
        <v>0</v>
      </c>
    </row>
    <row r="10" spans="1:22" s="223" customFormat="1" ht="21" x14ac:dyDescent="0.25">
      <c r="A10" s="218"/>
      <c r="B10" s="218"/>
      <c r="C10" s="218"/>
      <c r="D10" s="219"/>
      <c r="E10" s="219"/>
      <c r="F10" s="219"/>
      <c r="G10" s="226"/>
      <c r="H10" s="226"/>
      <c r="I10" s="226"/>
      <c r="J10" s="219"/>
      <c r="K10" s="219"/>
      <c r="L10" s="219"/>
      <c r="M10" s="219"/>
      <c r="N10" s="219"/>
      <c r="O10" s="219"/>
      <c r="P10" s="219"/>
      <c r="Q10" s="219"/>
      <c r="R10" s="219"/>
      <c r="S10" s="219"/>
    </row>
    <row r="11" spans="1:22" s="223" customFormat="1" ht="21" x14ac:dyDescent="0.25">
      <c r="A11" s="218"/>
      <c r="B11" s="218"/>
      <c r="C11" s="218"/>
      <c r="D11" s="219"/>
      <c r="E11" s="219"/>
      <c r="F11" s="219"/>
      <c r="G11" s="257"/>
      <c r="H11" s="226"/>
      <c r="I11" s="226"/>
      <c r="J11" s="219"/>
      <c r="K11" s="219"/>
      <c r="L11" s="219"/>
      <c r="M11" s="219"/>
      <c r="N11" s="219"/>
      <c r="O11" s="219"/>
      <c r="P11" s="219"/>
      <c r="Q11" s="219"/>
      <c r="R11" s="219"/>
      <c r="S11" s="219"/>
    </row>
    <row r="12" spans="1:22" s="223" customFormat="1" ht="21" x14ac:dyDescent="0.25">
      <c r="A12" s="218"/>
      <c r="B12" s="218"/>
      <c r="C12" s="218"/>
      <c r="D12" s="219"/>
      <c r="E12" s="219"/>
      <c r="F12" s="219"/>
      <c r="G12" s="226"/>
      <c r="H12" s="226"/>
      <c r="I12" s="226"/>
      <c r="J12" s="219"/>
      <c r="K12" s="219"/>
      <c r="L12" s="219"/>
      <c r="M12" s="219"/>
      <c r="N12" s="219"/>
      <c r="O12" s="219"/>
      <c r="P12" s="219"/>
      <c r="Q12" s="219"/>
      <c r="R12" s="219"/>
      <c r="S12" s="219"/>
    </row>
    <row r="13" spans="1:22" s="223" customFormat="1" ht="21" x14ac:dyDescent="0.25">
      <c r="A13" s="218"/>
      <c r="B13" s="218"/>
      <c r="C13" s="218"/>
      <c r="D13" s="219"/>
      <c r="E13" s="219"/>
      <c r="F13" s="219"/>
      <c r="G13" s="226"/>
      <c r="H13" s="226"/>
      <c r="I13" s="226"/>
      <c r="J13" s="219"/>
      <c r="K13" s="219"/>
      <c r="L13" s="219"/>
      <c r="M13" s="219"/>
      <c r="N13" s="219"/>
      <c r="O13" s="219"/>
      <c r="P13" s="219"/>
      <c r="Q13" s="219"/>
      <c r="R13" s="219"/>
      <c r="S13" s="219"/>
    </row>
    <row r="14" spans="1:22" s="223" customFormat="1" ht="21" x14ac:dyDescent="0.25">
      <c r="A14" s="218"/>
      <c r="B14" s="218"/>
      <c r="C14" s="218"/>
      <c r="D14" s="219"/>
      <c r="E14" s="219"/>
      <c r="F14" s="219"/>
      <c r="G14" s="226"/>
      <c r="H14" s="226"/>
      <c r="I14" s="226"/>
      <c r="J14" s="219"/>
      <c r="K14" s="219"/>
      <c r="L14" s="219"/>
      <c r="M14" s="219"/>
      <c r="N14" s="219"/>
      <c r="O14" s="219"/>
      <c r="P14" s="219"/>
      <c r="Q14" s="219"/>
      <c r="R14" s="219"/>
      <c r="S14" s="219"/>
    </row>
    <row r="15" spans="1:22" s="223" customFormat="1" ht="21" x14ac:dyDescent="0.25">
      <c r="A15" s="218"/>
      <c r="B15" s="218"/>
      <c r="C15" s="218"/>
      <c r="D15" s="219"/>
      <c r="E15" s="219"/>
      <c r="F15" s="219"/>
      <c r="G15" s="226"/>
      <c r="H15" s="226"/>
      <c r="I15" s="226"/>
      <c r="J15" s="219"/>
      <c r="K15" s="219"/>
      <c r="L15" s="219"/>
      <c r="M15" s="219"/>
      <c r="N15" s="219"/>
      <c r="O15" s="219"/>
      <c r="P15" s="219"/>
      <c r="Q15" s="219"/>
      <c r="R15" s="219"/>
      <c r="S15" s="219"/>
    </row>
    <row r="16" spans="1:22" s="223" customFormat="1" ht="21" x14ac:dyDescent="0.25">
      <c r="A16" s="218"/>
      <c r="B16" s="218"/>
      <c r="C16" s="218"/>
      <c r="D16" s="219"/>
      <c r="E16" s="219"/>
      <c r="F16" s="219"/>
      <c r="G16" s="226"/>
      <c r="H16" s="226"/>
      <c r="I16" s="226"/>
      <c r="J16" s="219"/>
      <c r="K16" s="219"/>
      <c r="L16" s="219"/>
      <c r="M16" s="219"/>
      <c r="N16" s="219"/>
      <c r="O16" s="219"/>
      <c r="P16" s="219"/>
      <c r="Q16" s="219"/>
      <c r="R16" s="219"/>
      <c r="S16" s="219"/>
    </row>
    <row r="17" spans="1:19" s="223" customFormat="1" ht="21" x14ac:dyDescent="0.25">
      <c r="A17" s="218"/>
      <c r="B17" s="218"/>
      <c r="C17" s="218"/>
      <c r="D17" s="219"/>
      <c r="E17" s="219"/>
      <c r="F17" s="219"/>
      <c r="G17" s="226"/>
      <c r="H17" s="226"/>
      <c r="I17" s="226"/>
      <c r="J17" s="219"/>
      <c r="K17" s="219"/>
      <c r="L17" s="219"/>
      <c r="M17" s="219"/>
      <c r="N17" s="219"/>
      <c r="O17" s="219"/>
      <c r="P17" s="219"/>
      <c r="Q17" s="219"/>
      <c r="R17" s="219"/>
      <c r="S17" s="219"/>
    </row>
    <row r="18" spans="1:19" s="223" customFormat="1" ht="21" x14ac:dyDescent="0.25">
      <c r="A18" s="218"/>
      <c r="B18" s="218"/>
      <c r="C18" s="218"/>
      <c r="D18" s="219"/>
      <c r="E18" s="219"/>
      <c r="F18" s="219"/>
      <c r="G18" s="226"/>
      <c r="H18" s="226"/>
      <c r="I18" s="226"/>
      <c r="J18" s="219"/>
      <c r="K18" s="219"/>
      <c r="L18" s="219"/>
      <c r="M18" s="219"/>
      <c r="N18" s="219"/>
      <c r="O18" s="219"/>
      <c r="P18" s="219"/>
      <c r="Q18" s="219"/>
      <c r="R18" s="219"/>
      <c r="S18" s="219"/>
    </row>
    <row r="19" spans="1:19" s="223" customFormat="1" ht="21" x14ac:dyDescent="0.25">
      <c r="A19" s="218"/>
      <c r="B19" s="218"/>
      <c r="C19" s="218"/>
      <c r="D19" s="219"/>
      <c r="E19" s="219"/>
      <c r="F19" s="219"/>
      <c r="G19" s="226"/>
      <c r="H19" s="226"/>
      <c r="I19" s="226"/>
      <c r="J19" s="219"/>
      <c r="K19" s="219"/>
      <c r="L19" s="219"/>
      <c r="M19" s="219"/>
      <c r="N19" s="219"/>
      <c r="O19" s="219"/>
      <c r="P19" s="219"/>
      <c r="Q19" s="219"/>
      <c r="R19" s="219"/>
      <c r="S19" s="219"/>
    </row>
    <row r="20" spans="1:19" s="223" customFormat="1" ht="21" x14ac:dyDescent="0.25">
      <c r="A20" s="218"/>
      <c r="B20" s="218"/>
      <c r="C20" s="218"/>
      <c r="D20" s="219"/>
      <c r="E20" s="219"/>
      <c r="F20" s="219"/>
      <c r="G20" s="226"/>
      <c r="H20" s="226"/>
      <c r="I20" s="226"/>
      <c r="J20" s="219"/>
      <c r="K20" s="219"/>
      <c r="L20" s="219"/>
      <c r="M20" s="219"/>
      <c r="N20" s="219"/>
      <c r="O20" s="219"/>
      <c r="P20" s="219"/>
      <c r="Q20" s="219"/>
      <c r="R20" s="219"/>
      <c r="S20" s="219"/>
    </row>
    <row r="21" spans="1:19" s="223" customFormat="1" ht="21" x14ac:dyDescent="0.25">
      <c r="A21" s="218"/>
      <c r="B21" s="218"/>
      <c r="C21" s="218"/>
      <c r="D21" s="219"/>
      <c r="E21" s="219"/>
      <c r="F21" s="219"/>
      <c r="G21" s="226"/>
      <c r="H21" s="226"/>
      <c r="I21" s="226"/>
      <c r="J21" s="219"/>
      <c r="K21" s="219"/>
      <c r="L21" s="219"/>
      <c r="M21" s="219"/>
      <c r="N21" s="219"/>
      <c r="O21" s="219"/>
      <c r="P21" s="219"/>
      <c r="Q21" s="219"/>
      <c r="R21" s="219"/>
      <c r="S21" s="219"/>
    </row>
    <row r="22" spans="1:19" s="223" customFormat="1" ht="21" x14ac:dyDescent="0.25">
      <c r="A22" s="218"/>
      <c r="B22" s="218"/>
      <c r="C22" s="218"/>
      <c r="D22" s="219"/>
      <c r="E22" s="219"/>
      <c r="F22" s="219"/>
      <c r="G22" s="226"/>
      <c r="H22" s="226"/>
      <c r="I22" s="226"/>
      <c r="J22" s="219"/>
      <c r="K22" s="219"/>
      <c r="L22" s="219"/>
      <c r="M22" s="219"/>
      <c r="N22" s="219"/>
      <c r="O22" s="219"/>
      <c r="P22" s="219"/>
      <c r="Q22" s="219"/>
      <c r="R22" s="219"/>
      <c r="S22" s="219"/>
    </row>
    <row r="23" spans="1:19" s="223" customFormat="1" ht="21" x14ac:dyDescent="0.25">
      <c r="A23" s="218"/>
      <c r="B23" s="218"/>
      <c r="C23" s="218"/>
      <c r="D23" s="219"/>
      <c r="E23" s="219"/>
      <c r="F23" s="219"/>
      <c r="G23" s="226"/>
      <c r="H23" s="226"/>
      <c r="I23" s="226"/>
      <c r="J23" s="219"/>
      <c r="K23" s="219"/>
      <c r="L23" s="219"/>
      <c r="M23" s="219"/>
      <c r="N23" s="219"/>
      <c r="O23" s="219"/>
      <c r="P23" s="219"/>
      <c r="Q23" s="219"/>
      <c r="R23" s="219"/>
      <c r="S23" s="219"/>
    </row>
    <row r="24" spans="1:19" s="223" customFormat="1" ht="21" x14ac:dyDescent="0.25">
      <c r="A24" s="218"/>
      <c r="B24" s="218"/>
      <c r="C24" s="218"/>
      <c r="D24" s="219"/>
      <c r="E24" s="219"/>
      <c r="F24" s="219"/>
      <c r="G24" s="226"/>
      <c r="H24" s="226"/>
      <c r="I24" s="226"/>
      <c r="J24" s="219"/>
      <c r="K24" s="219"/>
      <c r="L24" s="219"/>
      <c r="M24" s="219"/>
      <c r="N24" s="219"/>
      <c r="O24" s="219"/>
      <c r="P24" s="219"/>
      <c r="Q24" s="219"/>
      <c r="R24" s="219"/>
      <c r="S24" s="219"/>
    </row>
    <row r="25" spans="1:19" s="223" customFormat="1" ht="21" x14ac:dyDescent="0.25">
      <c r="A25" s="218"/>
      <c r="B25" s="218"/>
      <c r="C25" s="218"/>
      <c r="D25" s="219"/>
      <c r="E25" s="219"/>
      <c r="F25" s="219"/>
      <c r="G25" s="226"/>
      <c r="H25" s="226"/>
      <c r="I25" s="226"/>
      <c r="J25" s="219"/>
      <c r="K25" s="219"/>
      <c r="L25" s="219"/>
      <c r="M25" s="219"/>
      <c r="N25" s="219"/>
      <c r="O25" s="219"/>
      <c r="P25" s="219"/>
      <c r="Q25" s="219"/>
      <c r="R25" s="219"/>
      <c r="S25" s="219"/>
    </row>
    <row r="26" spans="1:19" s="223" customFormat="1" ht="21" x14ac:dyDescent="0.25">
      <c r="A26" s="218"/>
      <c r="B26" s="218"/>
      <c r="C26" s="218"/>
      <c r="D26" s="219"/>
      <c r="E26" s="219"/>
      <c r="F26" s="219"/>
      <c r="G26" s="226"/>
      <c r="H26" s="226"/>
      <c r="I26" s="226"/>
      <c r="J26" s="219"/>
      <c r="K26" s="219"/>
      <c r="L26" s="219"/>
      <c r="M26" s="219"/>
      <c r="N26" s="219"/>
      <c r="O26" s="219"/>
      <c r="P26" s="219"/>
      <c r="Q26" s="219"/>
      <c r="R26" s="219"/>
      <c r="S26" s="219"/>
    </row>
    <row r="27" spans="1:19" s="223" customFormat="1" ht="21" x14ac:dyDescent="0.25">
      <c r="A27" s="218"/>
      <c r="B27" s="218"/>
      <c r="C27" s="218"/>
      <c r="D27" s="219"/>
      <c r="E27" s="219"/>
      <c r="F27" s="219"/>
      <c r="G27" s="226"/>
      <c r="H27" s="226"/>
      <c r="I27" s="226"/>
      <c r="J27" s="219"/>
      <c r="K27" s="219"/>
      <c r="L27" s="219"/>
      <c r="M27" s="219"/>
      <c r="N27" s="219"/>
      <c r="O27" s="219"/>
      <c r="P27" s="219"/>
      <c r="Q27" s="219"/>
      <c r="R27" s="219"/>
      <c r="S27" s="219"/>
    </row>
    <row r="28" spans="1:19" s="223" customFormat="1" ht="21" x14ac:dyDescent="0.25">
      <c r="A28" s="218"/>
      <c r="B28" s="218"/>
      <c r="C28" s="218"/>
      <c r="D28" s="219"/>
      <c r="E28" s="219"/>
      <c r="F28" s="219"/>
      <c r="G28" s="226"/>
      <c r="H28" s="226"/>
      <c r="I28" s="226"/>
      <c r="J28" s="219"/>
      <c r="K28" s="219"/>
      <c r="L28" s="219"/>
      <c r="M28" s="219"/>
      <c r="N28" s="219"/>
      <c r="O28" s="219"/>
      <c r="P28" s="219"/>
      <c r="Q28" s="219"/>
      <c r="R28" s="219"/>
      <c r="S28" s="219"/>
    </row>
    <row r="29" spans="1:19" s="223" customFormat="1" ht="21" x14ac:dyDescent="0.25">
      <c r="A29" s="218"/>
      <c r="B29" s="218"/>
      <c r="C29" s="218"/>
      <c r="D29" s="219"/>
      <c r="E29" s="219"/>
      <c r="F29" s="219"/>
      <c r="G29" s="226"/>
      <c r="H29" s="226"/>
      <c r="I29" s="226"/>
      <c r="J29" s="219"/>
      <c r="K29" s="219"/>
      <c r="L29" s="219"/>
      <c r="M29" s="219"/>
      <c r="N29" s="219"/>
      <c r="O29" s="219"/>
      <c r="P29" s="219"/>
      <c r="Q29" s="219"/>
      <c r="R29" s="219"/>
      <c r="S29" s="219"/>
    </row>
    <row r="30" spans="1:19" s="223" customFormat="1" ht="21" x14ac:dyDescent="0.25">
      <c r="A30" s="218"/>
      <c r="B30" s="218"/>
      <c r="C30" s="218"/>
      <c r="D30" s="219"/>
      <c r="E30" s="219"/>
      <c r="F30" s="219"/>
      <c r="G30" s="226"/>
      <c r="H30" s="226"/>
      <c r="I30" s="226"/>
      <c r="J30" s="219"/>
      <c r="K30" s="219"/>
      <c r="L30" s="219"/>
      <c r="M30" s="219"/>
      <c r="N30" s="219"/>
      <c r="O30" s="219"/>
      <c r="P30" s="219"/>
      <c r="Q30" s="219"/>
      <c r="R30" s="219"/>
      <c r="S30" s="219"/>
    </row>
    <row r="31" spans="1:19" s="223" customFormat="1" ht="15" x14ac:dyDescent="0.25">
      <c r="A31" s="13"/>
      <c r="B31" s="13"/>
      <c r="C31" s="13"/>
      <c r="D31" s="13"/>
      <c r="E31" s="13"/>
      <c r="F31" s="13"/>
      <c r="G31" s="13"/>
      <c r="H31" s="13"/>
      <c r="I31" s="13"/>
      <c r="J31" s="13"/>
      <c r="K31" s="13"/>
      <c r="L31" s="13"/>
      <c r="M31" s="135"/>
      <c r="N31" s="134"/>
      <c r="O31" s="134"/>
      <c r="P31" s="134"/>
      <c r="Q31" s="134"/>
      <c r="R31" s="134"/>
      <c r="S31" s="134"/>
    </row>
    <row r="32" spans="1:19" s="223" customFormat="1" ht="15" x14ac:dyDescent="0.25">
      <c r="A32" s="13"/>
      <c r="B32" s="13"/>
      <c r="C32" s="13"/>
      <c r="D32" s="13"/>
      <c r="E32" s="13"/>
      <c r="F32" s="13"/>
      <c r="G32" s="13"/>
      <c r="H32" s="13"/>
      <c r="I32" s="13"/>
      <c r="J32" s="13"/>
      <c r="K32" s="13"/>
      <c r="L32" s="13"/>
      <c r="M32" s="135"/>
      <c r="N32" s="134"/>
      <c r="O32" s="134"/>
      <c r="P32" s="134"/>
      <c r="Q32" s="134"/>
      <c r="R32" s="134"/>
      <c r="S32" s="134"/>
    </row>
    <row r="33" spans="1:19" s="223" customFormat="1" ht="15" x14ac:dyDescent="0.25">
      <c r="A33" s="13"/>
      <c r="B33" s="13"/>
      <c r="C33" s="13"/>
      <c r="D33" s="13"/>
      <c r="E33" s="13"/>
      <c r="F33" s="13"/>
      <c r="G33" s="13"/>
      <c r="H33" s="13"/>
      <c r="I33" s="13"/>
      <c r="J33" s="13"/>
      <c r="K33" s="13"/>
      <c r="L33" s="13"/>
      <c r="M33" s="135"/>
      <c r="N33" s="134"/>
      <c r="O33" s="134"/>
      <c r="P33" s="134"/>
      <c r="Q33" s="134"/>
      <c r="R33" s="134"/>
      <c r="S33" s="134"/>
    </row>
    <row r="34" spans="1:19" s="223" customFormat="1" ht="15" x14ac:dyDescent="0.25">
      <c r="A34" s="13"/>
      <c r="B34" s="13"/>
      <c r="C34" s="13"/>
      <c r="D34" s="13"/>
      <c r="E34" s="13"/>
      <c r="F34" s="13"/>
      <c r="G34" s="13"/>
      <c r="H34" s="13"/>
      <c r="I34" s="13"/>
      <c r="J34" s="13"/>
      <c r="K34" s="13"/>
      <c r="L34" s="13"/>
      <c r="M34" s="135"/>
      <c r="N34" s="134"/>
      <c r="O34" s="134"/>
      <c r="P34" s="134"/>
      <c r="Q34" s="134"/>
      <c r="R34" s="134"/>
      <c r="S34" s="134"/>
    </row>
    <row r="35" spans="1:19" s="223" customFormat="1" ht="15" x14ac:dyDescent="0.25">
      <c r="A35" s="13"/>
      <c r="B35" s="13"/>
      <c r="C35" s="13"/>
      <c r="D35" s="13"/>
      <c r="E35" s="13"/>
      <c r="F35" s="13"/>
      <c r="G35" s="13"/>
      <c r="H35" s="13"/>
      <c r="I35" s="13"/>
      <c r="J35" s="13"/>
      <c r="K35" s="13"/>
      <c r="L35" s="13"/>
      <c r="M35" s="124"/>
      <c r="N35" s="124"/>
      <c r="O35" s="124"/>
      <c r="P35" s="124"/>
      <c r="Q35" s="124"/>
      <c r="R35" s="124"/>
      <c r="S35" s="124"/>
    </row>
    <row r="36" spans="1:19" s="223" customFormat="1" ht="15" x14ac:dyDescent="0.25">
      <c r="A36" s="13"/>
      <c r="B36" s="13"/>
      <c r="C36" s="13"/>
      <c r="D36" s="13"/>
      <c r="E36" s="13"/>
      <c r="F36" s="13"/>
      <c r="G36" s="13"/>
      <c r="H36" s="13"/>
      <c r="I36" s="13"/>
      <c r="J36" s="13"/>
      <c r="K36" s="13"/>
      <c r="L36" s="13"/>
      <c r="M36" s="124"/>
      <c r="N36" s="124"/>
      <c r="O36" s="124"/>
      <c r="P36" s="124"/>
      <c r="Q36" s="124"/>
      <c r="R36" s="124"/>
      <c r="S36" s="124"/>
    </row>
    <row r="37" spans="1:19" s="223" customFormat="1" ht="15" x14ac:dyDescent="0.25">
      <c r="A37" s="13"/>
      <c r="B37" s="13"/>
      <c r="C37" s="13"/>
      <c r="D37" s="13"/>
      <c r="E37" s="13"/>
      <c r="F37" s="13"/>
      <c r="G37" s="13"/>
      <c r="H37" s="13"/>
      <c r="I37" s="13"/>
      <c r="J37" s="13"/>
      <c r="K37" s="13"/>
      <c r="L37" s="13"/>
      <c r="M37" s="124"/>
      <c r="N37" s="124"/>
      <c r="O37" s="124"/>
      <c r="P37" s="124"/>
      <c r="Q37" s="124"/>
      <c r="R37" s="124"/>
      <c r="S37" s="124"/>
    </row>
    <row r="38" spans="1:19" s="223" customFormat="1" ht="15" x14ac:dyDescent="0.25">
      <c r="A38" s="13"/>
      <c r="B38" s="13"/>
      <c r="C38" s="13"/>
      <c r="D38" s="13"/>
      <c r="E38" s="13"/>
      <c r="F38" s="13"/>
      <c r="G38" s="13"/>
      <c r="H38" s="13"/>
      <c r="I38" s="13"/>
      <c r="J38" s="13"/>
      <c r="K38" s="13"/>
      <c r="L38" s="13"/>
      <c r="M38" s="124"/>
      <c r="N38" s="124"/>
      <c r="O38" s="124"/>
      <c r="P38" s="124"/>
      <c r="Q38" s="124"/>
      <c r="R38" s="124"/>
      <c r="S38" s="124"/>
    </row>
    <row r="39" spans="1:19" s="223" customFormat="1" ht="15" x14ac:dyDescent="0.25">
      <c r="A39" s="13"/>
      <c r="B39" s="13"/>
      <c r="C39" s="13"/>
      <c r="D39" s="13"/>
      <c r="E39" s="13"/>
      <c r="F39" s="13"/>
      <c r="G39" s="13"/>
      <c r="H39" s="13"/>
      <c r="I39" s="13"/>
      <c r="J39" s="13"/>
      <c r="K39" s="13"/>
      <c r="L39" s="13"/>
      <c r="M39" s="124"/>
      <c r="N39" s="124"/>
      <c r="O39" s="124"/>
      <c r="P39" s="124"/>
      <c r="Q39" s="124"/>
      <c r="R39" s="124"/>
      <c r="S39" s="124"/>
    </row>
    <row r="40" spans="1:19" s="223" customFormat="1" ht="15" x14ac:dyDescent="0.25">
      <c r="A40" s="13"/>
      <c r="B40" s="13"/>
      <c r="C40" s="13"/>
      <c r="D40" s="13"/>
      <c r="E40" s="13"/>
      <c r="F40" s="13"/>
      <c r="G40" s="13"/>
      <c r="H40" s="13"/>
      <c r="I40" s="13"/>
      <c r="J40" s="13"/>
      <c r="K40" s="13"/>
      <c r="L40" s="13"/>
      <c r="M40" s="124"/>
      <c r="N40" s="124"/>
      <c r="O40" s="124"/>
      <c r="P40" s="124"/>
      <c r="Q40" s="124"/>
      <c r="R40" s="124"/>
      <c r="S40" s="124"/>
    </row>
    <row r="41" spans="1:19" s="223" customFormat="1" ht="15" x14ac:dyDescent="0.25">
      <c r="A41" s="13"/>
      <c r="B41" s="13"/>
      <c r="C41" s="13"/>
      <c r="D41" s="13"/>
      <c r="E41" s="13"/>
      <c r="F41" s="13"/>
      <c r="G41" s="13"/>
      <c r="H41" s="13"/>
      <c r="I41" s="13"/>
      <c r="J41" s="13"/>
      <c r="K41" s="13"/>
      <c r="L41" s="13"/>
      <c r="M41" s="124"/>
      <c r="N41" s="124"/>
      <c r="O41" s="124"/>
      <c r="P41" s="124"/>
      <c r="Q41" s="124"/>
      <c r="R41" s="124"/>
      <c r="S41" s="124"/>
    </row>
    <row r="42" spans="1:19" s="223" customFormat="1" ht="15" x14ac:dyDescent="0.25">
      <c r="A42" s="13"/>
      <c r="B42" s="13"/>
      <c r="C42" s="13"/>
      <c r="D42" s="13"/>
      <c r="E42" s="13"/>
      <c r="F42" s="13"/>
      <c r="G42" s="13"/>
      <c r="H42" s="13"/>
      <c r="I42" s="13"/>
      <c r="J42" s="13"/>
      <c r="K42" s="13"/>
      <c r="L42" s="13"/>
      <c r="M42" s="124"/>
      <c r="N42" s="124"/>
      <c r="O42" s="124"/>
      <c r="P42" s="124"/>
      <c r="Q42" s="124"/>
      <c r="R42" s="124"/>
      <c r="S42" s="124"/>
    </row>
    <row r="43" spans="1:19" s="223" customFormat="1" ht="15" x14ac:dyDescent="0.25">
      <c r="A43" s="13"/>
      <c r="B43" s="13"/>
      <c r="C43" s="13"/>
      <c r="D43" s="13"/>
      <c r="E43" s="13"/>
      <c r="F43" s="13"/>
      <c r="G43" s="13"/>
      <c r="H43" s="13"/>
      <c r="I43" s="13"/>
      <c r="J43" s="13"/>
      <c r="K43" s="13"/>
      <c r="L43" s="13"/>
      <c r="M43" s="124"/>
      <c r="N43" s="124"/>
      <c r="O43" s="124"/>
      <c r="P43" s="124"/>
      <c r="Q43" s="124"/>
      <c r="R43" s="124"/>
      <c r="S43" s="124"/>
    </row>
    <row r="44" spans="1:19" s="223" customFormat="1" ht="15" x14ac:dyDescent="0.25">
      <c r="A44" s="13"/>
      <c r="B44" s="13"/>
      <c r="C44" s="13"/>
      <c r="D44" s="13"/>
      <c r="E44" s="13"/>
      <c r="F44" s="13"/>
      <c r="G44" s="13"/>
      <c r="H44" s="13"/>
      <c r="I44" s="13"/>
      <c r="J44" s="13"/>
      <c r="K44" s="13"/>
      <c r="L44" s="13"/>
      <c r="M44" s="124"/>
      <c r="N44" s="124"/>
      <c r="O44" s="124"/>
      <c r="P44" s="124"/>
      <c r="Q44" s="124"/>
      <c r="R44" s="124"/>
      <c r="S44" s="124"/>
    </row>
    <row r="45" spans="1:19" s="223" customFormat="1" ht="15" x14ac:dyDescent="0.25">
      <c r="A45" s="13"/>
      <c r="B45" s="13"/>
      <c r="C45" s="13"/>
      <c r="D45" s="13"/>
      <c r="E45" s="13"/>
      <c r="F45" s="13"/>
      <c r="G45" s="13"/>
      <c r="H45" s="13"/>
      <c r="I45" s="13"/>
      <c r="J45" s="13"/>
      <c r="K45" s="13"/>
      <c r="L45" s="13"/>
      <c r="M45" s="124"/>
      <c r="N45" s="124"/>
      <c r="O45" s="124"/>
      <c r="P45" s="124"/>
      <c r="Q45" s="124"/>
      <c r="R45" s="124"/>
      <c r="S45" s="124"/>
    </row>
    <row r="46" spans="1:19" s="223" customFormat="1" ht="15" x14ac:dyDescent="0.25">
      <c r="A46" s="13"/>
      <c r="B46" s="13"/>
      <c r="C46" s="13"/>
      <c r="D46" s="13"/>
      <c r="E46" s="13"/>
      <c r="F46" s="13"/>
      <c r="G46" s="13"/>
      <c r="H46" s="13"/>
      <c r="I46" s="13"/>
      <c r="J46" s="13"/>
      <c r="K46" s="13"/>
      <c r="L46" s="13"/>
      <c r="M46" s="124"/>
      <c r="N46" s="124"/>
      <c r="O46" s="124"/>
      <c r="P46" s="124"/>
      <c r="Q46" s="124"/>
      <c r="R46" s="124"/>
      <c r="S46" s="124"/>
    </row>
    <row r="47" spans="1:19" s="223" customFormat="1" ht="15" x14ac:dyDescent="0.25">
      <c r="A47" s="13"/>
      <c r="B47" s="13"/>
      <c r="C47" s="13"/>
      <c r="D47" s="13"/>
      <c r="E47" s="13"/>
      <c r="F47" s="13"/>
      <c r="G47" s="13"/>
      <c r="H47" s="13"/>
      <c r="I47" s="13"/>
      <c r="J47" s="13"/>
      <c r="K47" s="13"/>
      <c r="L47" s="13"/>
      <c r="M47" s="124"/>
      <c r="N47" s="124"/>
      <c r="O47" s="124"/>
      <c r="P47" s="124"/>
      <c r="Q47" s="124"/>
      <c r="R47" s="124"/>
      <c r="S47" s="124"/>
    </row>
    <row r="48" spans="1:19" s="223" customFormat="1" ht="15" x14ac:dyDescent="0.25">
      <c r="A48" s="13"/>
      <c r="B48" s="13"/>
      <c r="C48" s="13"/>
      <c r="D48" s="13"/>
      <c r="E48" s="13"/>
      <c r="F48" s="13"/>
      <c r="G48" s="13"/>
      <c r="H48" s="13"/>
      <c r="I48" s="13"/>
      <c r="J48" s="13"/>
      <c r="K48" s="13"/>
      <c r="L48" s="13"/>
      <c r="M48" s="124"/>
      <c r="N48" s="124"/>
      <c r="O48" s="124"/>
      <c r="P48" s="124"/>
      <c r="Q48" s="124"/>
      <c r="R48" s="124"/>
      <c r="S48" s="124"/>
    </row>
    <row r="49" spans="1:19" s="223" customFormat="1" ht="15" x14ac:dyDescent="0.25">
      <c r="A49" s="13"/>
      <c r="B49" s="13"/>
      <c r="C49" s="13"/>
      <c r="D49" s="13"/>
      <c r="E49" s="13"/>
      <c r="F49" s="13"/>
      <c r="G49" s="13"/>
      <c r="H49" s="13"/>
      <c r="I49" s="13"/>
      <c r="J49" s="13"/>
      <c r="K49" s="13"/>
      <c r="L49" s="13"/>
      <c r="M49" s="124"/>
      <c r="N49" s="124"/>
      <c r="O49" s="124"/>
      <c r="P49" s="124"/>
      <c r="Q49" s="124"/>
      <c r="R49" s="124"/>
      <c r="S49" s="124"/>
    </row>
    <row r="50" spans="1:19" s="223" customFormat="1" ht="15" x14ac:dyDescent="0.25">
      <c r="A50" s="13"/>
      <c r="B50" s="13"/>
      <c r="C50" s="13"/>
      <c r="D50" s="13"/>
      <c r="E50" s="13"/>
      <c r="F50" s="13"/>
      <c r="G50" s="13"/>
      <c r="H50" s="13"/>
      <c r="I50" s="13"/>
      <c r="J50" s="13"/>
      <c r="K50" s="13"/>
      <c r="L50" s="13"/>
      <c r="M50" s="124"/>
      <c r="N50" s="124"/>
      <c r="O50" s="124"/>
      <c r="P50" s="124"/>
      <c r="Q50" s="124"/>
      <c r="R50" s="124"/>
      <c r="S50" s="124"/>
    </row>
    <row r="51" spans="1:19" s="223" customFormat="1" ht="15" x14ac:dyDescent="0.25">
      <c r="A51" s="13"/>
      <c r="B51" s="13"/>
      <c r="C51" s="13"/>
      <c r="D51" s="13"/>
      <c r="E51" s="13"/>
      <c r="F51" s="13"/>
      <c r="G51" s="13"/>
      <c r="H51" s="13"/>
      <c r="I51" s="13"/>
      <c r="J51" s="13"/>
      <c r="K51" s="13"/>
      <c r="L51" s="13"/>
      <c r="M51" s="124"/>
      <c r="N51" s="124"/>
      <c r="O51" s="124"/>
      <c r="P51" s="124"/>
      <c r="Q51" s="124"/>
      <c r="R51" s="124"/>
      <c r="S51" s="124"/>
    </row>
    <row r="52" spans="1:19" s="223" customFormat="1" ht="15" x14ac:dyDescent="0.25">
      <c r="A52" s="13"/>
      <c r="B52" s="13"/>
      <c r="C52" s="13"/>
      <c r="D52" s="13"/>
      <c r="E52" s="13"/>
      <c r="F52" s="13"/>
      <c r="G52" s="13"/>
      <c r="H52" s="13"/>
      <c r="I52" s="13"/>
      <c r="J52" s="13"/>
      <c r="K52" s="13"/>
      <c r="L52" s="13"/>
      <c r="M52" s="124"/>
      <c r="N52" s="124"/>
      <c r="O52" s="124"/>
      <c r="P52" s="124"/>
      <c r="Q52" s="124"/>
      <c r="R52" s="124"/>
      <c r="S52" s="124"/>
    </row>
    <row r="53" spans="1:19" s="223" customFormat="1" ht="15" x14ac:dyDescent="0.25">
      <c r="A53" s="13"/>
      <c r="B53" s="13"/>
      <c r="C53" s="13"/>
      <c r="D53" s="13"/>
      <c r="E53" s="13"/>
      <c r="F53" s="13"/>
      <c r="G53" s="13"/>
      <c r="H53" s="13"/>
      <c r="I53" s="13"/>
      <c r="J53" s="13"/>
      <c r="K53" s="13"/>
      <c r="L53" s="13"/>
      <c r="M53" s="124"/>
      <c r="N53" s="124"/>
      <c r="O53" s="124"/>
      <c r="P53" s="124"/>
      <c r="Q53" s="124"/>
      <c r="R53" s="124"/>
      <c r="S53" s="124"/>
    </row>
    <row r="54" spans="1:19" s="223" customFormat="1" ht="15" x14ac:dyDescent="0.25">
      <c r="A54" s="13"/>
      <c r="B54" s="13"/>
      <c r="C54" s="13"/>
      <c r="D54" s="13"/>
      <c r="E54" s="13"/>
      <c r="F54" s="13"/>
      <c r="G54" s="13"/>
      <c r="H54" s="13"/>
      <c r="I54" s="13"/>
      <c r="J54" s="13"/>
      <c r="K54" s="13"/>
      <c r="L54" s="13"/>
      <c r="M54" s="124"/>
      <c r="N54" s="124"/>
      <c r="O54" s="124"/>
      <c r="P54" s="124"/>
      <c r="Q54" s="124"/>
      <c r="R54" s="124"/>
      <c r="S54" s="124"/>
    </row>
    <row r="55" spans="1:19" s="223" customFormat="1" ht="15" x14ac:dyDescent="0.25">
      <c r="A55" s="13"/>
      <c r="B55" s="13"/>
      <c r="C55" s="13"/>
      <c r="D55" s="13"/>
      <c r="E55" s="13"/>
      <c r="F55" s="13"/>
      <c r="G55" s="13"/>
      <c r="H55" s="13"/>
      <c r="I55" s="13"/>
      <c r="J55" s="13"/>
      <c r="K55" s="13"/>
      <c r="L55" s="13"/>
      <c r="M55" s="124"/>
      <c r="N55" s="124"/>
      <c r="O55" s="124"/>
      <c r="P55" s="124"/>
      <c r="Q55" s="124"/>
      <c r="R55" s="124"/>
      <c r="S55" s="124"/>
    </row>
    <row r="56" spans="1:19" s="223" customFormat="1" ht="15" x14ac:dyDescent="0.25">
      <c r="A56" s="13"/>
      <c r="B56" s="13"/>
      <c r="C56" s="13"/>
      <c r="D56" s="13"/>
      <c r="E56" s="13"/>
      <c r="F56" s="13"/>
      <c r="G56" s="13"/>
      <c r="H56" s="13"/>
      <c r="I56" s="13"/>
      <c r="J56" s="13"/>
      <c r="K56" s="13"/>
      <c r="L56" s="13"/>
      <c r="M56" s="124"/>
      <c r="N56" s="124"/>
      <c r="O56" s="124"/>
      <c r="P56" s="124"/>
      <c r="Q56" s="124"/>
      <c r="R56" s="124"/>
      <c r="S56" s="124"/>
    </row>
    <row r="57" spans="1:19" s="7" customFormat="1" ht="15" x14ac:dyDescent="0.25">
      <c r="A57" s="13"/>
      <c r="B57" s="13"/>
      <c r="C57" s="13"/>
      <c r="D57" s="13"/>
      <c r="E57" s="13"/>
      <c r="F57" s="13"/>
      <c r="G57" s="13"/>
      <c r="H57" s="13"/>
      <c r="I57" s="13"/>
      <c r="J57" s="13"/>
      <c r="K57" s="13"/>
      <c r="L57" s="13"/>
      <c r="M57" s="124"/>
      <c r="N57" s="124"/>
      <c r="O57" s="124"/>
      <c r="P57" s="124"/>
      <c r="Q57" s="124"/>
      <c r="R57" s="124"/>
      <c r="S57" s="124"/>
    </row>
    <row r="58" spans="1:19" s="7" customFormat="1" ht="15" x14ac:dyDescent="0.25">
      <c r="A58" s="13"/>
      <c r="B58" s="13"/>
      <c r="C58" s="13"/>
      <c r="D58" s="13"/>
      <c r="E58" s="13"/>
      <c r="F58" s="13"/>
      <c r="G58" s="13"/>
      <c r="H58" s="13"/>
      <c r="I58" s="13"/>
      <c r="J58" s="13"/>
      <c r="K58" s="13"/>
      <c r="L58" s="13"/>
      <c r="M58" s="124"/>
      <c r="N58" s="124"/>
      <c r="O58" s="124"/>
      <c r="P58" s="124"/>
      <c r="Q58" s="124"/>
      <c r="R58" s="124"/>
      <c r="S58" s="124"/>
    </row>
    <row r="59" spans="1:19" s="7" customFormat="1" ht="15" x14ac:dyDescent="0.25">
      <c r="A59" s="13"/>
      <c r="B59" s="13"/>
      <c r="C59" s="13"/>
      <c r="D59" s="13"/>
      <c r="E59" s="13"/>
      <c r="F59" s="13"/>
      <c r="G59" s="13"/>
      <c r="H59" s="13"/>
      <c r="I59" s="13"/>
      <c r="J59" s="13"/>
      <c r="K59" s="13"/>
      <c r="L59" s="13"/>
      <c r="M59" s="124"/>
      <c r="N59" s="124"/>
      <c r="O59" s="124"/>
      <c r="P59" s="124"/>
      <c r="Q59" s="124"/>
      <c r="R59" s="124"/>
      <c r="S59" s="124"/>
    </row>
    <row r="60" spans="1:19" s="7" customFormat="1" ht="15" x14ac:dyDescent="0.25">
      <c r="A60" s="13"/>
      <c r="B60" s="13"/>
      <c r="C60" s="13"/>
      <c r="D60" s="13"/>
      <c r="E60" s="13"/>
      <c r="F60" s="13"/>
      <c r="G60" s="13"/>
      <c r="H60" s="13"/>
      <c r="I60" s="13"/>
      <c r="J60" s="13"/>
      <c r="K60" s="13"/>
      <c r="L60" s="13"/>
      <c r="M60" s="124"/>
      <c r="N60" s="124"/>
      <c r="O60" s="124"/>
      <c r="P60" s="124"/>
      <c r="Q60" s="124"/>
      <c r="R60" s="124"/>
      <c r="S60" s="124"/>
    </row>
    <row r="61" spans="1:19" s="7" customFormat="1" ht="15" x14ac:dyDescent="0.25">
      <c r="A61" s="13"/>
      <c r="B61" s="13"/>
      <c r="C61" s="13"/>
      <c r="D61" s="13"/>
      <c r="E61" s="13"/>
      <c r="F61" s="13"/>
      <c r="G61" s="13"/>
      <c r="H61" s="13"/>
      <c r="I61" s="13"/>
      <c r="J61" s="13"/>
      <c r="K61" s="13"/>
      <c r="L61" s="13"/>
      <c r="M61" s="124"/>
      <c r="N61" s="124"/>
      <c r="O61" s="124"/>
      <c r="P61" s="124"/>
      <c r="Q61" s="124"/>
      <c r="R61" s="124"/>
      <c r="S61" s="124"/>
    </row>
    <row r="62" spans="1:19" s="7" customFormat="1" ht="15" x14ac:dyDescent="0.25">
      <c r="A62" s="13"/>
      <c r="B62" s="13"/>
      <c r="C62" s="13"/>
      <c r="D62" s="13"/>
      <c r="E62" s="13"/>
      <c r="F62" s="13"/>
      <c r="G62" s="13"/>
      <c r="H62" s="13"/>
      <c r="I62" s="13"/>
      <c r="J62" s="13"/>
      <c r="K62" s="13"/>
      <c r="L62" s="13"/>
      <c r="M62" s="124"/>
      <c r="N62" s="124"/>
      <c r="O62" s="124"/>
      <c r="P62" s="124"/>
      <c r="Q62" s="124"/>
      <c r="R62" s="124"/>
      <c r="S62" s="124"/>
    </row>
    <row r="63" spans="1:19" s="7" customFormat="1" ht="15" x14ac:dyDescent="0.25">
      <c r="A63" s="13"/>
      <c r="B63" s="13"/>
      <c r="C63" s="13"/>
      <c r="D63" s="13"/>
      <c r="E63" s="13"/>
      <c r="F63" s="13"/>
      <c r="G63" s="13"/>
      <c r="H63" s="13"/>
      <c r="I63" s="13"/>
      <c r="J63" s="13"/>
      <c r="K63" s="13"/>
      <c r="L63" s="13"/>
      <c r="M63" s="124"/>
      <c r="N63" s="124"/>
      <c r="O63" s="124"/>
      <c r="P63" s="124"/>
      <c r="Q63" s="124"/>
      <c r="R63" s="124"/>
      <c r="S63" s="124"/>
    </row>
    <row r="64" spans="1:19" s="7" customFormat="1" ht="15" x14ac:dyDescent="0.25">
      <c r="A64" s="13"/>
      <c r="B64" s="13"/>
      <c r="C64" s="13"/>
      <c r="D64" s="13"/>
      <c r="E64" s="13"/>
      <c r="F64" s="13"/>
      <c r="G64" s="13"/>
      <c r="H64" s="13"/>
      <c r="I64" s="13"/>
      <c r="J64" s="13"/>
      <c r="K64" s="13"/>
      <c r="L64" s="13"/>
      <c r="M64" s="124"/>
      <c r="N64" s="124"/>
      <c r="O64" s="124"/>
      <c r="P64" s="124"/>
      <c r="Q64" s="124"/>
      <c r="R64" s="124"/>
      <c r="S64" s="124"/>
    </row>
    <row r="65" spans="1:19" s="7" customFormat="1" ht="15" x14ac:dyDescent="0.25">
      <c r="A65" s="13"/>
      <c r="B65" s="13"/>
      <c r="C65" s="13"/>
      <c r="D65" s="13"/>
      <c r="E65" s="13"/>
      <c r="F65" s="13"/>
      <c r="G65" s="13"/>
      <c r="H65" s="13"/>
      <c r="I65" s="13"/>
      <c r="J65" s="13"/>
      <c r="K65" s="13"/>
      <c r="L65" s="13"/>
      <c r="M65" s="124"/>
      <c r="N65" s="124"/>
      <c r="O65" s="124"/>
      <c r="P65" s="124"/>
      <c r="Q65" s="124"/>
      <c r="R65" s="124"/>
      <c r="S65" s="124"/>
    </row>
    <row r="66" spans="1:19" s="7" customFormat="1" ht="15" x14ac:dyDescent="0.25">
      <c r="A66" s="13"/>
      <c r="B66" s="13"/>
      <c r="C66" s="13"/>
      <c r="D66" s="13"/>
      <c r="E66" s="13"/>
      <c r="F66" s="13"/>
      <c r="G66" s="13"/>
      <c r="H66" s="13"/>
      <c r="I66" s="13"/>
      <c r="J66" s="13"/>
      <c r="K66" s="13"/>
      <c r="L66" s="13"/>
      <c r="M66" s="124"/>
      <c r="N66" s="124"/>
      <c r="O66" s="124"/>
      <c r="P66" s="124"/>
      <c r="Q66" s="124"/>
      <c r="R66" s="124"/>
      <c r="S66" s="124"/>
    </row>
    <row r="67" spans="1:19" s="7" customFormat="1" ht="15" x14ac:dyDescent="0.25">
      <c r="A67" s="13"/>
      <c r="B67" s="13"/>
      <c r="C67" s="13"/>
      <c r="D67" s="13"/>
      <c r="E67" s="13"/>
      <c r="F67" s="13"/>
      <c r="G67" s="13"/>
      <c r="H67" s="13"/>
      <c r="I67" s="13"/>
      <c r="J67" s="13"/>
      <c r="K67" s="13"/>
      <c r="L67" s="13"/>
      <c r="M67" s="124"/>
      <c r="N67" s="124"/>
      <c r="O67" s="124"/>
      <c r="P67" s="124"/>
      <c r="Q67" s="124"/>
      <c r="R67" s="124"/>
      <c r="S67" s="124"/>
    </row>
    <row r="68" spans="1:19" s="7" customFormat="1" ht="15" x14ac:dyDescent="0.25">
      <c r="A68" s="13"/>
      <c r="B68" s="13"/>
      <c r="C68" s="13"/>
      <c r="D68" s="13"/>
      <c r="E68" s="13"/>
      <c r="F68" s="13"/>
      <c r="G68" s="13"/>
      <c r="H68" s="13"/>
      <c r="I68" s="13"/>
      <c r="J68" s="13"/>
      <c r="K68" s="13"/>
      <c r="L68" s="13"/>
      <c r="M68" s="124"/>
      <c r="N68" s="124"/>
      <c r="O68" s="124"/>
      <c r="P68" s="124"/>
      <c r="Q68" s="124"/>
      <c r="R68" s="124"/>
      <c r="S68" s="124"/>
    </row>
    <row r="69" spans="1:19" s="7" customFormat="1" ht="15" x14ac:dyDescent="0.25">
      <c r="A69" s="13"/>
      <c r="B69" s="13"/>
      <c r="C69" s="13"/>
      <c r="D69" s="13"/>
      <c r="E69" s="13"/>
      <c r="F69" s="13"/>
      <c r="G69" s="13"/>
      <c r="H69" s="13"/>
      <c r="I69" s="13"/>
      <c r="J69" s="13"/>
      <c r="K69" s="13"/>
      <c r="L69" s="13"/>
      <c r="M69" s="124"/>
      <c r="N69" s="124"/>
      <c r="O69" s="124"/>
      <c r="P69" s="124"/>
      <c r="Q69" s="124"/>
      <c r="R69" s="124"/>
      <c r="S69" s="124"/>
    </row>
    <row r="70" spans="1:19" s="7" customFormat="1" ht="15" x14ac:dyDescent="0.25">
      <c r="A70" s="13"/>
      <c r="B70" s="13"/>
      <c r="C70" s="13"/>
      <c r="D70" s="13"/>
      <c r="E70" s="13"/>
      <c r="F70" s="13"/>
      <c r="G70" s="13"/>
      <c r="H70" s="13"/>
      <c r="I70" s="13"/>
      <c r="J70" s="13"/>
      <c r="K70" s="13"/>
      <c r="L70" s="13"/>
      <c r="M70" s="124"/>
      <c r="N70" s="124"/>
      <c r="O70" s="124"/>
      <c r="P70" s="124"/>
      <c r="Q70" s="124"/>
      <c r="R70" s="124"/>
      <c r="S70" s="124"/>
    </row>
    <row r="71" spans="1:19" s="7" customFormat="1" ht="15" x14ac:dyDescent="0.25">
      <c r="A71" s="13"/>
      <c r="B71" s="13"/>
      <c r="C71" s="13"/>
      <c r="D71" s="13"/>
      <c r="E71" s="13"/>
      <c r="F71" s="13"/>
      <c r="G71" s="13"/>
      <c r="H71" s="13"/>
      <c r="I71" s="13"/>
      <c r="J71" s="13"/>
      <c r="K71" s="13"/>
      <c r="L71" s="13"/>
      <c r="M71" s="124"/>
      <c r="N71" s="124"/>
      <c r="O71" s="124"/>
      <c r="P71" s="124"/>
      <c r="Q71" s="124"/>
      <c r="R71" s="124"/>
      <c r="S71" s="124"/>
    </row>
    <row r="72" spans="1:19" s="7" customFormat="1" ht="15" x14ac:dyDescent="0.25">
      <c r="A72" s="13"/>
      <c r="B72" s="13"/>
      <c r="C72" s="13"/>
      <c r="D72" s="13"/>
      <c r="E72" s="13"/>
      <c r="F72" s="13"/>
      <c r="G72" s="13"/>
      <c r="H72" s="13"/>
      <c r="I72" s="13"/>
      <c r="J72" s="13"/>
      <c r="K72" s="13"/>
      <c r="L72" s="13"/>
      <c r="M72" s="124"/>
      <c r="N72" s="124"/>
      <c r="O72" s="124"/>
      <c r="P72" s="124"/>
      <c r="Q72" s="124"/>
      <c r="R72" s="124"/>
      <c r="S72" s="124"/>
    </row>
    <row r="73" spans="1:19" s="7" customFormat="1" ht="15" x14ac:dyDescent="0.25">
      <c r="A73" s="13"/>
      <c r="B73" s="13"/>
      <c r="C73" s="13"/>
      <c r="D73" s="13"/>
      <c r="E73" s="13"/>
      <c r="F73" s="13"/>
      <c r="G73" s="13"/>
      <c r="H73" s="13"/>
      <c r="I73" s="13"/>
      <c r="J73" s="13"/>
      <c r="K73" s="13"/>
      <c r="L73" s="13"/>
      <c r="M73" s="124"/>
      <c r="N73" s="124"/>
      <c r="O73" s="124"/>
      <c r="P73" s="124"/>
      <c r="Q73" s="124"/>
      <c r="R73" s="124"/>
      <c r="S73" s="124"/>
    </row>
    <row r="74" spans="1:19" s="7" customFormat="1" ht="15" x14ac:dyDescent="0.25">
      <c r="A74" s="13"/>
      <c r="B74" s="13"/>
      <c r="C74" s="13"/>
      <c r="D74" s="13"/>
      <c r="E74" s="13"/>
      <c r="F74" s="13"/>
      <c r="G74" s="13"/>
      <c r="H74" s="13"/>
      <c r="I74" s="13"/>
      <c r="J74" s="13"/>
      <c r="K74" s="13"/>
      <c r="L74" s="13"/>
      <c r="M74" s="124"/>
      <c r="N74" s="124"/>
      <c r="O74" s="124"/>
      <c r="P74" s="124"/>
      <c r="Q74" s="124"/>
      <c r="R74" s="124"/>
      <c r="S74" s="124"/>
    </row>
    <row r="75" spans="1:19" s="7" customFormat="1" ht="15" x14ac:dyDescent="0.25">
      <c r="A75" s="13"/>
      <c r="B75" s="13"/>
      <c r="C75" s="13"/>
      <c r="D75" s="13"/>
      <c r="E75" s="13"/>
      <c r="F75" s="13"/>
      <c r="G75" s="13"/>
      <c r="H75" s="13"/>
      <c r="I75" s="13"/>
      <c r="J75" s="13"/>
      <c r="K75" s="13"/>
      <c r="L75" s="13"/>
      <c r="M75" s="124"/>
      <c r="N75" s="124"/>
      <c r="O75" s="124"/>
      <c r="P75" s="124"/>
      <c r="Q75" s="124"/>
      <c r="R75" s="124"/>
      <c r="S75" s="124"/>
    </row>
    <row r="76" spans="1:19" s="7" customFormat="1" ht="15" x14ac:dyDescent="0.25">
      <c r="A76" s="13"/>
      <c r="B76" s="13"/>
      <c r="C76" s="13"/>
      <c r="D76" s="13"/>
      <c r="E76" s="13"/>
      <c r="F76" s="13"/>
      <c r="G76" s="13"/>
      <c r="H76" s="13"/>
      <c r="I76" s="13"/>
      <c r="J76" s="13"/>
      <c r="K76" s="13"/>
      <c r="L76" s="13"/>
      <c r="M76" s="124"/>
      <c r="N76" s="124"/>
      <c r="O76" s="124"/>
      <c r="P76" s="124"/>
      <c r="Q76" s="124"/>
      <c r="R76" s="124"/>
      <c r="S76" s="124"/>
    </row>
    <row r="77" spans="1:19" s="7" customFormat="1" ht="15" x14ac:dyDescent="0.25">
      <c r="A77" s="13"/>
      <c r="B77" s="13"/>
      <c r="C77" s="13"/>
      <c r="D77" s="13"/>
      <c r="E77" s="13"/>
      <c r="F77" s="13"/>
      <c r="G77" s="13"/>
      <c r="H77" s="13"/>
      <c r="I77" s="13"/>
      <c r="J77" s="13"/>
      <c r="K77" s="13"/>
      <c r="L77" s="13"/>
      <c r="M77" s="124"/>
      <c r="N77" s="124"/>
      <c r="O77" s="124"/>
      <c r="P77" s="124"/>
      <c r="Q77" s="124"/>
      <c r="R77" s="124"/>
      <c r="S77" s="124"/>
    </row>
    <row r="78" spans="1:19" s="7" customFormat="1" ht="15" x14ac:dyDescent="0.25">
      <c r="A78" s="13"/>
      <c r="B78" s="13"/>
      <c r="C78" s="13"/>
      <c r="D78" s="13"/>
      <c r="E78" s="13"/>
      <c r="F78" s="13"/>
      <c r="G78" s="13"/>
      <c r="H78" s="13"/>
      <c r="I78" s="13"/>
      <c r="J78" s="13"/>
      <c r="K78" s="13"/>
      <c r="L78" s="13"/>
      <c r="M78" s="124"/>
      <c r="N78" s="124"/>
      <c r="O78" s="124"/>
      <c r="P78" s="124"/>
      <c r="Q78" s="124"/>
      <c r="R78" s="124"/>
      <c r="S78" s="124"/>
    </row>
    <row r="79" spans="1:19" s="7" customFormat="1" ht="15" x14ac:dyDescent="0.25">
      <c r="A79" s="13"/>
      <c r="B79" s="13"/>
      <c r="C79" s="13"/>
      <c r="D79" s="13"/>
      <c r="E79" s="13"/>
      <c r="F79" s="13"/>
      <c r="G79" s="13"/>
      <c r="H79" s="13"/>
      <c r="I79" s="13"/>
      <c r="J79" s="13"/>
      <c r="K79" s="13"/>
      <c r="L79" s="13"/>
      <c r="M79" s="124"/>
      <c r="N79" s="124"/>
      <c r="O79" s="124"/>
      <c r="P79" s="124"/>
      <c r="Q79" s="124"/>
      <c r="R79" s="124"/>
      <c r="S79" s="124"/>
    </row>
    <row r="80" spans="1:19" s="7" customFormat="1" ht="15" x14ac:dyDescent="0.25">
      <c r="A80" s="13"/>
      <c r="B80" s="13"/>
      <c r="C80" s="13"/>
      <c r="D80" s="13"/>
      <c r="E80" s="13"/>
      <c r="F80" s="13"/>
      <c r="G80" s="13"/>
      <c r="H80" s="13"/>
      <c r="I80" s="13"/>
      <c r="J80" s="13"/>
      <c r="K80" s="13"/>
      <c r="L80" s="13"/>
      <c r="M80" s="124"/>
      <c r="N80" s="124"/>
      <c r="O80" s="124"/>
      <c r="P80" s="124"/>
      <c r="Q80" s="124"/>
      <c r="R80" s="124"/>
      <c r="S80" s="124"/>
    </row>
    <row r="81" spans="1:19" s="7" customFormat="1" ht="15" x14ac:dyDescent="0.25">
      <c r="A81" s="13"/>
      <c r="B81" s="13"/>
      <c r="C81" s="13"/>
      <c r="D81" s="13"/>
      <c r="E81" s="13"/>
      <c r="F81" s="13"/>
      <c r="G81" s="13"/>
      <c r="H81" s="13"/>
      <c r="I81" s="13"/>
      <c r="J81" s="13"/>
      <c r="K81" s="13"/>
      <c r="L81" s="13"/>
      <c r="M81" s="124"/>
      <c r="N81" s="124"/>
      <c r="O81" s="124"/>
      <c r="P81" s="124"/>
      <c r="Q81" s="124"/>
      <c r="R81" s="124"/>
      <c r="S81" s="124"/>
    </row>
    <row r="82" spans="1:19" s="7" customFormat="1" ht="15" x14ac:dyDescent="0.25">
      <c r="A82" s="13"/>
      <c r="B82" s="13"/>
      <c r="C82" s="13"/>
      <c r="D82" s="13"/>
      <c r="E82" s="13"/>
      <c r="F82" s="13"/>
      <c r="G82" s="13"/>
      <c r="H82" s="13"/>
      <c r="I82" s="13"/>
      <c r="J82" s="13"/>
      <c r="K82" s="13"/>
      <c r="L82" s="13"/>
      <c r="M82" s="124"/>
      <c r="N82" s="124"/>
      <c r="O82" s="124"/>
      <c r="P82" s="124"/>
      <c r="Q82" s="124"/>
      <c r="R82" s="124"/>
      <c r="S82" s="124"/>
    </row>
    <row r="83" spans="1:19" s="7" customFormat="1" ht="15" x14ac:dyDescent="0.25">
      <c r="A83" s="13"/>
      <c r="B83" s="13"/>
      <c r="C83" s="13"/>
      <c r="D83" s="13"/>
      <c r="E83" s="13"/>
      <c r="F83" s="13"/>
      <c r="G83" s="13"/>
      <c r="H83" s="13"/>
      <c r="I83" s="13"/>
      <c r="J83" s="13"/>
      <c r="K83" s="13"/>
      <c r="L83" s="13"/>
      <c r="M83" s="124"/>
      <c r="N83" s="124"/>
      <c r="O83" s="124"/>
      <c r="P83" s="124"/>
      <c r="Q83" s="124"/>
      <c r="R83" s="124"/>
      <c r="S83" s="124"/>
    </row>
    <row r="84" spans="1:19" s="7" customFormat="1" ht="15" x14ac:dyDescent="0.25">
      <c r="A84" s="13"/>
      <c r="B84" s="13"/>
      <c r="C84" s="13"/>
      <c r="D84" s="13"/>
      <c r="E84" s="13"/>
      <c r="F84" s="13"/>
      <c r="G84" s="13"/>
      <c r="H84" s="13"/>
      <c r="I84" s="13"/>
      <c r="J84" s="13"/>
      <c r="K84" s="13"/>
      <c r="L84" s="13"/>
      <c r="M84" s="124"/>
      <c r="N84" s="124"/>
      <c r="O84" s="124"/>
      <c r="P84" s="124"/>
      <c r="Q84" s="124"/>
      <c r="R84" s="124"/>
      <c r="S84" s="124"/>
    </row>
    <row r="85" spans="1:19" s="7" customFormat="1" ht="15" x14ac:dyDescent="0.25">
      <c r="A85" s="13"/>
      <c r="B85" s="13"/>
      <c r="C85" s="13"/>
      <c r="D85" s="13"/>
      <c r="E85" s="13"/>
      <c r="F85" s="13"/>
      <c r="G85" s="13"/>
      <c r="H85" s="13"/>
      <c r="I85" s="13"/>
      <c r="J85" s="13"/>
      <c r="K85" s="13"/>
      <c r="L85" s="13"/>
      <c r="M85" s="124"/>
      <c r="N85" s="124"/>
      <c r="O85" s="124"/>
      <c r="P85" s="124"/>
      <c r="Q85" s="124"/>
      <c r="R85" s="124"/>
      <c r="S85" s="124"/>
    </row>
    <row r="86" spans="1:19" s="7" customFormat="1" ht="15" x14ac:dyDescent="0.25">
      <c r="A86" s="13"/>
      <c r="B86" s="13"/>
      <c r="C86" s="13"/>
      <c r="D86" s="13"/>
      <c r="E86" s="13"/>
      <c r="F86" s="13"/>
      <c r="G86" s="13"/>
      <c r="H86" s="13"/>
      <c r="I86" s="13"/>
      <c r="J86" s="13"/>
      <c r="K86" s="13"/>
      <c r="L86" s="13"/>
      <c r="M86" s="124"/>
      <c r="N86" s="124"/>
      <c r="O86" s="124"/>
      <c r="P86" s="124"/>
      <c r="Q86" s="124"/>
      <c r="R86" s="124"/>
      <c r="S86" s="124"/>
    </row>
    <row r="87" spans="1:19" s="7" customFormat="1" ht="15" x14ac:dyDescent="0.25">
      <c r="A87" s="13"/>
      <c r="B87" s="13"/>
      <c r="C87" s="13"/>
      <c r="D87" s="13"/>
      <c r="E87" s="13"/>
      <c r="F87" s="13"/>
      <c r="G87" s="13"/>
      <c r="H87" s="13"/>
      <c r="I87" s="13"/>
      <c r="J87" s="13"/>
      <c r="K87" s="13"/>
      <c r="L87" s="13"/>
      <c r="M87" s="124"/>
      <c r="N87" s="124"/>
      <c r="O87" s="124"/>
      <c r="P87" s="124"/>
      <c r="Q87" s="124"/>
      <c r="R87" s="124"/>
      <c r="S87" s="124"/>
    </row>
    <row r="88" spans="1:19" s="7" customFormat="1" ht="15" x14ac:dyDescent="0.25">
      <c r="A88" s="13"/>
      <c r="B88" s="13"/>
      <c r="C88" s="13"/>
      <c r="D88" s="13"/>
      <c r="E88" s="13"/>
      <c r="F88" s="13"/>
      <c r="G88" s="13"/>
      <c r="H88" s="13"/>
      <c r="I88" s="13"/>
      <c r="J88" s="13"/>
      <c r="K88" s="13"/>
      <c r="L88" s="13"/>
      <c r="M88" s="124"/>
      <c r="N88" s="124"/>
      <c r="O88" s="124"/>
      <c r="P88" s="124"/>
      <c r="Q88" s="124"/>
      <c r="R88" s="124"/>
      <c r="S88" s="124"/>
    </row>
    <row r="89" spans="1:19" s="7" customFormat="1" ht="15" x14ac:dyDescent="0.25">
      <c r="A89" s="13"/>
      <c r="B89" s="13"/>
      <c r="C89" s="13"/>
      <c r="D89" s="13"/>
      <c r="E89" s="13"/>
      <c r="F89" s="13"/>
      <c r="G89" s="13"/>
      <c r="H89" s="13"/>
      <c r="I89" s="13"/>
      <c r="J89" s="13"/>
      <c r="K89" s="13"/>
      <c r="L89" s="13"/>
      <c r="M89" s="124"/>
      <c r="N89" s="124"/>
      <c r="O89" s="124"/>
      <c r="P89" s="124"/>
      <c r="Q89" s="124"/>
      <c r="R89" s="124"/>
      <c r="S89" s="124"/>
    </row>
    <row r="90" spans="1:19" s="7" customFormat="1" ht="15" x14ac:dyDescent="0.25">
      <c r="A90" s="13"/>
      <c r="B90" s="13"/>
      <c r="C90" s="13"/>
      <c r="D90" s="13"/>
      <c r="E90" s="13"/>
      <c r="F90" s="13"/>
      <c r="G90" s="13"/>
      <c r="H90" s="13"/>
      <c r="I90" s="13"/>
      <c r="J90" s="13"/>
      <c r="K90" s="13"/>
      <c r="L90" s="13"/>
      <c r="M90" s="124"/>
      <c r="N90" s="124"/>
      <c r="O90" s="124"/>
      <c r="P90" s="124"/>
      <c r="Q90" s="124"/>
      <c r="R90" s="124"/>
      <c r="S90" s="124"/>
    </row>
    <row r="91" spans="1:19" s="7" customFormat="1" ht="15" x14ac:dyDescent="0.25">
      <c r="A91" s="13"/>
      <c r="B91" s="13"/>
      <c r="C91" s="13"/>
      <c r="D91" s="13"/>
      <c r="E91" s="13"/>
      <c r="F91" s="13"/>
      <c r="G91" s="13"/>
      <c r="H91" s="13"/>
      <c r="I91" s="13"/>
      <c r="J91" s="13"/>
      <c r="K91" s="13"/>
      <c r="L91" s="13"/>
      <c r="M91" s="124"/>
      <c r="N91" s="124"/>
      <c r="O91" s="124"/>
      <c r="P91" s="124"/>
      <c r="Q91" s="124"/>
      <c r="R91" s="124"/>
      <c r="S91" s="124"/>
    </row>
    <row r="92" spans="1:19" s="7" customFormat="1" ht="15" x14ac:dyDescent="0.25">
      <c r="A92" s="13"/>
      <c r="B92" s="13"/>
      <c r="C92" s="13"/>
      <c r="D92" s="13"/>
      <c r="E92" s="13"/>
      <c r="F92" s="13"/>
      <c r="G92" s="13"/>
      <c r="H92" s="13"/>
      <c r="I92" s="13"/>
      <c r="J92" s="13"/>
      <c r="K92" s="13"/>
      <c r="L92" s="13"/>
      <c r="M92" s="124"/>
      <c r="N92" s="124"/>
      <c r="O92" s="124"/>
      <c r="P92" s="124"/>
      <c r="Q92" s="124"/>
      <c r="R92" s="124"/>
      <c r="S92" s="124"/>
    </row>
    <row r="93" spans="1:19" s="7" customFormat="1" ht="15" x14ac:dyDescent="0.25">
      <c r="A93" s="13"/>
      <c r="B93" s="13"/>
      <c r="C93" s="13"/>
      <c r="D93" s="13"/>
      <c r="E93" s="13"/>
      <c r="F93" s="13"/>
      <c r="G93" s="13"/>
      <c r="H93" s="13"/>
      <c r="I93" s="13"/>
      <c r="J93" s="13"/>
      <c r="K93" s="13"/>
      <c r="L93" s="13"/>
      <c r="M93" s="124"/>
      <c r="N93" s="124"/>
      <c r="O93" s="124"/>
      <c r="P93" s="124"/>
      <c r="Q93" s="124"/>
      <c r="R93" s="124"/>
      <c r="S93" s="124"/>
    </row>
    <row r="94" spans="1:19" s="7" customFormat="1" ht="15" x14ac:dyDescent="0.25">
      <c r="A94" s="13"/>
      <c r="B94" s="13"/>
      <c r="C94" s="13"/>
      <c r="D94" s="13"/>
      <c r="E94" s="13"/>
      <c r="F94" s="13"/>
      <c r="G94" s="13"/>
      <c r="H94" s="13"/>
      <c r="I94" s="13"/>
      <c r="J94" s="13"/>
      <c r="K94" s="13"/>
      <c r="L94" s="13"/>
      <c r="M94" s="124"/>
      <c r="N94" s="124"/>
      <c r="O94" s="124"/>
      <c r="P94" s="124"/>
      <c r="Q94" s="124"/>
      <c r="R94" s="124"/>
      <c r="S94" s="124"/>
    </row>
    <row r="95" spans="1:19" s="7" customFormat="1" ht="15" x14ac:dyDescent="0.25">
      <c r="A95" s="13"/>
      <c r="B95" s="13"/>
      <c r="C95" s="13"/>
      <c r="D95" s="13"/>
      <c r="E95" s="13"/>
      <c r="F95" s="13"/>
      <c r="G95" s="13"/>
      <c r="H95" s="13"/>
      <c r="I95" s="13"/>
      <c r="J95" s="13"/>
      <c r="K95" s="13"/>
      <c r="L95" s="13"/>
      <c r="M95" s="124"/>
      <c r="N95" s="124"/>
      <c r="O95" s="124"/>
      <c r="P95" s="124"/>
      <c r="Q95" s="124"/>
      <c r="R95" s="124"/>
      <c r="S95" s="124"/>
    </row>
    <row r="96" spans="1:19" s="7" customFormat="1" ht="15" x14ac:dyDescent="0.25">
      <c r="A96" s="13"/>
      <c r="B96" s="13"/>
      <c r="C96" s="13"/>
      <c r="D96" s="13"/>
      <c r="E96" s="13"/>
      <c r="F96" s="13"/>
      <c r="G96" s="13"/>
      <c r="H96" s="13"/>
      <c r="I96" s="13"/>
      <c r="J96" s="13"/>
      <c r="K96" s="13"/>
      <c r="L96" s="13"/>
      <c r="M96" s="124"/>
      <c r="N96" s="124"/>
      <c r="O96" s="124"/>
      <c r="P96" s="124"/>
      <c r="Q96" s="124"/>
      <c r="R96" s="124"/>
      <c r="S96" s="124"/>
    </row>
    <row r="97" spans="1:19" s="7" customFormat="1" ht="15" x14ac:dyDescent="0.25">
      <c r="A97" s="13"/>
      <c r="B97" s="13"/>
      <c r="C97" s="13"/>
      <c r="D97" s="13"/>
      <c r="E97" s="13"/>
      <c r="F97" s="13"/>
      <c r="G97" s="13"/>
      <c r="H97" s="13"/>
      <c r="I97" s="13"/>
      <c r="J97" s="13"/>
      <c r="K97" s="13"/>
      <c r="L97" s="13"/>
      <c r="M97" s="124"/>
      <c r="N97" s="124"/>
      <c r="O97" s="124"/>
      <c r="P97" s="124"/>
      <c r="Q97" s="124"/>
      <c r="R97" s="124"/>
      <c r="S97" s="124"/>
    </row>
    <row r="98" spans="1:19" s="7" customFormat="1" ht="15" x14ac:dyDescent="0.25">
      <c r="A98" s="13"/>
      <c r="B98" s="13"/>
      <c r="C98" s="13"/>
      <c r="D98" s="13"/>
      <c r="E98" s="13"/>
      <c r="F98" s="13"/>
      <c r="G98" s="13"/>
      <c r="H98" s="13"/>
      <c r="I98" s="13"/>
      <c r="J98" s="13"/>
      <c r="K98" s="13"/>
      <c r="L98" s="13"/>
      <c r="M98" s="124"/>
      <c r="N98" s="124"/>
      <c r="O98" s="124"/>
      <c r="P98" s="124"/>
      <c r="Q98" s="124"/>
      <c r="R98" s="124"/>
      <c r="S98" s="124"/>
    </row>
    <row r="99" spans="1:19" s="7" customFormat="1" ht="15" x14ac:dyDescent="0.25">
      <c r="A99" s="13"/>
      <c r="B99" s="13"/>
      <c r="C99" s="13"/>
      <c r="D99" s="13"/>
      <c r="E99" s="13"/>
      <c r="F99" s="13"/>
      <c r="G99" s="13"/>
      <c r="H99" s="13"/>
      <c r="I99" s="13"/>
      <c r="J99" s="13"/>
      <c r="K99" s="13"/>
      <c r="L99" s="13"/>
      <c r="M99" s="124"/>
      <c r="N99" s="124"/>
      <c r="O99" s="124"/>
      <c r="P99" s="124"/>
      <c r="Q99" s="124"/>
      <c r="R99" s="124"/>
      <c r="S99" s="124"/>
    </row>
    <row r="100" spans="1:19" s="7" customFormat="1" ht="15" x14ac:dyDescent="0.25">
      <c r="A100" s="13"/>
      <c r="B100" s="13"/>
      <c r="C100" s="13"/>
      <c r="D100" s="13"/>
      <c r="E100" s="13"/>
      <c r="F100" s="13"/>
      <c r="G100" s="13"/>
      <c r="H100" s="13"/>
      <c r="I100" s="13"/>
      <c r="J100" s="13"/>
      <c r="K100" s="13"/>
      <c r="L100" s="13"/>
      <c r="M100" s="124"/>
      <c r="N100" s="124"/>
      <c r="O100" s="124"/>
      <c r="P100" s="124"/>
      <c r="Q100" s="124"/>
      <c r="R100" s="124"/>
      <c r="S100" s="124"/>
    </row>
    <row r="101" spans="1:19" s="7" customFormat="1" ht="15" x14ac:dyDescent="0.25">
      <c r="A101" s="13"/>
      <c r="B101" s="13"/>
      <c r="C101" s="13"/>
      <c r="D101" s="13"/>
      <c r="E101" s="13"/>
      <c r="F101" s="13"/>
      <c r="G101" s="13"/>
      <c r="H101" s="13"/>
      <c r="I101" s="13"/>
      <c r="J101" s="13"/>
      <c r="K101" s="13"/>
      <c r="L101" s="13"/>
      <c r="M101" s="124"/>
      <c r="N101" s="124"/>
      <c r="O101" s="124"/>
      <c r="P101" s="124"/>
      <c r="Q101" s="124"/>
      <c r="R101" s="124"/>
      <c r="S101" s="124"/>
    </row>
    <row r="102" spans="1:19" s="7" customFormat="1" ht="15" x14ac:dyDescent="0.25">
      <c r="A102" s="13"/>
      <c r="B102" s="13"/>
      <c r="C102" s="13"/>
      <c r="D102" s="13"/>
      <c r="E102" s="13"/>
      <c r="F102" s="13"/>
      <c r="G102" s="13"/>
      <c r="H102" s="13"/>
      <c r="I102" s="13"/>
      <c r="J102" s="13"/>
      <c r="K102" s="13"/>
      <c r="L102" s="13"/>
      <c r="M102" s="124"/>
      <c r="N102" s="124"/>
      <c r="O102" s="124"/>
      <c r="P102" s="124"/>
      <c r="Q102" s="124"/>
      <c r="R102" s="124"/>
      <c r="S102" s="124"/>
    </row>
    <row r="103" spans="1:19" s="7" customFormat="1" ht="15" x14ac:dyDescent="0.25">
      <c r="A103" s="13"/>
      <c r="B103" s="13"/>
      <c r="C103" s="13"/>
      <c r="D103" s="13"/>
      <c r="E103" s="13"/>
      <c r="F103" s="13"/>
      <c r="G103" s="13"/>
      <c r="H103" s="13"/>
      <c r="I103" s="13"/>
      <c r="J103" s="13"/>
      <c r="K103" s="13"/>
      <c r="L103" s="13"/>
      <c r="M103" s="124"/>
      <c r="N103" s="124"/>
      <c r="O103" s="124"/>
      <c r="P103" s="124"/>
      <c r="Q103" s="124"/>
      <c r="R103" s="124"/>
      <c r="S103" s="124"/>
    </row>
    <row r="104" spans="1:19" s="7" customFormat="1" ht="15" x14ac:dyDescent="0.25">
      <c r="A104" s="13"/>
      <c r="B104" s="13"/>
      <c r="C104" s="13"/>
      <c r="D104" s="13"/>
      <c r="E104" s="13"/>
      <c r="F104" s="13"/>
      <c r="G104" s="13"/>
      <c r="H104" s="13"/>
      <c r="I104" s="13"/>
      <c r="J104" s="13"/>
      <c r="K104" s="13"/>
      <c r="L104" s="13"/>
      <c r="M104" s="124"/>
      <c r="N104" s="124"/>
      <c r="O104" s="124"/>
      <c r="P104" s="124"/>
      <c r="Q104" s="124"/>
      <c r="R104" s="124"/>
      <c r="S104" s="124"/>
    </row>
    <row r="105" spans="1:19" s="7" customFormat="1" ht="15" x14ac:dyDescent="0.25">
      <c r="A105" s="13"/>
      <c r="B105" s="13"/>
      <c r="C105" s="13"/>
      <c r="D105" s="13"/>
      <c r="E105" s="13"/>
      <c r="F105" s="13"/>
      <c r="G105" s="13"/>
      <c r="H105" s="13"/>
      <c r="I105" s="13"/>
      <c r="J105" s="13"/>
      <c r="K105" s="13"/>
      <c r="L105" s="13"/>
      <c r="M105" s="124"/>
      <c r="N105" s="124"/>
      <c r="O105" s="124"/>
      <c r="P105" s="124"/>
      <c r="Q105" s="124"/>
      <c r="R105" s="124"/>
      <c r="S105" s="124"/>
    </row>
    <row r="106" spans="1:19" s="7" customFormat="1" ht="15" x14ac:dyDescent="0.25">
      <c r="A106" s="13"/>
      <c r="B106" s="13"/>
      <c r="C106" s="13"/>
      <c r="D106" s="13"/>
      <c r="E106" s="13"/>
      <c r="F106" s="13"/>
      <c r="G106" s="13"/>
      <c r="H106" s="13"/>
      <c r="I106" s="13"/>
      <c r="J106" s="13"/>
      <c r="K106" s="13"/>
      <c r="L106" s="13"/>
      <c r="M106" s="124"/>
      <c r="N106" s="124"/>
      <c r="O106" s="124"/>
      <c r="P106" s="124"/>
      <c r="Q106" s="124"/>
      <c r="R106" s="124"/>
      <c r="S106" s="124"/>
    </row>
    <row r="107" spans="1:19" s="7" customFormat="1" ht="15" x14ac:dyDescent="0.25">
      <c r="A107" s="13"/>
      <c r="B107" s="13"/>
      <c r="C107" s="13"/>
      <c r="D107" s="13"/>
      <c r="E107" s="13"/>
      <c r="F107" s="13"/>
      <c r="G107" s="13"/>
      <c r="H107" s="13"/>
      <c r="I107" s="13"/>
      <c r="J107" s="13"/>
      <c r="K107" s="13"/>
      <c r="L107" s="13"/>
      <c r="M107" s="124"/>
      <c r="N107" s="124"/>
      <c r="O107" s="124"/>
      <c r="P107" s="124"/>
      <c r="Q107" s="124"/>
      <c r="R107" s="124"/>
      <c r="S107" s="124"/>
    </row>
    <row r="108" spans="1:19" s="7" customFormat="1" ht="15" x14ac:dyDescent="0.25">
      <c r="A108" s="13"/>
      <c r="B108" s="13"/>
      <c r="C108" s="13"/>
      <c r="D108" s="13"/>
      <c r="E108" s="13"/>
      <c r="F108" s="13"/>
      <c r="G108" s="13"/>
      <c r="H108" s="13"/>
      <c r="I108" s="13"/>
      <c r="J108" s="13"/>
      <c r="K108" s="13"/>
      <c r="L108" s="13"/>
      <c r="M108" s="124"/>
      <c r="N108" s="124"/>
      <c r="O108" s="124"/>
      <c r="P108" s="124"/>
      <c r="Q108" s="124"/>
      <c r="R108" s="124"/>
      <c r="S108" s="124"/>
    </row>
    <row r="109" spans="1:19" s="7" customFormat="1" ht="15" x14ac:dyDescent="0.25">
      <c r="A109" s="13"/>
      <c r="B109" s="13"/>
      <c r="C109" s="13"/>
      <c r="D109" s="13"/>
      <c r="E109" s="13"/>
      <c r="F109" s="13"/>
      <c r="G109" s="13"/>
      <c r="H109" s="13"/>
      <c r="I109" s="13"/>
      <c r="J109" s="13"/>
      <c r="K109" s="13"/>
      <c r="L109" s="13"/>
      <c r="M109" s="124"/>
      <c r="N109" s="124"/>
      <c r="O109" s="124"/>
      <c r="P109" s="124"/>
      <c r="Q109" s="124"/>
      <c r="R109" s="124"/>
      <c r="S109" s="124"/>
    </row>
    <row r="110" spans="1:19" s="7" customFormat="1" ht="15" x14ac:dyDescent="0.25">
      <c r="A110" s="13"/>
      <c r="B110" s="13"/>
      <c r="C110" s="13"/>
      <c r="D110" s="13"/>
      <c r="E110" s="13"/>
      <c r="F110" s="13"/>
      <c r="G110" s="13"/>
      <c r="H110" s="13"/>
      <c r="I110" s="13"/>
      <c r="J110" s="13"/>
      <c r="K110" s="13"/>
      <c r="L110" s="13"/>
      <c r="M110" s="124"/>
      <c r="N110" s="124"/>
      <c r="O110" s="124"/>
      <c r="P110" s="124"/>
      <c r="Q110" s="124"/>
      <c r="R110" s="124"/>
      <c r="S110" s="124"/>
    </row>
    <row r="111" spans="1:19" s="7" customFormat="1" ht="15" x14ac:dyDescent="0.25">
      <c r="A111" s="13"/>
      <c r="B111" s="13"/>
      <c r="C111" s="13"/>
      <c r="D111" s="13"/>
      <c r="E111" s="13"/>
      <c r="F111" s="13"/>
      <c r="G111" s="13"/>
      <c r="H111" s="13"/>
      <c r="I111" s="13"/>
      <c r="J111" s="13"/>
      <c r="K111" s="13"/>
      <c r="L111" s="13"/>
      <c r="M111" s="124"/>
      <c r="N111" s="124"/>
      <c r="O111" s="124"/>
      <c r="P111" s="124"/>
      <c r="Q111" s="124"/>
      <c r="R111" s="124"/>
      <c r="S111" s="124"/>
    </row>
    <row r="112" spans="1:19" s="7" customFormat="1" ht="15" x14ac:dyDescent="0.25">
      <c r="A112" s="13"/>
      <c r="B112" s="13"/>
      <c r="C112" s="13"/>
      <c r="D112" s="13"/>
      <c r="E112" s="13"/>
      <c r="F112" s="13"/>
      <c r="G112" s="13"/>
      <c r="H112" s="13"/>
      <c r="I112" s="13"/>
      <c r="J112" s="13"/>
      <c r="K112" s="13"/>
      <c r="L112" s="13"/>
      <c r="M112" s="124"/>
      <c r="N112" s="124"/>
      <c r="O112" s="124"/>
      <c r="P112" s="124"/>
      <c r="Q112" s="124"/>
      <c r="R112" s="124"/>
      <c r="S112" s="124"/>
    </row>
    <row r="113" spans="1:19" s="7" customFormat="1" ht="15" x14ac:dyDescent="0.25">
      <c r="A113" s="13"/>
      <c r="B113" s="13"/>
      <c r="C113" s="13"/>
      <c r="D113" s="13"/>
      <c r="E113" s="13"/>
      <c r="F113" s="13"/>
      <c r="G113" s="13"/>
      <c r="H113" s="13"/>
      <c r="I113" s="13"/>
      <c r="J113" s="13"/>
      <c r="K113" s="13"/>
      <c r="L113" s="13"/>
      <c r="M113" s="124"/>
      <c r="N113" s="124"/>
      <c r="O113" s="124"/>
      <c r="P113" s="124"/>
      <c r="Q113" s="124"/>
      <c r="R113" s="124"/>
      <c r="S113" s="124"/>
    </row>
    <row r="114" spans="1:19" s="7" customFormat="1" ht="15" x14ac:dyDescent="0.25">
      <c r="A114" s="13"/>
      <c r="B114" s="13"/>
      <c r="C114" s="13"/>
      <c r="D114" s="13"/>
      <c r="E114" s="13"/>
      <c r="F114" s="13"/>
      <c r="G114" s="13"/>
      <c r="H114" s="13"/>
      <c r="I114" s="13"/>
      <c r="J114" s="13"/>
      <c r="K114" s="13"/>
      <c r="L114" s="13"/>
      <c r="M114" s="124"/>
      <c r="N114" s="124"/>
      <c r="O114" s="124"/>
      <c r="P114" s="124"/>
      <c r="Q114" s="124"/>
      <c r="R114" s="124"/>
      <c r="S114" s="124"/>
    </row>
    <row r="115" spans="1:19" s="7" customFormat="1" ht="15" x14ac:dyDescent="0.25">
      <c r="A115" s="13"/>
      <c r="B115" s="13"/>
      <c r="C115" s="13"/>
      <c r="D115" s="13"/>
      <c r="E115" s="13"/>
      <c r="F115" s="13"/>
      <c r="G115" s="13"/>
      <c r="H115" s="13"/>
      <c r="I115" s="13"/>
      <c r="J115" s="13"/>
      <c r="K115" s="13"/>
      <c r="L115" s="13"/>
      <c r="M115" s="124"/>
      <c r="N115" s="124"/>
      <c r="O115" s="124"/>
      <c r="P115" s="124"/>
      <c r="Q115" s="124"/>
      <c r="R115" s="124"/>
      <c r="S115" s="124"/>
    </row>
    <row r="116" spans="1:19" s="7" customFormat="1" ht="15" x14ac:dyDescent="0.25">
      <c r="A116" s="13"/>
      <c r="B116" s="13"/>
      <c r="C116" s="13"/>
      <c r="D116" s="13"/>
      <c r="E116" s="13"/>
      <c r="F116" s="13"/>
      <c r="G116" s="13"/>
      <c r="H116" s="13"/>
      <c r="I116" s="13"/>
      <c r="J116" s="13"/>
      <c r="K116" s="13"/>
      <c r="L116" s="13"/>
      <c r="M116" s="124"/>
      <c r="N116" s="124"/>
      <c r="O116" s="124"/>
      <c r="P116" s="124"/>
      <c r="Q116" s="124"/>
      <c r="R116" s="124"/>
      <c r="S116" s="124"/>
    </row>
    <row r="117" spans="1:19" s="7" customFormat="1" ht="15" x14ac:dyDescent="0.25">
      <c r="A117" s="13"/>
      <c r="B117" s="13"/>
      <c r="C117" s="13"/>
      <c r="D117" s="13"/>
      <c r="E117" s="13"/>
      <c r="F117" s="13"/>
      <c r="G117" s="13"/>
      <c r="H117" s="13"/>
      <c r="I117" s="13"/>
      <c r="J117" s="13"/>
      <c r="K117" s="13"/>
      <c r="L117" s="13"/>
      <c r="M117" s="124"/>
      <c r="N117" s="124"/>
      <c r="O117" s="124"/>
      <c r="P117" s="124"/>
      <c r="Q117" s="124"/>
      <c r="R117" s="124"/>
      <c r="S117" s="124"/>
    </row>
    <row r="118" spans="1:19" s="7" customFormat="1" ht="15" x14ac:dyDescent="0.25">
      <c r="A118" s="13"/>
      <c r="B118" s="13"/>
      <c r="C118" s="13"/>
      <c r="D118" s="13"/>
      <c r="E118" s="13"/>
      <c r="F118" s="13"/>
      <c r="G118" s="13"/>
      <c r="H118" s="13"/>
      <c r="I118" s="13"/>
      <c r="J118" s="13"/>
      <c r="K118" s="13"/>
      <c r="L118" s="13"/>
      <c r="M118" s="124"/>
      <c r="N118" s="124"/>
      <c r="O118" s="124"/>
      <c r="P118" s="124"/>
      <c r="Q118" s="124"/>
      <c r="R118" s="124"/>
      <c r="S118" s="124"/>
    </row>
    <row r="119" spans="1:19" s="7" customFormat="1" ht="15" x14ac:dyDescent="0.25">
      <c r="A119" s="13"/>
      <c r="B119" s="13"/>
      <c r="C119" s="13"/>
      <c r="D119" s="13"/>
      <c r="E119" s="13"/>
      <c r="F119" s="13"/>
      <c r="G119" s="13"/>
      <c r="H119" s="13"/>
      <c r="I119" s="13"/>
      <c r="J119" s="13"/>
      <c r="K119" s="13"/>
      <c r="L119" s="13"/>
      <c r="M119" s="124"/>
      <c r="N119" s="124"/>
      <c r="O119" s="124"/>
      <c r="P119" s="124"/>
      <c r="Q119" s="124"/>
      <c r="R119" s="124"/>
      <c r="S119" s="124"/>
    </row>
    <row r="120" spans="1:19" s="7" customFormat="1" ht="15" x14ac:dyDescent="0.25">
      <c r="A120" s="13"/>
      <c r="B120" s="13"/>
      <c r="C120" s="13"/>
      <c r="D120" s="13"/>
      <c r="E120" s="13"/>
      <c r="F120" s="13"/>
      <c r="G120" s="13"/>
      <c r="H120" s="13"/>
      <c r="I120" s="13"/>
      <c r="J120" s="13"/>
      <c r="K120" s="13"/>
      <c r="L120" s="13"/>
      <c r="M120" s="124"/>
      <c r="N120" s="124"/>
      <c r="O120" s="124"/>
      <c r="P120" s="124"/>
      <c r="Q120" s="124"/>
      <c r="R120" s="124"/>
      <c r="S120" s="124"/>
    </row>
    <row r="121" spans="1:19" s="7" customFormat="1" ht="15" x14ac:dyDescent="0.25">
      <c r="A121" s="13"/>
      <c r="B121" s="13"/>
      <c r="C121" s="13"/>
      <c r="D121" s="13"/>
      <c r="E121" s="13"/>
      <c r="F121" s="13"/>
      <c r="G121" s="13"/>
      <c r="H121" s="13"/>
      <c r="I121" s="13"/>
      <c r="J121" s="13"/>
      <c r="K121" s="13"/>
      <c r="L121" s="13"/>
      <c r="M121" s="124"/>
      <c r="N121" s="124"/>
      <c r="O121" s="124"/>
      <c r="P121" s="124"/>
      <c r="Q121" s="124"/>
      <c r="R121" s="124"/>
      <c r="S121" s="124"/>
    </row>
    <row r="122" spans="1:19" s="7" customFormat="1" ht="15" x14ac:dyDescent="0.25">
      <c r="A122" s="13"/>
      <c r="B122" s="13"/>
      <c r="C122" s="13"/>
      <c r="D122" s="13"/>
      <c r="E122" s="13"/>
      <c r="F122" s="13"/>
      <c r="G122" s="13"/>
      <c r="H122" s="13"/>
      <c r="I122" s="13"/>
      <c r="J122" s="13"/>
      <c r="K122" s="13"/>
      <c r="L122" s="13"/>
      <c r="M122" s="124"/>
      <c r="N122" s="124"/>
      <c r="O122" s="124"/>
      <c r="P122" s="124"/>
      <c r="Q122" s="124"/>
      <c r="R122" s="124"/>
      <c r="S122" s="124"/>
    </row>
    <row r="123" spans="1:19" s="7" customFormat="1" ht="15" x14ac:dyDescent="0.25">
      <c r="A123" s="13"/>
      <c r="B123" s="13"/>
      <c r="C123" s="13"/>
      <c r="D123" s="13"/>
      <c r="E123" s="13"/>
      <c r="F123" s="13"/>
      <c r="G123" s="13"/>
      <c r="H123" s="13"/>
      <c r="I123" s="13"/>
      <c r="J123" s="13"/>
      <c r="K123" s="13"/>
      <c r="L123" s="13"/>
      <c r="M123" s="124"/>
      <c r="N123" s="124"/>
      <c r="O123" s="124"/>
      <c r="P123" s="124"/>
      <c r="Q123" s="124"/>
      <c r="R123" s="124"/>
      <c r="S123" s="124"/>
    </row>
    <row r="124" spans="1:19" s="7" customFormat="1" ht="15" x14ac:dyDescent="0.25">
      <c r="A124" s="13"/>
      <c r="B124" s="13"/>
      <c r="C124" s="13"/>
      <c r="D124" s="13"/>
      <c r="E124" s="13"/>
      <c r="F124" s="13"/>
      <c r="G124" s="13"/>
      <c r="H124" s="13"/>
      <c r="I124" s="13"/>
      <c r="J124" s="13"/>
      <c r="K124" s="13"/>
      <c r="L124" s="13"/>
      <c r="M124" s="124"/>
      <c r="N124" s="124"/>
      <c r="O124" s="124"/>
      <c r="P124" s="124"/>
      <c r="Q124" s="124"/>
      <c r="R124" s="124"/>
      <c r="S124" s="124"/>
    </row>
    <row r="125" spans="1:19" s="7" customFormat="1" ht="15" x14ac:dyDescent="0.25">
      <c r="A125" s="13"/>
      <c r="B125" s="13"/>
      <c r="C125" s="13"/>
      <c r="D125" s="13"/>
      <c r="E125" s="13"/>
      <c r="F125" s="13"/>
      <c r="G125" s="13"/>
      <c r="H125" s="13"/>
      <c r="I125" s="13"/>
      <c r="J125" s="13"/>
      <c r="K125" s="13"/>
      <c r="L125" s="13"/>
      <c r="M125" s="124"/>
      <c r="N125" s="124"/>
      <c r="O125" s="124"/>
      <c r="P125" s="124"/>
      <c r="Q125" s="124"/>
      <c r="R125" s="124"/>
      <c r="S125" s="124"/>
    </row>
    <row r="126" spans="1:19" s="7" customFormat="1" ht="15" x14ac:dyDescent="0.25">
      <c r="A126" s="13"/>
      <c r="B126" s="13"/>
      <c r="C126" s="13"/>
      <c r="D126" s="13"/>
      <c r="E126" s="13"/>
      <c r="F126" s="13"/>
      <c r="G126" s="13"/>
      <c r="H126" s="13"/>
      <c r="I126" s="13"/>
      <c r="J126" s="13"/>
      <c r="K126" s="13"/>
      <c r="L126" s="13"/>
      <c r="M126" s="124"/>
      <c r="N126" s="124"/>
      <c r="O126" s="124"/>
      <c r="P126" s="124"/>
      <c r="Q126" s="124"/>
      <c r="R126" s="124"/>
      <c r="S126" s="124"/>
    </row>
    <row r="127" spans="1:19" s="7" customFormat="1" ht="15" x14ac:dyDescent="0.25">
      <c r="A127" s="13"/>
      <c r="B127" s="13"/>
      <c r="C127" s="13"/>
      <c r="D127" s="13"/>
      <c r="E127" s="13"/>
      <c r="F127" s="13"/>
      <c r="G127" s="13"/>
      <c r="H127" s="13"/>
      <c r="I127" s="13"/>
      <c r="J127" s="13"/>
      <c r="K127" s="13"/>
      <c r="L127" s="13"/>
      <c r="M127" s="124"/>
      <c r="N127" s="124"/>
      <c r="O127" s="124"/>
      <c r="P127" s="124"/>
      <c r="Q127" s="124"/>
      <c r="R127" s="124"/>
      <c r="S127" s="124"/>
    </row>
    <row r="128" spans="1:19" s="7" customFormat="1" ht="15" x14ac:dyDescent="0.25">
      <c r="A128" s="13"/>
      <c r="B128" s="13"/>
      <c r="C128" s="13"/>
      <c r="D128" s="13"/>
      <c r="E128" s="13"/>
      <c r="F128" s="13"/>
      <c r="G128" s="13"/>
      <c r="H128" s="13"/>
      <c r="I128" s="13"/>
      <c r="J128" s="13"/>
      <c r="K128" s="13"/>
      <c r="L128" s="13"/>
      <c r="M128" s="124"/>
      <c r="N128" s="124"/>
      <c r="O128" s="124"/>
      <c r="P128" s="124"/>
      <c r="Q128" s="124"/>
      <c r="R128" s="124"/>
      <c r="S128" s="124"/>
    </row>
    <row r="129" spans="1:22" s="7" customFormat="1" ht="15" x14ac:dyDescent="0.25">
      <c r="A129" s="13"/>
      <c r="B129" s="13"/>
      <c r="C129" s="13"/>
      <c r="D129" s="13"/>
      <c r="E129" s="13"/>
      <c r="F129" s="13"/>
      <c r="G129" s="13"/>
      <c r="H129" s="13"/>
      <c r="I129" s="13"/>
      <c r="J129" s="13"/>
      <c r="K129" s="13"/>
      <c r="L129" s="13"/>
      <c r="M129" s="124"/>
      <c r="N129" s="124"/>
      <c r="O129" s="124"/>
      <c r="P129" s="124"/>
      <c r="Q129" s="124"/>
      <c r="R129" s="124"/>
      <c r="S129" s="124"/>
    </row>
    <row r="130" spans="1:22" s="7" customFormat="1" ht="15" x14ac:dyDescent="0.25">
      <c r="A130" s="13"/>
      <c r="B130" s="13"/>
      <c r="C130" s="13"/>
      <c r="D130" s="13"/>
      <c r="E130" s="13"/>
      <c r="F130" s="13"/>
      <c r="G130" s="13"/>
      <c r="H130" s="13"/>
      <c r="I130" s="13"/>
      <c r="J130" s="13"/>
      <c r="K130" s="13"/>
      <c r="L130" s="13"/>
      <c r="M130" s="124"/>
      <c r="N130" s="124"/>
      <c r="O130" s="124"/>
      <c r="P130" s="124"/>
      <c r="Q130" s="124"/>
      <c r="R130" s="124"/>
      <c r="S130" s="124"/>
    </row>
    <row r="131" spans="1:22" s="7" customFormat="1" ht="15" x14ac:dyDescent="0.25">
      <c r="A131" s="13"/>
      <c r="B131" s="13"/>
      <c r="C131" s="13"/>
      <c r="D131" s="13"/>
      <c r="E131" s="13"/>
      <c r="F131" s="13"/>
      <c r="G131" s="13"/>
      <c r="H131" s="13"/>
      <c r="I131" s="13"/>
      <c r="J131" s="13"/>
      <c r="K131" s="13"/>
      <c r="L131" s="13"/>
      <c r="M131" s="124"/>
      <c r="N131" s="124"/>
      <c r="O131" s="124"/>
      <c r="P131" s="124"/>
      <c r="Q131" s="124"/>
      <c r="R131" s="124"/>
      <c r="S131" s="124"/>
    </row>
    <row r="132" spans="1:22" s="7" customFormat="1" ht="15" x14ac:dyDescent="0.25">
      <c r="A132" s="13"/>
      <c r="B132" s="13"/>
      <c r="C132" s="13"/>
      <c r="D132" s="13"/>
      <c r="E132" s="13"/>
      <c r="F132" s="13"/>
      <c r="G132" s="13"/>
      <c r="H132" s="13"/>
      <c r="I132" s="13"/>
      <c r="J132" s="13"/>
      <c r="K132" s="13"/>
      <c r="L132" s="13"/>
      <c r="M132" s="124"/>
      <c r="N132" s="124"/>
      <c r="O132" s="124"/>
      <c r="P132" s="124"/>
      <c r="Q132" s="124"/>
      <c r="R132" s="124"/>
      <c r="S132" s="124"/>
    </row>
    <row r="133" spans="1:22" s="7" customFormat="1" ht="15" x14ac:dyDescent="0.25">
      <c r="A133" s="13"/>
      <c r="B133" s="13"/>
      <c r="C133" s="13"/>
      <c r="D133" s="13"/>
      <c r="E133" s="13"/>
      <c r="F133" s="13"/>
      <c r="G133" s="13"/>
      <c r="H133" s="13"/>
      <c r="I133" s="13"/>
      <c r="J133" s="13"/>
      <c r="K133" s="13"/>
      <c r="L133" s="13"/>
      <c r="M133" s="124"/>
      <c r="N133" s="124"/>
      <c r="O133" s="124"/>
      <c r="P133" s="124"/>
      <c r="Q133" s="124"/>
      <c r="R133" s="124"/>
      <c r="S133" s="124"/>
    </row>
    <row r="134" spans="1:22" s="7" customFormat="1" ht="15" x14ac:dyDescent="0.25">
      <c r="A134" s="13"/>
      <c r="B134" s="13"/>
      <c r="C134" s="13"/>
      <c r="D134" s="13"/>
      <c r="E134" s="13"/>
      <c r="F134" s="13"/>
      <c r="G134" s="13"/>
      <c r="H134" s="13"/>
      <c r="I134" s="13"/>
      <c r="J134" s="13"/>
      <c r="K134" s="13"/>
      <c r="L134" s="13"/>
      <c r="M134" s="124"/>
      <c r="N134" s="124"/>
      <c r="O134" s="124"/>
      <c r="P134" s="124"/>
      <c r="Q134" s="124"/>
      <c r="R134" s="124"/>
      <c r="S134" s="124"/>
    </row>
    <row r="135" spans="1:22" s="7" customFormat="1" ht="15" x14ac:dyDescent="0.25">
      <c r="A135" s="13"/>
      <c r="B135" s="13"/>
      <c r="C135" s="13"/>
      <c r="D135" s="13"/>
      <c r="E135" s="13"/>
      <c r="F135" s="13"/>
      <c r="G135" s="13"/>
      <c r="H135" s="13"/>
      <c r="I135" s="13"/>
      <c r="J135" s="13"/>
      <c r="K135" s="13"/>
      <c r="L135" s="13"/>
      <c r="M135" s="124"/>
      <c r="N135" s="124"/>
      <c r="O135" s="124"/>
      <c r="P135" s="124"/>
      <c r="Q135" s="124"/>
      <c r="R135" s="124"/>
      <c r="S135" s="124"/>
    </row>
    <row r="136" spans="1:22" s="7" customFormat="1" ht="15" x14ac:dyDescent="0.25">
      <c r="A136" s="13"/>
      <c r="B136" s="13"/>
      <c r="C136" s="13"/>
      <c r="D136" s="13"/>
      <c r="E136" s="13"/>
      <c r="F136" s="13"/>
      <c r="G136" s="13"/>
      <c r="H136" s="13"/>
      <c r="I136" s="13"/>
      <c r="J136" s="13"/>
      <c r="K136" s="13"/>
      <c r="L136" s="13"/>
      <c r="M136" s="124"/>
      <c r="N136" s="124"/>
      <c r="O136" s="124"/>
      <c r="P136" s="124"/>
      <c r="Q136" s="124"/>
      <c r="R136" s="124"/>
      <c r="S136" s="124"/>
    </row>
    <row r="137" spans="1:22" s="7" customFormat="1" ht="15" x14ac:dyDescent="0.25">
      <c r="A137" s="13"/>
      <c r="B137" s="13"/>
      <c r="C137" s="13"/>
      <c r="D137" s="13"/>
      <c r="E137" s="13"/>
      <c r="F137" s="13"/>
      <c r="G137" s="13"/>
      <c r="H137" s="13"/>
      <c r="I137" s="13"/>
      <c r="J137" s="13"/>
      <c r="K137" s="13"/>
      <c r="L137" s="13"/>
      <c r="M137" s="124"/>
      <c r="N137" s="124"/>
      <c r="O137" s="124"/>
      <c r="P137" s="124"/>
      <c r="Q137" s="124"/>
      <c r="R137" s="124"/>
      <c r="S137" s="124"/>
    </row>
    <row r="138" spans="1:22" s="7" customFormat="1" ht="15" x14ac:dyDescent="0.25">
      <c r="A138" s="13"/>
      <c r="B138" s="13"/>
      <c r="C138" s="13"/>
      <c r="D138" s="13"/>
      <c r="E138" s="13"/>
      <c r="F138" s="13"/>
      <c r="G138" s="13"/>
      <c r="H138" s="13"/>
      <c r="I138" s="13"/>
      <c r="J138" s="13"/>
      <c r="K138" s="13"/>
      <c r="L138" s="13"/>
      <c r="M138" s="124"/>
      <c r="N138" s="124"/>
      <c r="O138" s="124"/>
      <c r="P138" s="124"/>
      <c r="Q138" s="124"/>
      <c r="R138" s="124"/>
      <c r="S138" s="124"/>
    </row>
    <row r="139" spans="1:22" s="7" customFormat="1" ht="15" x14ac:dyDescent="0.25">
      <c r="A139" s="13"/>
      <c r="B139" s="13"/>
      <c r="C139" s="13"/>
      <c r="D139" s="13"/>
      <c r="E139" s="13"/>
      <c r="F139" s="13"/>
      <c r="G139" s="13"/>
      <c r="H139" s="13"/>
      <c r="I139" s="13"/>
      <c r="J139" s="13"/>
      <c r="K139" s="13"/>
      <c r="L139" s="13"/>
      <c r="M139" s="124"/>
      <c r="N139" s="124"/>
      <c r="O139" s="124"/>
      <c r="P139" s="124"/>
      <c r="Q139" s="124"/>
      <c r="R139" s="124"/>
      <c r="S139" s="124"/>
    </row>
    <row r="140" spans="1:22" s="7" customFormat="1" ht="15" x14ac:dyDescent="0.25">
      <c r="A140" s="13"/>
      <c r="B140" s="13"/>
      <c r="C140" s="13"/>
      <c r="D140" s="13"/>
      <c r="E140" s="13"/>
      <c r="F140" s="13"/>
      <c r="G140" s="13"/>
      <c r="H140" s="13"/>
      <c r="I140" s="13"/>
      <c r="J140" s="13"/>
      <c r="K140" s="13"/>
      <c r="L140" s="13"/>
      <c r="M140" s="124"/>
      <c r="N140" s="124"/>
      <c r="O140" s="124"/>
      <c r="P140" s="124"/>
      <c r="Q140" s="124"/>
      <c r="R140" s="124"/>
      <c r="S140" s="124"/>
    </row>
    <row r="141" spans="1:22" s="7" customFormat="1" ht="15" x14ac:dyDescent="0.25">
      <c r="A141" s="13"/>
      <c r="B141" s="13"/>
      <c r="C141" s="13"/>
      <c r="D141" s="13"/>
      <c r="E141" s="13"/>
      <c r="F141" s="13"/>
      <c r="G141" s="13"/>
      <c r="H141" s="13"/>
      <c r="I141" s="13"/>
      <c r="J141" s="13"/>
      <c r="K141" s="13"/>
      <c r="L141" s="13"/>
      <c r="M141" s="124"/>
      <c r="N141" s="124"/>
      <c r="O141" s="124"/>
      <c r="P141" s="124"/>
      <c r="Q141" s="124"/>
      <c r="R141" s="124"/>
      <c r="S141" s="124"/>
    </row>
    <row r="142" spans="1:22" s="7" customFormat="1" ht="15" x14ac:dyDescent="0.25">
      <c r="A142" s="13"/>
      <c r="B142" s="13"/>
      <c r="C142" s="13"/>
      <c r="D142" s="13"/>
      <c r="E142" s="13"/>
      <c r="F142" s="13"/>
      <c r="G142" s="13"/>
      <c r="H142" s="13"/>
      <c r="I142" s="13"/>
      <c r="J142" s="13"/>
      <c r="K142" s="13"/>
      <c r="L142" s="13"/>
      <c r="M142" s="124"/>
      <c r="N142" s="124"/>
      <c r="O142" s="124"/>
      <c r="P142" s="124"/>
      <c r="Q142" s="124"/>
      <c r="R142" s="124"/>
      <c r="S142" s="124"/>
    </row>
    <row r="143" spans="1:22" s="7" customFormat="1" ht="15" x14ac:dyDescent="0.25">
      <c r="A143" s="13"/>
      <c r="B143" s="13"/>
      <c r="C143" s="13"/>
      <c r="D143" s="13"/>
      <c r="E143" s="13"/>
      <c r="F143" s="13"/>
      <c r="G143" s="13"/>
      <c r="H143" s="13"/>
      <c r="I143" s="13"/>
      <c r="J143" s="13"/>
      <c r="K143" s="13"/>
      <c r="L143" s="13"/>
      <c r="M143" s="124"/>
      <c r="N143" s="124"/>
      <c r="O143" s="124"/>
      <c r="P143" s="124"/>
      <c r="Q143" s="124"/>
      <c r="R143" s="124"/>
      <c r="S143" s="124"/>
    </row>
    <row r="144" spans="1:22" s="8" customFormat="1" x14ac:dyDescent="0.25">
      <c r="A144" s="13"/>
      <c r="B144" s="13"/>
      <c r="C144" s="13"/>
      <c r="D144" s="13"/>
      <c r="E144" s="13"/>
      <c r="F144" s="13"/>
      <c r="G144" s="13"/>
      <c r="H144" s="13"/>
      <c r="I144" s="13"/>
      <c r="J144" s="13"/>
      <c r="K144" s="13"/>
      <c r="L144" s="13"/>
      <c r="M144" s="124"/>
      <c r="N144" s="124"/>
      <c r="O144" s="124"/>
      <c r="P144" s="124"/>
      <c r="Q144" s="124"/>
      <c r="R144" s="124"/>
      <c r="S144" s="124"/>
      <c r="T144" s="134"/>
      <c r="U144" s="134"/>
      <c r="V144" s="134"/>
    </row>
    <row r="145" spans="1:22" s="8" customFormat="1" x14ac:dyDescent="0.25">
      <c r="A145" s="13"/>
      <c r="B145" s="13"/>
      <c r="C145" s="13"/>
      <c r="D145" s="13"/>
      <c r="E145" s="13"/>
      <c r="F145" s="13"/>
      <c r="G145" s="13"/>
      <c r="H145" s="13"/>
      <c r="I145" s="13"/>
      <c r="J145" s="13"/>
      <c r="K145" s="13"/>
      <c r="L145" s="13"/>
      <c r="M145" s="124"/>
      <c r="N145" s="124"/>
      <c r="O145" s="124"/>
      <c r="P145" s="124"/>
      <c r="Q145" s="124"/>
      <c r="R145" s="124"/>
      <c r="S145" s="124"/>
      <c r="T145" s="134"/>
      <c r="U145" s="134"/>
      <c r="V145" s="134"/>
    </row>
    <row r="146" spans="1:22" s="8" customFormat="1" x14ac:dyDescent="0.25">
      <c r="A146" s="13"/>
      <c r="B146" s="13"/>
      <c r="C146" s="13"/>
      <c r="D146" s="13"/>
      <c r="E146" s="13"/>
      <c r="F146" s="13"/>
      <c r="G146" s="13"/>
      <c r="H146" s="13"/>
      <c r="I146" s="13"/>
      <c r="J146" s="13"/>
      <c r="K146" s="13"/>
      <c r="L146" s="13"/>
      <c r="M146" s="124"/>
      <c r="N146" s="124"/>
      <c r="O146" s="124"/>
      <c r="P146" s="124"/>
      <c r="Q146" s="124"/>
      <c r="R146" s="124"/>
      <c r="S146" s="124"/>
      <c r="T146" s="134"/>
      <c r="U146" s="134"/>
      <c r="V146" s="134"/>
    </row>
    <row r="147" spans="1:22" s="8" customFormat="1" x14ac:dyDescent="0.25">
      <c r="A147" s="13"/>
      <c r="B147" s="13"/>
      <c r="C147" s="13"/>
      <c r="D147" s="13"/>
      <c r="E147" s="13"/>
      <c r="F147" s="13"/>
      <c r="G147" s="13"/>
      <c r="H147" s="13"/>
      <c r="I147" s="13"/>
      <c r="J147" s="13"/>
      <c r="K147" s="13"/>
      <c r="L147" s="13"/>
      <c r="M147" s="124"/>
      <c r="N147" s="124"/>
      <c r="O147" s="124"/>
      <c r="P147" s="124"/>
      <c r="Q147" s="124"/>
      <c r="R147" s="124"/>
      <c r="S147" s="124"/>
      <c r="T147" s="134"/>
      <c r="U147" s="134"/>
      <c r="V147" s="134"/>
    </row>
  </sheetData>
  <sheetProtection formatColumns="0" formatRows="0" autoFilter="0"/>
  <dataConsolidate/>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6">
    <dataValidation allowBlank="1" showErrorMessage="1" promptTitle="Cal OES ONLY" prompt="For Cal OES use only.  Do not enter." sqref="H6" xr:uid="{00000000-0002-0000-0F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F00-000001000000}">
      <formula1>0</formula1>
    </dataValidation>
    <dataValidation showInputMessage="1" showErrorMessage="1" sqref="C10:C30" xr:uid="{00000000-0002-0000-0F00-000002000000}"/>
    <dataValidation type="list" allowBlank="1" showInputMessage="1" showErrorMessage="1" sqref="D10:D30" xr:uid="{00000000-0002-0000-0F00-000003000000}">
      <formula1>DD_Personnel_SolutionArea</formula1>
    </dataValidation>
    <dataValidation type="list" allowBlank="1" showInputMessage="1" showErrorMessage="1" sqref="A10:A30" xr:uid="{00000000-0002-0000-0F00-000004000000}">
      <formula1>"A,B,C,D,E,F,G,H,I,J,K,L,M,N,O,P,Q,R,S,T,U,V,W,X,Y,Z"</formula1>
    </dataValidation>
    <dataValidation type="list" allowBlank="1" showInputMessage="1" showErrorMessage="1" sqref="E10:E30" xr:uid="{00000000-0002-0000-0F00-000005000000}">
      <formula1>INDIRECT(VLOOKUP(D10,DD_Personnel_SubCat_Lookup,2,0))</formula1>
    </dataValidation>
  </dataValidations>
  <printOptions horizontalCentered="1"/>
  <pageMargins left="0.15" right="0.15" top="0.5" bottom="0.5" header="0.25" footer="0.25"/>
  <pageSetup scale="49" fitToHeight="0" orientation="landscape" r:id="rId1"/>
  <headerFooter scaleWithDoc="0">
    <oddHeader>&amp;C&amp;"Century Gothic,Regular"&amp;8CALIFORNIA GOVERNOR'S OFFICE OF EMERGENCY SERVICES (Cal OES)</oddHeader>
    <oddFooter>&amp;L&amp;"Century Gothic,Regular"&amp;8FY 2020 EMPG FMFW (Macro) v.20&amp;C&amp;"Century Gothic,Regular"&amp;8&amp;P of &amp;N&amp;R&amp;"Century Gothic,Regular"&amp;8&amp;A</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atch">
    <tabColor theme="8" tint="-0.249977111117893"/>
    <pageSetUpPr fitToPage="1"/>
  </sheetPr>
  <dimension ref="A1:Y127"/>
  <sheetViews>
    <sheetView showGridLines="0" showZeros="0" zoomScale="65" zoomScaleNormal="65" zoomScaleSheetLayoutView="50" workbookViewId="0">
      <pane ySplit="8" topLeftCell="A9" activePane="bottomLeft" state="frozen"/>
      <selection sqref="A1:B1"/>
      <selection pane="bottomLeft" activeCell="G18" sqref="G18"/>
    </sheetView>
  </sheetViews>
  <sheetFormatPr defaultColWidth="9.109375" defaultRowHeight="13.2" x14ac:dyDescent="0.25"/>
  <cols>
    <col min="1" max="1" width="12.6640625" style="11" customWidth="1"/>
    <col min="2" max="2" width="15.6640625" style="11" customWidth="1"/>
    <col min="3" max="3" width="40.6640625" style="10" customWidth="1"/>
    <col min="4" max="4" width="80.6640625" style="10" customWidth="1"/>
    <col min="5" max="5" width="22.109375" style="10" customWidth="1"/>
    <col min="6" max="6" width="26.6640625" style="12" customWidth="1"/>
    <col min="7" max="7" width="27.88671875" style="12" customWidth="1"/>
    <col min="8" max="8" width="20.6640625" style="12" customWidth="1"/>
    <col min="9" max="13" width="20.6640625" style="13" customWidth="1"/>
    <col min="14" max="15" width="18.88671875" style="13" hidden="1" customWidth="1"/>
    <col min="16" max="22" width="18.88671875" style="124" hidden="1" customWidth="1"/>
    <col min="23" max="23" width="20.109375" style="124" hidden="1" customWidth="1"/>
    <col min="24" max="25" width="15.6640625" style="124" customWidth="1"/>
    <col min="26" max="26" width="9.109375" style="13" customWidth="1"/>
    <col min="27" max="16384" width="9.109375" style="13"/>
  </cols>
  <sheetData>
    <row r="1" spans="1:25" s="5" customFormat="1" ht="35.1" customHeight="1" x14ac:dyDescent="0.25">
      <c r="A1" s="959" t="s">
        <v>56</v>
      </c>
      <c r="B1" s="959"/>
      <c r="C1" s="959"/>
      <c r="D1" s="959"/>
      <c r="E1" s="959"/>
      <c r="F1" s="959"/>
      <c r="G1" s="959"/>
      <c r="H1" s="959"/>
      <c r="I1" s="959"/>
      <c r="J1" s="959"/>
      <c r="K1" s="959"/>
      <c r="L1" s="959"/>
      <c r="M1" s="959"/>
      <c r="N1" s="152"/>
      <c r="O1" s="152"/>
      <c r="P1" s="122"/>
      <c r="Q1" s="122"/>
      <c r="R1" s="122"/>
      <c r="S1" s="122"/>
      <c r="T1" s="122"/>
      <c r="U1" s="122"/>
      <c r="V1" s="122"/>
      <c r="W1" s="122"/>
      <c r="X1" s="122"/>
      <c r="Y1" s="122"/>
    </row>
    <row r="2" spans="1:25" s="6" customFormat="1" ht="30" customHeight="1" x14ac:dyDescent="0.35">
      <c r="A2" s="818">
        <f>Facesheet!$C$6</f>
        <v>0</v>
      </c>
      <c r="B2" s="818"/>
      <c r="C2" s="818"/>
      <c r="D2" s="818"/>
      <c r="E2" s="818"/>
      <c r="F2" s="818"/>
      <c r="G2" s="818"/>
      <c r="H2" s="818"/>
      <c r="I2" s="819"/>
      <c r="J2" s="839" t="s">
        <v>303</v>
      </c>
      <c r="K2" s="840"/>
      <c r="L2" s="967"/>
      <c r="M2" s="968"/>
      <c r="N2" s="123"/>
      <c r="O2" s="123"/>
      <c r="P2" s="123"/>
      <c r="Q2" s="123"/>
      <c r="R2" s="123"/>
      <c r="S2" s="123"/>
      <c r="T2" s="123"/>
      <c r="U2" s="123"/>
      <c r="V2" s="123"/>
      <c r="W2" s="123"/>
    </row>
    <row r="3" spans="1:25" s="6" customFormat="1" ht="30" customHeight="1" x14ac:dyDescent="0.4">
      <c r="A3" s="924">
        <f>Facesheet!$F$2</f>
        <v>0</v>
      </c>
      <c r="B3" s="960"/>
      <c r="C3" s="960"/>
      <c r="D3" s="960"/>
      <c r="E3" s="960"/>
      <c r="F3" s="960"/>
      <c r="G3" s="960"/>
      <c r="H3" s="960"/>
      <c r="I3" s="960"/>
      <c r="J3" s="947"/>
      <c r="K3" s="947"/>
      <c r="L3" s="940"/>
      <c r="M3" s="941"/>
      <c r="N3" s="123"/>
      <c r="O3" s="123"/>
      <c r="P3" s="123"/>
      <c r="Q3" s="123"/>
      <c r="R3" s="123"/>
      <c r="S3" s="123"/>
      <c r="T3" s="123"/>
      <c r="U3" s="123"/>
      <c r="V3" s="123"/>
      <c r="W3" s="123"/>
    </row>
    <row r="4" spans="1:25" s="6" customFormat="1" ht="30" customHeight="1" x14ac:dyDescent="0.25">
      <c r="A4" s="961" t="str">
        <f>Facesheet!$J$2</f>
        <v>2022-0043</v>
      </c>
      <c r="B4" s="962"/>
      <c r="C4" s="962"/>
      <c r="D4" s="962"/>
      <c r="E4" s="962"/>
      <c r="F4" s="962"/>
      <c r="G4" s="962"/>
      <c r="H4" s="962"/>
      <c r="I4" s="963"/>
      <c r="J4" s="858" t="s">
        <v>200</v>
      </c>
      <c r="K4" s="859"/>
      <c r="L4" s="969">
        <f>Facesheet!$H$12</f>
        <v>44805</v>
      </c>
      <c r="M4" s="970"/>
      <c r="N4" s="123"/>
      <c r="O4" s="123"/>
      <c r="P4" s="123"/>
      <c r="Q4" s="123"/>
      <c r="R4" s="123"/>
      <c r="S4" s="123"/>
      <c r="T4" s="123"/>
      <c r="U4" s="123"/>
      <c r="V4" s="123"/>
      <c r="W4" s="123"/>
    </row>
    <row r="5" spans="1:25" s="6" customFormat="1" ht="30" customHeight="1" x14ac:dyDescent="0.25">
      <c r="A5" s="964"/>
      <c r="B5" s="964"/>
      <c r="C5" s="964"/>
      <c r="D5" s="964"/>
      <c r="E5" s="964"/>
      <c r="F5" s="964"/>
      <c r="G5" s="964"/>
      <c r="H5" s="964"/>
      <c r="I5" s="965"/>
      <c r="J5" s="858" t="s">
        <v>201</v>
      </c>
      <c r="K5" s="859"/>
      <c r="L5" s="969">
        <f>Facesheet!$J$12</f>
        <v>45808</v>
      </c>
      <c r="M5" s="970"/>
      <c r="N5" s="123"/>
      <c r="O5" s="123"/>
      <c r="P5" s="123"/>
      <c r="Q5" s="123"/>
      <c r="R5" s="123"/>
      <c r="S5" s="123"/>
      <c r="T5" s="123"/>
      <c r="U5" s="123"/>
      <c r="V5" s="123"/>
      <c r="W5" s="123"/>
    </row>
    <row r="6" spans="1:25" s="6" customFormat="1" ht="30" customHeight="1" x14ac:dyDescent="0.25">
      <c r="A6" s="966"/>
      <c r="B6" s="966"/>
      <c r="C6" s="966"/>
      <c r="D6" s="966"/>
      <c r="E6" s="966"/>
      <c r="F6" s="966"/>
      <c r="G6" s="966"/>
      <c r="H6" s="966"/>
      <c r="I6" s="965"/>
      <c r="J6" s="828" t="s">
        <v>441</v>
      </c>
      <c r="K6" s="829"/>
      <c r="L6" s="830"/>
      <c r="M6" s="831"/>
      <c r="N6" s="123"/>
      <c r="O6" s="123"/>
      <c r="P6" s="123"/>
      <c r="Q6" s="123"/>
      <c r="R6" s="123"/>
      <c r="S6" s="123"/>
      <c r="T6" s="123"/>
      <c r="U6" s="123"/>
      <c r="V6" s="123"/>
      <c r="W6" s="123"/>
    </row>
    <row r="7" spans="1:25" s="14" customFormat="1" ht="50.1" customHeight="1" x14ac:dyDescent="0.25">
      <c r="A7" s="210" t="s">
        <v>25</v>
      </c>
      <c r="B7" s="211" t="s">
        <v>193</v>
      </c>
      <c r="C7" s="211" t="s">
        <v>195</v>
      </c>
      <c r="D7" s="211" t="s">
        <v>147</v>
      </c>
      <c r="E7" s="211" t="s">
        <v>224</v>
      </c>
      <c r="F7" s="211" t="s">
        <v>194</v>
      </c>
      <c r="G7" s="211" t="s">
        <v>248</v>
      </c>
      <c r="H7" s="211" t="s">
        <v>293</v>
      </c>
      <c r="I7" s="211" t="s">
        <v>292</v>
      </c>
      <c r="J7" s="211" t="s">
        <v>249</v>
      </c>
      <c r="K7" s="212" t="s">
        <v>239</v>
      </c>
      <c r="L7" s="211" t="s">
        <v>203</v>
      </c>
      <c r="M7" s="211" t="s">
        <v>240</v>
      </c>
      <c r="N7" s="213" t="s">
        <v>410</v>
      </c>
      <c r="O7" s="213" t="s">
        <v>411</v>
      </c>
      <c r="P7" s="213" t="s">
        <v>412</v>
      </c>
      <c r="Q7" s="213" t="s">
        <v>413</v>
      </c>
      <c r="R7" s="214" t="s">
        <v>414</v>
      </c>
      <c r="S7" s="213" t="s">
        <v>415</v>
      </c>
      <c r="T7" s="213" t="s">
        <v>416</v>
      </c>
      <c r="U7" s="213" t="s">
        <v>417</v>
      </c>
      <c r="V7" s="213" t="s">
        <v>418</v>
      </c>
      <c r="W7" s="213" t="s">
        <v>419</v>
      </c>
    </row>
    <row r="8" spans="1:25" s="17" customFormat="1" ht="21" x14ac:dyDescent="0.25">
      <c r="A8" s="208">
        <v>0</v>
      </c>
      <c r="B8" s="194">
        <v>0</v>
      </c>
      <c r="C8" s="194">
        <v>0</v>
      </c>
      <c r="D8" s="194">
        <v>0</v>
      </c>
      <c r="E8" s="195">
        <v>0</v>
      </c>
      <c r="F8" s="195">
        <v>0</v>
      </c>
      <c r="G8" s="196"/>
      <c r="H8" s="197">
        <f>SUM(RangeCost)</f>
        <v>0</v>
      </c>
      <c r="I8" s="197">
        <f>SUM(RangePrevious)</f>
        <v>0</v>
      </c>
      <c r="J8" s="197">
        <f>SUM(RangeThisRequest)</f>
        <v>0</v>
      </c>
      <c r="K8" s="197">
        <f>SUM(RangeApproved)</f>
        <v>0</v>
      </c>
      <c r="L8" s="197">
        <f>SUM(RangeBalance)</f>
        <v>0</v>
      </c>
      <c r="M8" s="198">
        <f>IFERROR(TotalApproved/TotalCost,0)</f>
        <v>0</v>
      </c>
      <c r="N8" s="205"/>
      <c r="O8" s="206"/>
      <c r="P8" s="206"/>
      <c r="Q8" s="206"/>
      <c r="R8" s="206"/>
      <c r="S8" s="206"/>
      <c r="T8" s="206"/>
      <c r="U8" s="206"/>
      <c r="V8" s="206"/>
      <c r="W8" s="206"/>
    </row>
    <row r="9" spans="1:25" s="15" customFormat="1" ht="0.15" customHeight="1" x14ac:dyDescent="0.25">
      <c r="A9" s="209">
        <v>0</v>
      </c>
      <c r="B9" s="199">
        <v>0</v>
      </c>
      <c r="C9" s="199">
        <v>0</v>
      </c>
      <c r="D9" s="199">
        <v>0</v>
      </c>
      <c r="E9" s="199">
        <v>0</v>
      </c>
      <c r="F9" s="200">
        <v>0</v>
      </c>
      <c r="G9" s="199">
        <v>0</v>
      </c>
      <c r="H9" s="201">
        <v>0</v>
      </c>
      <c r="I9" s="202">
        <v>0</v>
      </c>
      <c r="J9" s="202">
        <v>0</v>
      </c>
      <c r="K9" s="203">
        <v>0</v>
      </c>
      <c r="L9" s="203">
        <v>0</v>
      </c>
      <c r="M9" s="204">
        <v>0</v>
      </c>
      <c r="N9" s="207">
        <v>0</v>
      </c>
      <c r="O9" s="207">
        <v>0</v>
      </c>
      <c r="P9" s="207">
        <v>0</v>
      </c>
      <c r="Q9" s="207">
        <v>0</v>
      </c>
      <c r="R9" s="207">
        <v>0</v>
      </c>
      <c r="S9" s="207">
        <v>0</v>
      </c>
      <c r="T9" s="207">
        <v>0</v>
      </c>
      <c r="U9" s="207">
        <v>0</v>
      </c>
      <c r="V9" s="207">
        <v>0</v>
      </c>
      <c r="W9" s="207">
        <v>0</v>
      </c>
    </row>
    <row r="10" spans="1:25" s="223" customFormat="1" ht="21" x14ac:dyDescent="0.25">
      <c r="A10" s="218"/>
      <c r="B10" s="218"/>
      <c r="C10" s="218"/>
      <c r="D10" s="218"/>
      <c r="E10" s="218"/>
      <c r="F10" s="218"/>
      <c r="G10" s="218"/>
      <c r="H10" s="226"/>
      <c r="I10" s="221"/>
      <c r="J10" s="226"/>
      <c r="K10" s="227">
        <f t="shared" ref="K10:K40" si="0">J10+I10</f>
        <v>0</v>
      </c>
      <c r="L10" s="221">
        <f t="shared" ref="L10:L40" si="1">H10-K10</f>
        <v>0</v>
      </c>
      <c r="M10" s="224">
        <f t="shared" ref="M10:M40" si="2">IFERROR(K10/H10, 0)</f>
        <v>0</v>
      </c>
      <c r="N10" s="228"/>
      <c r="O10" s="218"/>
      <c r="P10" s="218"/>
      <c r="Q10" s="218"/>
      <c r="R10" s="218"/>
      <c r="S10" s="218"/>
      <c r="T10" s="218"/>
      <c r="U10" s="218"/>
      <c r="V10" s="218"/>
      <c r="W10" s="218"/>
    </row>
    <row r="11" spans="1:25" s="223" customFormat="1" ht="21" x14ac:dyDescent="0.25">
      <c r="A11" s="218"/>
      <c r="B11" s="218"/>
      <c r="C11" s="218"/>
      <c r="D11" s="218"/>
      <c r="E11" s="218"/>
      <c r="F11" s="218"/>
      <c r="G11" s="218"/>
      <c r="H11" s="226"/>
      <c r="I11" s="221"/>
      <c r="J11" s="226"/>
      <c r="K11" s="227">
        <f t="shared" si="0"/>
        <v>0</v>
      </c>
      <c r="L11" s="221">
        <f t="shared" si="1"/>
        <v>0</v>
      </c>
      <c r="M11" s="224">
        <f t="shared" si="2"/>
        <v>0</v>
      </c>
      <c r="N11" s="228"/>
      <c r="O11" s="218"/>
      <c r="P11" s="218"/>
      <c r="Q11" s="218"/>
      <c r="R11" s="218"/>
      <c r="S11" s="218"/>
      <c r="T11" s="218"/>
      <c r="U11" s="218"/>
      <c r="V11" s="218"/>
      <c r="W11" s="218"/>
    </row>
    <row r="12" spans="1:25" s="223" customFormat="1" ht="21" x14ac:dyDescent="0.25">
      <c r="A12" s="218"/>
      <c r="B12" s="218"/>
      <c r="C12" s="218"/>
      <c r="D12" s="218"/>
      <c r="E12" s="218"/>
      <c r="F12" s="218"/>
      <c r="G12" s="218"/>
      <c r="H12" s="226"/>
      <c r="I12" s="221"/>
      <c r="J12" s="226"/>
      <c r="K12" s="227">
        <f t="shared" si="0"/>
        <v>0</v>
      </c>
      <c r="L12" s="221">
        <f t="shared" si="1"/>
        <v>0</v>
      </c>
      <c r="M12" s="224">
        <f t="shared" si="2"/>
        <v>0</v>
      </c>
      <c r="N12" s="228"/>
      <c r="O12" s="218"/>
      <c r="P12" s="218"/>
      <c r="Q12" s="218"/>
      <c r="R12" s="218"/>
      <c r="S12" s="218"/>
      <c r="T12" s="218"/>
      <c r="U12" s="218"/>
      <c r="V12" s="218"/>
      <c r="W12" s="218"/>
    </row>
    <row r="13" spans="1:25" s="223" customFormat="1" ht="21" x14ac:dyDescent="0.25">
      <c r="A13" s="218"/>
      <c r="B13" s="218"/>
      <c r="C13" s="218"/>
      <c r="D13" s="218"/>
      <c r="E13" s="218"/>
      <c r="F13" s="218"/>
      <c r="G13" s="218"/>
      <c r="H13" s="226"/>
      <c r="I13" s="221"/>
      <c r="J13" s="226"/>
      <c r="K13" s="227">
        <f t="shared" si="0"/>
        <v>0</v>
      </c>
      <c r="L13" s="221">
        <f t="shared" si="1"/>
        <v>0</v>
      </c>
      <c r="M13" s="224">
        <f t="shared" si="2"/>
        <v>0</v>
      </c>
      <c r="N13" s="228"/>
      <c r="O13" s="218"/>
      <c r="P13" s="218"/>
      <c r="Q13" s="218"/>
      <c r="R13" s="218"/>
      <c r="S13" s="218"/>
      <c r="T13" s="218"/>
      <c r="U13" s="218"/>
      <c r="V13" s="218"/>
      <c r="W13" s="218"/>
    </row>
    <row r="14" spans="1:25" s="223" customFormat="1" ht="21" x14ac:dyDescent="0.25">
      <c r="A14" s="218"/>
      <c r="B14" s="218"/>
      <c r="C14" s="218"/>
      <c r="D14" s="218"/>
      <c r="E14" s="218"/>
      <c r="F14" s="218"/>
      <c r="G14" s="218"/>
      <c r="H14" s="226"/>
      <c r="I14" s="221"/>
      <c r="J14" s="226"/>
      <c r="K14" s="227">
        <f t="shared" si="0"/>
        <v>0</v>
      </c>
      <c r="L14" s="221">
        <f t="shared" si="1"/>
        <v>0</v>
      </c>
      <c r="M14" s="224">
        <f t="shared" si="2"/>
        <v>0</v>
      </c>
      <c r="N14" s="228"/>
      <c r="O14" s="218"/>
      <c r="P14" s="218"/>
      <c r="Q14" s="218"/>
      <c r="R14" s="218"/>
      <c r="S14" s="218"/>
      <c r="T14" s="218"/>
      <c r="U14" s="218"/>
      <c r="V14" s="218"/>
      <c r="W14" s="218"/>
    </row>
    <row r="15" spans="1:25" s="223" customFormat="1" ht="21" x14ac:dyDescent="0.25">
      <c r="A15" s="218"/>
      <c r="B15" s="218"/>
      <c r="C15" s="218"/>
      <c r="D15" s="218"/>
      <c r="E15" s="218"/>
      <c r="F15" s="218"/>
      <c r="G15" s="218"/>
      <c r="H15" s="226"/>
      <c r="I15" s="221"/>
      <c r="J15" s="226"/>
      <c r="K15" s="227">
        <f t="shared" si="0"/>
        <v>0</v>
      </c>
      <c r="L15" s="221">
        <f t="shared" si="1"/>
        <v>0</v>
      </c>
      <c r="M15" s="224">
        <f t="shared" si="2"/>
        <v>0</v>
      </c>
      <c r="N15" s="228"/>
      <c r="O15" s="218"/>
      <c r="P15" s="218"/>
      <c r="Q15" s="218"/>
      <c r="R15" s="218"/>
      <c r="S15" s="218"/>
      <c r="T15" s="218"/>
      <c r="U15" s="218"/>
      <c r="V15" s="218"/>
      <c r="W15" s="218"/>
    </row>
    <row r="16" spans="1:25" s="223" customFormat="1" ht="21" x14ac:dyDescent="0.25">
      <c r="A16" s="218"/>
      <c r="B16" s="218"/>
      <c r="C16" s="218"/>
      <c r="D16" s="218"/>
      <c r="E16" s="218"/>
      <c r="F16" s="218"/>
      <c r="G16" s="218"/>
      <c r="H16" s="226"/>
      <c r="I16" s="221"/>
      <c r="J16" s="226"/>
      <c r="K16" s="227">
        <f t="shared" si="0"/>
        <v>0</v>
      </c>
      <c r="L16" s="221">
        <f t="shared" si="1"/>
        <v>0</v>
      </c>
      <c r="M16" s="224">
        <f t="shared" si="2"/>
        <v>0</v>
      </c>
      <c r="N16" s="228"/>
      <c r="O16" s="218"/>
      <c r="P16" s="218"/>
      <c r="Q16" s="218"/>
      <c r="R16" s="218"/>
      <c r="S16" s="218"/>
      <c r="T16" s="218"/>
      <c r="U16" s="218"/>
      <c r="V16" s="218"/>
      <c r="W16" s="218"/>
    </row>
    <row r="17" spans="1:23" s="223" customFormat="1" ht="21" x14ac:dyDescent="0.25">
      <c r="A17" s="218"/>
      <c r="B17" s="218"/>
      <c r="C17" s="218"/>
      <c r="D17" s="218"/>
      <c r="E17" s="218"/>
      <c r="F17" s="218"/>
      <c r="G17" s="218"/>
      <c r="H17" s="226"/>
      <c r="I17" s="221"/>
      <c r="J17" s="226"/>
      <c r="K17" s="227">
        <f t="shared" si="0"/>
        <v>0</v>
      </c>
      <c r="L17" s="221">
        <f t="shared" si="1"/>
        <v>0</v>
      </c>
      <c r="M17" s="224">
        <f t="shared" si="2"/>
        <v>0</v>
      </c>
      <c r="N17" s="228"/>
      <c r="O17" s="218"/>
      <c r="P17" s="218"/>
      <c r="Q17" s="218"/>
      <c r="R17" s="218"/>
      <c r="S17" s="218"/>
      <c r="T17" s="218"/>
      <c r="U17" s="218"/>
      <c r="V17" s="218"/>
      <c r="W17" s="218"/>
    </row>
    <row r="18" spans="1:23" s="223" customFormat="1" ht="21" x14ac:dyDescent="0.25">
      <c r="A18" s="218"/>
      <c r="B18" s="218"/>
      <c r="C18" s="218"/>
      <c r="D18" s="218"/>
      <c r="E18" s="218"/>
      <c r="F18" s="218"/>
      <c r="G18" s="218"/>
      <c r="H18" s="226"/>
      <c r="I18" s="221"/>
      <c r="J18" s="226"/>
      <c r="K18" s="227">
        <f t="shared" si="0"/>
        <v>0</v>
      </c>
      <c r="L18" s="221">
        <f t="shared" si="1"/>
        <v>0</v>
      </c>
      <c r="M18" s="224">
        <f t="shared" si="2"/>
        <v>0</v>
      </c>
      <c r="N18" s="228"/>
      <c r="O18" s="218"/>
      <c r="P18" s="218"/>
      <c r="Q18" s="218"/>
      <c r="R18" s="218"/>
      <c r="S18" s="218"/>
      <c r="T18" s="218"/>
      <c r="U18" s="218"/>
      <c r="V18" s="218"/>
      <c r="W18" s="218"/>
    </row>
    <row r="19" spans="1:23" s="223" customFormat="1" ht="21" x14ac:dyDescent="0.25">
      <c r="A19" s="218"/>
      <c r="B19" s="218"/>
      <c r="C19" s="218"/>
      <c r="D19" s="218"/>
      <c r="E19" s="218"/>
      <c r="F19" s="218"/>
      <c r="G19" s="218"/>
      <c r="H19" s="226"/>
      <c r="I19" s="221"/>
      <c r="J19" s="226"/>
      <c r="K19" s="227">
        <f t="shared" si="0"/>
        <v>0</v>
      </c>
      <c r="L19" s="221">
        <f t="shared" si="1"/>
        <v>0</v>
      </c>
      <c r="M19" s="224">
        <f t="shared" si="2"/>
        <v>0</v>
      </c>
      <c r="N19" s="228"/>
      <c r="O19" s="218"/>
      <c r="P19" s="218"/>
      <c r="Q19" s="218"/>
      <c r="R19" s="218"/>
      <c r="S19" s="218"/>
      <c r="T19" s="218"/>
      <c r="U19" s="218"/>
      <c r="V19" s="218"/>
      <c r="W19" s="218"/>
    </row>
    <row r="20" spans="1:23" s="223" customFormat="1" ht="21" x14ac:dyDescent="0.25">
      <c r="A20" s="218"/>
      <c r="B20" s="218"/>
      <c r="C20" s="218"/>
      <c r="D20" s="218"/>
      <c r="E20" s="218"/>
      <c r="F20" s="218"/>
      <c r="G20" s="218"/>
      <c r="H20" s="226"/>
      <c r="I20" s="221"/>
      <c r="J20" s="226"/>
      <c r="K20" s="227">
        <f t="shared" si="0"/>
        <v>0</v>
      </c>
      <c r="L20" s="221">
        <f t="shared" si="1"/>
        <v>0</v>
      </c>
      <c r="M20" s="224">
        <f t="shared" si="2"/>
        <v>0</v>
      </c>
      <c r="N20" s="228"/>
      <c r="O20" s="218"/>
      <c r="P20" s="218"/>
      <c r="Q20" s="218"/>
      <c r="R20" s="218"/>
      <c r="S20" s="218"/>
      <c r="T20" s="218"/>
      <c r="U20" s="218"/>
      <c r="V20" s="218"/>
      <c r="W20" s="218"/>
    </row>
    <row r="21" spans="1:23" s="223" customFormat="1" ht="21" x14ac:dyDescent="0.25">
      <c r="A21" s="218"/>
      <c r="B21" s="218"/>
      <c r="C21" s="218"/>
      <c r="D21" s="218"/>
      <c r="E21" s="218"/>
      <c r="F21" s="218"/>
      <c r="G21" s="218"/>
      <c r="H21" s="226"/>
      <c r="I21" s="221"/>
      <c r="J21" s="226"/>
      <c r="K21" s="227">
        <f t="shared" si="0"/>
        <v>0</v>
      </c>
      <c r="L21" s="221">
        <f t="shared" si="1"/>
        <v>0</v>
      </c>
      <c r="M21" s="224">
        <f t="shared" si="2"/>
        <v>0</v>
      </c>
      <c r="N21" s="228"/>
      <c r="O21" s="218"/>
      <c r="P21" s="218"/>
      <c r="Q21" s="218"/>
      <c r="R21" s="218"/>
      <c r="S21" s="218"/>
      <c r="T21" s="218"/>
      <c r="U21" s="218"/>
      <c r="V21" s="218"/>
      <c r="W21" s="218"/>
    </row>
    <row r="22" spans="1:23" s="223" customFormat="1" ht="21" x14ac:dyDescent="0.25">
      <c r="A22" s="218"/>
      <c r="B22" s="218"/>
      <c r="C22" s="218"/>
      <c r="D22" s="218"/>
      <c r="E22" s="218"/>
      <c r="F22" s="218"/>
      <c r="G22" s="218"/>
      <c r="H22" s="226"/>
      <c r="I22" s="221"/>
      <c r="J22" s="226"/>
      <c r="K22" s="227">
        <f t="shared" si="0"/>
        <v>0</v>
      </c>
      <c r="L22" s="221">
        <f t="shared" si="1"/>
        <v>0</v>
      </c>
      <c r="M22" s="224">
        <f t="shared" si="2"/>
        <v>0</v>
      </c>
      <c r="N22" s="228"/>
      <c r="O22" s="218"/>
      <c r="P22" s="218"/>
      <c r="Q22" s="218"/>
      <c r="R22" s="218"/>
      <c r="S22" s="218"/>
      <c r="T22" s="218"/>
      <c r="U22" s="218"/>
      <c r="V22" s="218"/>
      <c r="W22" s="218"/>
    </row>
    <row r="23" spans="1:23" s="223" customFormat="1" ht="21" x14ac:dyDescent="0.25">
      <c r="A23" s="218"/>
      <c r="B23" s="218"/>
      <c r="C23" s="218"/>
      <c r="D23" s="218"/>
      <c r="E23" s="218"/>
      <c r="F23" s="218"/>
      <c r="G23" s="218"/>
      <c r="H23" s="226"/>
      <c r="I23" s="221"/>
      <c r="J23" s="226"/>
      <c r="K23" s="227">
        <f t="shared" si="0"/>
        <v>0</v>
      </c>
      <c r="L23" s="221">
        <f t="shared" si="1"/>
        <v>0</v>
      </c>
      <c r="M23" s="224">
        <f t="shared" si="2"/>
        <v>0</v>
      </c>
      <c r="N23" s="228"/>
      <c r="O23" s="218"/>
      <c r="P23" s="218"/>
      <c r="Q23" s="218"/>
      <c r="R23" s="218"/>
      <c r="S23" s="218"/>
      <c r="T23" s="218"/>
      <c r="U23" s="218"/>
      <c r="V23" s="218"/>
      <c r="W23" s="218"/>
    </row>
    <row r="24" spans="1:23" s="223" customFormat="1" ht="21" x14ac:dyDescent="0.25">
      <c r="A24" s="218"/>
      <c r="B24" s="218"/>
      <c r="C24" s="218"/>
      <c r="D24" s="218"/>
      <c r="E24" s="218"/>
      <c r="F24" s="218"/>
      <c r="G24" s="218"/>
      <c r="H24" s="226"/>
      <c r="I24" s="221"/>
      <c r="J24" s="226"/>
      <c r="K24" s="227">
        <f t="shared" si="0"/>
        <v>0</v>
      </c>
      <c r="L24" s="221">
        <f t="shared" si="1"/>
        <v>0</v>
      </c>
      <c r="M24" s="224">
        <f t="shared" si="2"/>
        <v>0</v>
      </c>
      <c r="N24" s="228"/>
      <c r="O24" s="218"/>
      <c r="P24" s="218"/>
      <c r="Q24" s="218"/>
      <c r="R24" s="218"/>
      <c r="S24" s="218"/>
      <c r="T24" s="218"/>
      <c r="U24" s="218"/>
      <c r="V24" s="218"/>
      <c r="W24" s="218"/>
    </row>
    <row r="25" spans="1:23" s="223" customFormat="1" ht="21" x14ac:dyDescent="0.25">
      <c r="A25" s="218"/>
      <c r="B25" s="218"/>
      <c r="C25" s="218"/>
      <c r="D25" s="218"/>
      <c r="E25" s="218"/>
      <c r="F25" s="218"/>
      <c r="G25" s="218"/>
      <c r="H25" s="226"/>
      <c r="I25" s="221"/>
      <c r="J25" s="226"/>
      <c r="K25" s="227">
        <f t="shared" si="0"/>
        <v>0</v>
      </c>
      <c r="L25" s="221">
        <f t="shared" si="1"/>
        <v>0</v>
      </c>
      <c r="M25" s="224">
        <f t="shared" si="2"/>
        <v>0</v>
      </c>
      <c r="N25" s="228"/>
      <c r="O25" s="218"/>
      <c r="P25" s="218"/>
      <c r="Q25" s="218"/>
      <c r="R25" s="218"/>
      <c r="S25" s="218"/>
      <c r="T25" s="218"/>
      <c r="U25" s="218"/>
      <c r="V25" s="218"/>
      <c r="W25" s="218"/>
    </row>
    <row r="26" spans="1:23" s="223" customFormat="1" ht="21" x14ac:dyDescent="0.25">
      <c r="A26" s="218"/>
      <c r="B26" s="218"/>
      <c r="C26" s="218"/>
      <c r="D26" s="218"/>
      <c r="E26" s="218"/>
      <c r="F26" s="218"/>
      <c r="G26" s="218"/>
      <c r="H26" s="226"/>
      <c r="I26" s="221"/>
      <c r="J26" s="226"/>
      <c r="K26" s="227">
        <f t="shared" si="0"/>
        <v>0</v>
      </c>
      <c r="L26" s="221">
        <f t="shared" si="1"/>
        <v>0</v>
      </c>
      <c r="M26" s="224">
        <f t="shared" si="2"/>
        <v>0</v>
      </c>
      <c r="N26" s="228"/>
      <c r="O26" s="218"/>
      <c r="P26" s="218"/>
      <c r="Q26" s="218"/>
      <c r="R26" s="218"/>
      <c r="S26" s="218"/>
      <c r="T26" s="218"/>
      <c r="U26" s="218"/>
      <c r="V26" s="218"/>
      <c r="W26" s="218"/>
    </row>
    <row r="27" spans="1:23" s="223" customFormat="1" ht="21" x14ac:dyDescent="0.25">
      <c r="A27" s="218"/>
      <c r="B27" s="218"/>
      <c r="C27" s="218"/>
      <c r="D27" s="218"/>
      <c r="E27" s="218"/>
      <c r="F27" s="218"/>
      <c r="G27" s="218"/>
      <c r="H27" s="226"/>
      <c r="I27" s="221"/>
      <c r="J27" s="226"/>
      <c r="K27" s="227">
        <f t="shared" si="0"/>
        <v>0</v>
      </c>
      <c r="L27" s="221">
        <f t="shared" si="1"/>
        <v>0</v>
      </c>
      <c r="M27" s="224">
        <f t="shared" si="2"/>
        <v>0</v>
      </c>
      <c r="N27" s="228"/>
      <c r="O27" s="218"/>
      <c r="P27" s="218"/>
      <c r="Q27" s="218"/>
      <c r="R27" s="218"/>
      <c r="S27" s="218"/>
      <c r="T27" s="218"/>
      <c r="U27" s="218"/>
      <c r="V27" s="218"/>
      <c r="W27" s="218"/>
    </row>
    <row r="28" spans="1:23" s="223" customFormat="1" ht="21" x14ac:dyDescent="0.25">
      <c r="A28" s="218"/>
      <c r="B28" s="218"/>
      <c r="C28" s="218"/>
      <c r="D28" s="218"/>
      <c r="E28" s="218"/>
      <c r="F28" s="218"/>
      <c r="G28" s="218"/>
      <c r="H28" s="226"/>
      <c r="I28" s="221"/>
      <c r="J28" s="226"/>
      <c r="K28" s="227">
        <f t="shared" si="0"/>
        <v>0</v>
      </c>
      <c r="L28" s="221">
        <f t="shared" si="1"/>
        <v>0</v>
      </c>
      <c r="M28" s="224">
        <f t="shared" si="2"/>
        <v>0</v>
      </c>
      <c r="N28" s="228"/>
      <c r="O28" s="218"/>
      <c r="P28" s="218"/>
      <c r="Q28" s="218"/>
      <c r="R28" s="218"/>
      <c r="S28" s="218"/>
      <c r="T28" s="218"/>
      <c r="U28" s="218"/>
      <c r="V28" s="218"/>
      <c r="W28" s="218"/>
    </row>
    <row r="29" spans="1:23" s="223" customFormat="1" ht="21" x14ac:dyDescent="0.25">
      <c r="A29" s="218"/>
      <c r="B29" s="218"/>
      <c r="C29" s="218"/>
      <c r="D29" s="218"/>
      <c r="E29" s="218"/>
      <c r="F29" s="218"/>
      <c r="G29" s="218"/>
      <c r="H29" s="226"/>
      <c r="I29" s="221"/>
      <c r="J29" s="226"/>
      <c r="K29" s="227">
        <f t="shared" si="0"/>
        <v>0</v>
      </c>
      <c r="L29" s="221">
        <f t="shared" si="1"/>
        <v>0</v>
      </c>
      <c r="M29" s="224">
        <f t="shared" si="2"/>
        <v>0</v>
      </c>
      <c r="N29" s="228"/>
      <c r="O29" s="218"/>
      <c r="P29" s="218"/>
      <c r="Q29" s="218"/>
      <c r="R29" s="218"/>
      <c r="S29" s="218"/>
      <c r="T29" s="218"/>
      <c r="U29" s="218"/>
      <c r="V29" s="218"/>
      <c r="W29" s="218"/>
    </row>
    <row r="30" spans="1:23" s="223" customFormat="1" ht="21" x14ac:dyDescent="0.25">
      <c r="A30" s="218"/>
      <c r="B30" s="218"/>
      <c r="C30" s="218"/>
      <c r="D30" s="218"/>
      <c r="E30" s="218"/>
      <c r="F30" s="218"/>
      <c r="G30" s="218"/>
      <c r="H30" s="226"/>
      <c r="I30" s="221"/>
      <c r="J30" s="226"/>
      <c r="K30" s="227">
        <f t="shared" si="0"/>
        <v>0</v>
      </c>
      <c r="L30" s="221">
        <f t="shared" si="1"/>
        <v>0</v>
      </c>
      <c r="M30" s="224">
        <f t="shared" si="2"/>
        <v>0</v>
      </c>
      <c r="N30" s="228"/>
      <c r="O30" s="218"/>
      <c r="P30" s="218"/>
      <c r="Q30" s="218"/>
      <c r="R30" s="218"/>
      <c r="S30" s="218"/>
      <c r="T30" s="218"/>
      <c r="U30" s="218"/>
      <c r="V30" s="218"/>
      <c r="W30" s="218"/>
    </row>
    <row r="31" spans="1:23" s="223" customFormat="1" ht="21" x14ac:dyDescent="0.25">
      <c r="A31" s="218"/>
      <c r="B31" s="218"/>
      <c r="C31" s="218"/>
      <c r="D31" s="218"/>
      <c r="E31" s="218"/>
      <c r="F31" s="218"/>
      <c r="G31" s="218"/>
      <c r="H31" s="226"/>
      <c r="I31" s="221"/>
      <c r="J31" s="226"/>
      <c r="K31" s="227">
        <f t="shared" si="0"/>
        <v>0</v>
      </c>
      <c r="L31" s="221">
        <f t="shared" si="1"/>
        <v>0</v>
      </c>
      <c r="M31" s="224">
        <f t="shared" si="2"/>
        <v>0</v>
      </c>
      <c r="N31" s="228"/>
      <c r="O31" s="218"/>
      <c r="P31" s="218"/>
      <c r="Q31" s="218"/>
      <c r="R31" s="218"/>
      <c r="S31" s="218"/>
      <c r="T31" s="218"/>
      <c r="U31" s="218"/>
      <c r="V31" s="218"/>
      <c r="W31" s="218"/>
    </row>
    <row r="32" spans="1:23" s="223" customFormat="1" ht="21" x14ac:dyDescent="0.25">
      <c r="A32" s="218"/>
      <c r="B32" s="218"/>
      <c r="C32" s="218"/>
      <c r="D32" s="218"/>
      <c r="E32" s="218"/>
      <c r="F32" s="218"/>
      <c r="G32" s="218"/>
      <c r="H32" s="226"/>
      <c r="I32" s="221"/>
      <c r="J32" s="226"/>
      <c r="K32" s="227">
        <f t="shared" si="0"/>
        <v>0</v>
      </c>
      <c r="L32" s="221">
        <f t="shared" si="1"/>
        <v>0</v>
      </c>
      <c r="M32" s="224">
        <f t="shared" si="2"/>
        <v>0</v>
      </c>
      <c r="N32" s="228"/>
      <c r="O32" s="218"/>
      <c r="P32" s="218"/>
      <c r="Q32" s="218"/>
      <c r="R32" s="218"/>
      <c r="S32" s="218"/>
      <c r="T32" s="218"/>
      <c r="U32" s="218"/>
      <c r="V32" s="218"/>
      <c r="W32" s="218"/>
    </row>
    <row r="33" spans="1:23" s="223" customFormat="1" ht="21" x14ac:dyDescent="0.25">
      <c r="A33" s="218"/>
      <c r="B33" s="218"/>
      <c r="C33" s="218"/>
      <c r="D33" s="218"/>
      <c r="E33" s="218"/>
      <c r="F33" s="218"/>
      <c r="G33" s="218"/>
      <c r="H33" s="226"/>
      <c r="I33" s="221"/>
      <c r="J33" s="226"/>
      <c r="K33" s="227">
        <f t="shared" si="0"/>
        <v>0</v>
      </c>
      <c r="L33" s="221">
        <f t="shared" si="1"/>
        <v>0</v>
      </c>
      <c r="M33" s="224">
        <f t="shared" si="2"/>
        <v>0</v>
      </c>
      <c r="N33" s="228"/>
      <c r="O33" s="218"/>
      <c r="P33" s="218"/>
      <c r="Q33" s="218"/>
      <c r="R33" s="218"/>
      <c r="S33" s="218"/>
      <c r="T33" s="218"/>
      <c r="U33" s="218"/>
      <c r="V33" s="218"/>
      <c r="W33" s="218"/>
    </row>
    <row r="34" spans="1:23" s="223" customFormat="1" ht="21" x14ac:dyDescent="0.25">
      <c r="A34" s="218"/>
      <c r="B34" s="218"/>
      <c r="C34" s="218"/>
      <c r="D34" s="218"/>
      <c r="E34" s="218"/>
      <c r="F34" s="218"/>
      <c r="G34" s="218"/>
      <c r="H34" s="226"/>
      <c r="I34" s="221"/>
      <c r="J34" s="226"/>
      <c r="K34" s="227">
        <f t="shared" si="0"/>
        <v>0</v>
      </c>
      <c r="L34" s="221">
        <f t="shared" si="1"/>
        <v>0</v>
      </c>
      <c r="M34" s="224">
        <f t="shared" si="2"/>
        <v>0</v>
      </c>
      <c r="N34" s="228"/>
      <c r="O34" s="218"/>
      <c r="P34" s="218"/>
      <c r="Q34" s="218"/>
      <c r="R34" s="218"/>
      <c r="S34" s="218"/>
      <c r="T34" s="218"/>
      <c r="U34" s="218"/>
      <c r="V34" s="218"/>
      <c r="W34" s="218"/>
    </row>
    <row r="35" spans="1:23" s="223" customFormat="1" ht="21" x14ac:dyDescent="0.25">
      <c r="A35" s="218"/>
      <c r="B35" s="218"/>
      <c r="C35" s="218"/>
      <c r="D35" s="218"/>
      <c r="E35" s="218"/>
      <c r="F35" s="218"/>
      <c r="G35" s="218"/>
      <c r="H35" s="226"/>
      <c r="I35" s="221"/>
      <c r="J35" s="226"/>
      <c r="K35" s="227">
        <f t="shared" si="0"/>
        <v>0</v>
      </c>
      <c r="L35" s="221">
        <f t="shared" si="1"/>
        <v>0</v>
      </c>
      <c r="M35" s="224">
        <f t="shared" si="2"/>
        <v>0</v>
      </c>
      <c r="N35" s="228"/>
      <c r="O35" s="218"/>
      <c r="P35" s="218"/>
      <c r="Q35" s="218"/>
      <c r="R35" s="218"/>
      <c r="S35" s="218"/>
      <c r="T35" s="218"/>
      <c r="U35" s="218"/>
      <c r="V35" s="218"/>
      <c r="W35" s="218"/>
    </row>
    <row r="36" spans="1:23" s="223" customFormat="1" ht="21" x14ac:dyDescent="0.25">
      <c r="A36" s="218"/>
      <c r="B36" s="218"/>
      <c r="C36" s="218"/>
      <c r="D36" s="218"/>
      <c r="E36" s="218"/>
      <c r="F36" s="218"/>
      <c r="G36" s="218"/>
      <c r="H36" s="226"/>
      <c r="I36" s="221"/>
      <c r="J36" s="226"/>
      <c r="K36" s="227">
        <f t="shared" si="0"/>
        <v>0</v>
      </c>
      <c r="L36" s="221">
        <f t="shared" si="1"/>
        <v>0</v>
      </c>
      <c r="M36" s="224">
        <f t="shared" si="2"/>
        <v>0</v>
      </c>
      <c r="N36" s="228"/>
      <c r="O36" s="218"/>
      <c r="P36" s="218"/>
      <c r="Q36" s="218"/>
      <c r="R36" s="218"/>
      <c r="S36" s="218"/>
      <c r="T36" s="218"/>
      <c r="U36" s="218"/>
      <c r="V36" s="218"/>
      <c r="W36" s="218"/>
    </row>
    <row r="37" spans="1:23" s="223" customFormat="1" ht="21" x14ac:dyDescent="0.25">
      <c r="A37" s="218"/>
      <c r="B37" s="218"/>
      <c r="C37" s="218"/>
      <c r="D37" s="218"/>
      <c r="E37" s="218"/>
      <c r="F37" s="218"/>
      <c r="G37" s="218"/>
      <c r="H37" s="226"/>
      <c r="I37" s="221"/>
      <c r="J37" s="226"/>
      <c r="K37" s="227">
        <f t="shared" si="0"/>
        <v>0</v>
      </c>
      <c r="L37" s="221">
        <f t="shared" si="1"/>
        <v>0</v>
      </c>
      <c r="M37" s="224">
        <f t="shared" si="2"/>
        <v>0</v>
      </c>
      <c r="N37" s="228"/>
      <c r="O37" s="218"/>
      <c r="P37" s="218"/>
      <c r="Q37" s="218"/>
      <c r="R37" s="218"/>
      <c r="S37" s="218"/>
      <c r="T37" s="218"/>
      <c r="U37" s="218"/>
      <c r="V37" s="218"/>
      <c r="W37" s="218"/>
    </row>
    <row r="38" spans="1:23" s="223" customFormat="1" ht="21" x14ac:dyDescent="0.25">
      <c r="A38" s="218"/>
      <c r="B38" s="218"/>
      <c r="C38" s="218"/>
      <c r="D38" s="218"/>
      <c r="E38" s="218"/>
      <c r="F38" s="218"/>
      <c r="G38" s="218"/>
      <c r="H38" s="226"/>
      <c r="I38" s="221"/>
      <c r="J38" s="226"/>
      <c r="K38" s="227">
        <f t="shared" si="0"/>
        <v>0</v>
      </c>
      <c r="L38" s="221">
        <f t="shared" si="1"/>
        <v>0</v>
      </c>
      <c r="M38" s="224">
        <f t="shared" si="2"/>
        <v>0</v>
      </c>
      <c r="N38" s="228"/>
      <c r="O38" s="218"/>
      <c r="P38" s="218"/>
      <c r="Q38" s="218"/>
      <c r="R38" s="218"/>
      <c r="S38" s="218"/>
      <c r="T38" s="218"/>
      <c r="U38" s="218"/>
      <c r="V38" s="218"/>
      <c r="W38" s="218"/>
    </row>
    <row r="39" spans="1:23" s="223" customFormat="1" ht="21" x14ac:dyDescent="0.25">
      <c r="A39" s="218"/>
      <c r="B39" s="218"/>
      <c r="C39" s="218"/>
      <c r="D39" s="218"/>
      <c r="E39" s="218"/>
      <c r="F39" s="218"/>
      <c r="G39" s="218"/>
      <c r="H39" s="226"/>
      <c r="I39" s="221"/>
      <c r="J39" s="226"/>
      <c r="K39" s="227">
        <f t="shared" si="0"/>
        <v>0</v>
      </c>
      <c r="L39" s="221">
        <f t="shared" si="1"/>
        <v>0</v>
      </c>
      <c r="M39" s="224">
        <f t="shared" si="2"/>
        <v>0</v>
      </c>
      <c r="N39" s="228"/>
      <c r="O39" s="218"/>
      <c r="P39" s="218"/>
      <c r="Q39" s="218"/>
      <c r="R39" s="218"/>
      <c r="S39" s="218"/>
      <c r="T39" s="218"/>
      <c r="U39" s="218"/>
      <c r="V39" s="218"/>
      <c r="W39" s="218"/>
    </row>
    <row r="40" spans="1:23" s="223" customFormat="1" ht="21" x14ac:dyDescent="0.25">
      <c r="A40" s="218"/>
      <c r="B40" s="218"/>
      <c r="C40" s="218"/>
      <c r="D40" s="218"/>
      <c r="E40" s="218"/>
      <c r="F40" s="218"/>
      <c r="G40" s="218"/>
      <c r="H40" s="226"/>
      <c r="I40" s="221"/>
      <c r="J40" s="226"/>
      <c r="K40" s="227">
        <f t="shared" si="0"/>
        <v>0</v>
      </c>
      <c r="L40" s="221">
        <f t="shared" si="1"/>
        <v>0</v>
      </c>
      <c r="M40" s="224">
        <f t="shared" si="2"/>
        <v>0</v>
      </c>
      <c r="N40" s="228"/>
      <c r="O40" s="218"/>
      <c r="P40" s="218"/>
      <c r="Q40" s="218"/>
      <c r="R40" s="218"/>
      <c r="S40" s="218"/>
      <c r="T40" s="218"/>
      <c r="U40" s="218"/>
      <c r="V40" s="218"/>
      <c r="W40" s="218"/>
    </row>
    <row r="41" spans="1:23" s="223" customFormat="1" ht="15" x14ac:dyDescent="0.25">
      <c r="A41" s="11"/>
      <c r="B41" s="11"/>
      <c r="C41" s="10"/>
      <c r="D41" s="10"/>
      <c r="E41" s="10"/>
      <c r="F41" s="12"/>
      <c r="G41" s="12"/>
      <c r="H41" s="12"/>
      <c r="I41" s="13"/>
      <c r="J41" s="13"/>
      <c r="K41" s="13"/>
      <c r="L41" s="13"/>
      <c r="M41" s="13"/>
      <c r="N41" s="13"/>
      <c r="O41" s="13"/>
      <c r="P41" s="136"/>
      <c r="Q41" s="134"/>
      <c r="R41" s="134"/>
      <c r="S41" s="134"/>
      <c r="T41" s="134"/>
      <c r="U41" s="134"/>
      <c r="V41" s="134"/>
      <c r="W41" s="134"/>
    </row>
    <row r="42" spans="1:23" s="223" customFormat="1" ht="15" x14ac:dyDescent="0.25">
      <c r="A42" s="11"/>
      <c r="B42" s="11"/>
      <c r="C42" s="10"/>
      <c r="D42" s="10"/>
      <c r="E42" s="10"/>
      <c r="F42" s="12"/>
      <c r="G42" s="12"/>
      <c r="H42" s="12"/>
      <c r="I42" s="13"/>
      <c r="J42" s="13"/>
      <c r="K42" s="13"/>
      <c r="L42" s="13"/>
      <c r="M42" s="13"/>
      <c r="N42" s="13"/>
      <c r="O42" s="13"/>
      <c r="P42" s="124"/>
      <c r="Q42" s="124"/>
      <c r="R42" s="124"/>
      <c r="S42" s="124"/>
      <c r="T42" s="124"/>
      <c r="U42" s="124"/>
      <c r="V42" s="124"/>
      <c r="W42" s="124"/>
    </row>
    <row r="43" spans="1:23" s="223" customFormat="1" ht="15" x14ac:dyDescent="0.25">
      <c r="A43" s="11"/>
      <c r="B43" s="11"/>
      <c r="C43" s="10"/>
      <c r="D43" s="10"/>
      <c r="E43" s="10"/>
      <c r="F43" s="12"/>
      <c r="G43" s="12"/>
      <c r="H43" s="12"/>
      <c r="I43" s="13"/>
      <c r="J43" s="13"/>
      <c r="K43" s="13"/>
      <c r="L43" s="13"/>
      <c r="M43" s="13"/>
      <c r="N43" s="13"/>
      <c r="O43" s="13"/>
      <c r="P43" s="124"/>
      <c r="Q43" s="124"/>
      <c r="R43" s="124"/>
      <c r="S43" s="124"/>
      <c r="T43" s="124"/>
      <c r="U43" s="124"/>
      <c r="V43" s="124"/>
      <c r="W43" s="124"/>
    </row>
    <row r="44" spans="1:23" s="223" customFormat="1" ht="15" x14ac:dyDescent="0.25">
      <c r="A44" s="11"/>
      <c r="B44" s="11"/>
      <c r="C44" s="10"/>
      <c r="D44" s="10"/>
      <c r="E44" s="10"/>
      <c r="F44" s="12"/>
      <c r="G44" s="12"/>
      <c r="H44" s="12"/>
      <c r="I44" s="13"/>
      <c r="J44" s="13"/>
      <c r="K44" s="13"/>
      <c r="L44" s="13"/>
      <c r="M44" s="13"/>
      <c r="N44" s="13"/>
      <c r="O44" s="13"/>
      <c r="P44" s="124"/>
      <c r="Q44" s="124"/>
      <c r="R44" s="124"/>
      <c r="S44" s="124"/>
      <c r="T44" s="124"/>
      <c r="U44" s="124"/>
      <c r="V44" s="124"/>
      <c r="W44" s="124"/>
    </row>
    <row r="45" spans="1:23" s="223" customFormat="1" ht="15" x14ac:dyDescent="0.25">
      <c r="A45" s="11"/>
      <c r="B45" s="11"/>
      <c r="C45" s="10"/>
      <c r="D45" s="10"/>
      <c r="E45" s="10"/>
      <c r="F45" s="12"/>
      <c r="G45" s="12"/>
      <c r="H45" s="12"/>
      <c r="I45" s="13"/>
      <c r="J45" s="13"/>
      <c r="K45" s="13"/>
      <c r="L45" s="13"/>
      <c r="M45" s="13"/>
      <c r="N45" s="13"/>
      <c r="O45" s="13"/>
      <c r="P45" s="124"/>
      <c r="Q45" s="124"/>
      <c r="R45" s="124"/>
      <c r="S45" s="124"/>
      <c r="T45" s="124"/>
      <c r="U45" s="124"/>
      <c r="V45" s="124"/>
      <c r="W45" s="124"/>
    </row>
    <row r="46" spans="1:23" s="223" customFormat="1" ht="15" x14ac:dyDescent="0.25">
      <c r="A46" s="11"/>
      <c r="B46" s="11"/>
      <c r="C46" s="10"/>
      <c r="D46" s="10"/>
      <c r="E46" s="10"/>
      <c r="F46" s="12"/>
      <c r="G46" s="12"/>
      <c r="H46" s="12"/>
      <c r="I46" s="13"/>
      <c r="J46" s="13"/>
      <c r="K46" s="13"/>
      <c r="L46" s="13"/>
      <c r="M46" s="13"/>
      <c r="N46" s="13"/>
      <c r="O46" s="13"/>
      <c r="P46" s="124"/>
      <c r="Q46" s="124"/>
      <c r="R46" s="124"/>
      <c r="S46" s="124"/>
      <c r="T46" s="124"/>
      <c r="U46" s="124"/>
      <c r="V46" s="124"/>
      <c r="W46" s="124"/>
    </row>
    <row r="47" spans="1:23" s="223" customFormat="1" ht="15" x14ac:dyDescent="0.25">
      <c r="A47" s="11"/>
      <c r="B47" s="11"/>
      <c r="C47" s="10"/>
      <c r="D47" s="10"/>
      <c r="E47" s="10"/>
      <c r="F47" s="12"/>
      <c r="G47" s="12"/>
      <c r="H47" s="12"/>
      <c r="I47" s="13"/>
      <c r="J47" s="13"/>
      <c r="K47" s="13"/>
      <c r="L47" s="13"/>
      <c r="M47" s="13"/>
      <c r="N47" s="13"/>
      <c r="O47" s="13"/>
      <c r="P47" s="124"/>
      <c r="Q47" s="124"/>
      <c r="R47" s="124"/>
      <c r="S47" s="124"/>
      <c r="T47" s="124"/>
      <c r="U47" s="124"/>
      <c r="V47" s="124"/>
      <c r="W47" s="124"/>
    </row>
    <row r="48" spans="1:23" s="223" customFormat="1" ht="15" x14ac:dyDescent="0.25">
      <c r="A48" s="11"/>
      <c r="B48" s="11"/>
      <c r="C48" s="10"/>
      <c r="D48" s="10"/>
      <c r="E48" s="10"/>
      <c r="F48" s="12"/>
      <c r="G48" s="12"/>
      <c r="H48" s="12"/>
      <c r="I48" s="13"/>
      <c r="J48" s="13"/>
      <c r="K48" s="13"/>
      <c r="L48" s="13"/>
      <c r="M48" s="13"/>
      <c r="N48" s="13"/>
      <c r="O48" s="13"/>
      <c r="P48" s="124"/>
      <c r="Q48" s="124"/>
      <c r="R48" s="124"/>
      <c r="S48" s="124"/>
      <c r="T48" s="124"/>
      <c r="U48" s="124"/>
      <c r="V48" s="124"/>
      <c r="W48" s="124"/>
    </row>
    <row r="49" spans="1:23" s="223" customFormat="1" ht="15" x14ac:dyDescent="0.25">
      <c r="A49" s="11"/>
      <c r="B49" s="11"/>
      <c r="C49" s="10"/>
      <c r="D49" s="10"/>
      <c r="E49" s="10"/>
      <c r="F49" s="12"/>
      <c r="G49" s="12"/>
      <c r="H49" s="12"/>
      <c r="I49" s="13"/>
      <c r="J49" s="13"/>
      <c r="K49" s="13"/>
      <c r="L49" s="13"/>
      <c r="M49" s="13"/>
      <c r="N49" s="13"/>
      <c r="O49" s="13"/>
      <c r="P49" s="124"/>
      <c r="Q49" s="124"/>
      <c r="R49" s="124"/>
      <c r="S49" s="124"/>
      <c r="T49" s="124"/>
      <c r="U49" s="124"/>
      <c r="V49" s="124"/>
      <c r="W49" s="124"/>
    </row>
    <row r="50" spans="1:23" s="223" customFormat="1" ht="15" x14ac:dyDescent="0.25">
      <c r="A50" s="11"/>
      <c r="B50" s="11"/>
      <c r="C50" s="10"/>
      <c r="D50" s="10"/>
      <c r="E50" s="10"/>
      <c r="F50" s="12"/>
      <c r="G50" s="12"/>
      <c r="H50" s="12"/>
      <c r="I50" s="13"/>
      <c r="J50" s="13"/>
      <c r="K50" s="13"/>
      <c r="L50" s="13"/>
      <c r="M50" s="13"/>
      <c r="N50" s="13"/>
      <c r="O50" s="13"/>
      <c r="P50" s="124"/>
      <c r="Q50" s="124"/>
      <c r="R50" s="124"/>
      <c r="S50" s="124"/>
      <c r="T50" s="124"/>
      <c r="U50" s="124"/>
      <c r="V50" s="124"/>
      <c r="W50" s="124"/>
    </row>
    <row r="51" spans="1:23" s="223" customFormat="1" ht="15" x14ac:dyDescent="0.25">
      <c r="A51" s="11"/>
      <c r="B51" s="11"/>
      <c r="C51" s="10"/>
      <c r="D51" s="10"/>
      <c r="E51" s="10"/>
      <c r="F51" s="12"/>
      <c r="G51" s="12"/>
      <c r="H51" s="12"/>
      <c r="I51" s="13"/>
      <c r="J51" s="13"/>
      <c r="K51" s="13"/>
      <c r="L51" s="13"/>
      <c r="M51" s="13"/>
      <c r="N51" s="13"/>
      <c r="O51" s="13"/>
      <c r="P51" s="124"/>
      <c r="Q51" s="124"/>
      <c r="R51" s="124"/>
      <c r="S51" s="124"/>
      <c r="T51" s="124"/>
      <c r="U51" s="124"/>
      <c r="V51" s="124"/>
      <c r="W51" s="124"/>
    </row>
    <row r="52" spans="1:23" s="223" customFormat="1" ht="15" x14ac:dyDescent="0.25">
      <c r="A52" s="11"/>
      <c r="B52" s="11"/>
      <c r="C52" s="10"/>
      <c r="D52" s="10"/>
      <c r="E52" s="10"/>
      <c r="F52" s="12"/>
      <c r="G52" s="12"/>
      <c r="H52" s="12"/>
      <c r="I52" s="13"/>
      <c r="J52" s="13"/>
      <c r="K52" s="13"/>
      <c r="L52" s="13"/>
      <c r="M52" s="13"/>
      <c r="N52" s="13"/>
      <c r="O52" s="13"/>
      <c r="P52" s="124"/>
      <c r="Q52" s="124"/>
      <c r="R52" s="124"/>
      <c r="S52" s="124"/>
      <c r="T52" s="124"/>
      <c r="U52" s="124"/>
      <c r="V52" s="124"/>
      <c r="W52" s="124"/>
    </row>
    <row r="53" spans="1:23" s="223" customFormat="1" ht="15" x14ac:dyDescent="0.25">
      <c r="A53" s="11"/>
      <c r="B53" s="11"/>
      <c r="C53" s="10"/>
      <c r="D53" s="10"/>
      <c r="E53" s="10"/>
      <c r="F53" s="12"/>
      <c r="G53" s="12"/>
      <c r="H53" s="12"/>
      <c r="I53" s="13"/>
      <c r="J53" s="13"/>
      <c r="K53" s="13"/>
      <c r="L53" s="13"/>
      <c r="M53" s="13"/>
      <c r="N53" s="13"/>
      <c r="O53" s="13"/>
      <c r="P53" s="124"/>
      <c r="Q53" s="124"/>
      <c r="R53" s="124"/>
      <c r="S53" s="124"/>
      <c r="T53" s="124"/>
      <c r="U53" s="124"/>
      <c r="V53" s="124"/>
      <c r="W53" s="124"/>
    </row>
    <row r="54" spans="1:23" s="223" customFormat="1" ht="15" x14ac:dyDescent="0.25">
      <c r="A54" s="11"/>
      <c r="B54" s="11"/>
      <c r="C54" s="10"/>
      <c r="D54" s="10"/>
      <c r="E54" s="10"/>
      <c r="F54" s="12"/>
      <c r="G54" s="12"/>
      <c r="H54" s="12"/>
      <c r="I54" s="13"/>
      <c r="J54" s="13"/>
      <c r="K54" s="13"/>
      <c r="L54" s="13"/>
      <c r="M54" s="13"/>
      <c r="N54" s="13"/>
      <c r="O54" s="13"/>
      <c r="P54" s="124"/>
      <c r="Q54" s="124"/>
      <c r="R54" s="124"/>
      <c r="S54" s="124"/>
      <c r="T54" s="124"/>
      <c r="U54" s="124"/>
      <c r="V54" s="124"/>
      <c r="W54" s="124"/>
    </row>
    <row r="55" spans="1:23" s="223" customFormat="1" ht="15" x14ac:dyDescent="0.25">
      <c r="A55" s="11"/>
      <c r="B55" s="11"/>
      <c r="C55" s="10"/>
      <c r="D55" s="10"/>
      <c r="E55" s="10"/>
      <c r="F55" s="12"/>
      <c r="G55" s="12"/>
      <c r="H55" s="12"/>
      <c r="I55" s="13"/>
      <c r="J55" s="13"/>
      <c r="K55" s="13"/>
      <c r="L55" s="13"/>
      <c r="M55" s="13"/>
      <c r="N55" s="13"/>
      <c r="O55" s="13"/>
      <c r="P55" s="124"/>
      <c r="Q55" s="124"/>
      <c r="R55" s="124"/>
      <c r="S55" s="124"/>
      <c r="T55" s="124"/>
      <c r="U55" s="124"/>
      <c r="V55" s="124"/>
      <c r="W55" s="124"/>
    </row>
    <row r="56" spans="1:23" s="223" customFormat="1" ht="15" x14ac:dyDescent="0.25">
      <c r="A56" s="11"/>
      <c r="B56" s="11"/>
      <c r="C56" s="10"/>
      <c r="D56" s="10"/>
      <c r="E56" s="10"/>
      <c r="F56" s="12"/>
      <c r="G56" s="12"/>
      <c r="H56" s="12"/>
      <c r="I56" s="13"/>
      <c r="J56" s="13"/>
      <c r="K56" s="13"/>
      <c r="L56" s="13"/>
      <c r="M56" s="13"/>
      <c r="N56" s="13"/>
      <c r="O56" s="13"/>
      <c r="P56" s="124"/>
      <c r="Q56" s="124"/>
      <c r="R56" s="124"/>
      <c r="S56" s="124"/>
      <c r="T56" s="124"/>
      <c r="U56" s="124"/>
      <c r="V56" s="124"/>
      <c r="W56" s="124"/>
    </row>
    <row r="57" spans="1:23" s="7" customFormat="1" ht="15" x14ac:dyDescent="0.25">
      <c r="A57" s="11"/>
      <c r="B57" s="11"/>
      <c r="C57" s="10"/>
      <c r="D57" s="10"/>
      <c r="E57" s="10"/>
      <c r="F57" s="12"/>
      <c r="G57" s="12"/>
      <c r="H57" s="12"/>
      <c r="I57" s="13"/>
      <c r="J57" s="13"/>
      <c r="K57" s="13"/>
      <c r="L57" s="13"/>
      <c r="M57" s="13"/>
      <c r="N57" s="13"/>
      <c r="O57" s="13"/>
      <c r="P57" s="124"/>
      <c r="Q57" s="124"/>
      <c r="R57" s="124"/>
      <c r="S57" s="124"/>
      <c r="T57" s="124"/>
      <c r="U57" s="124"/>
      <c r="V57" s="124"/>
      <c r="W57" s="124"/>
    </row>
    <row r="58" spans="1:23" s="7" customFormat="1" ht="15" x14ac:dyDescent="0.25">
      <c r="A58" s="11"/>
      <c r="B58" s="11"/>
      <c r="C58" s="10"/>
      <c r="D58" s="10"/>
      <c r="E58" s="10"/>
      <c r="F58" s="12"/>
      <c r="G58" s="12"/>
      <c r="H58" s="12"/>
      <c r="I58" s="13"/>
      <c r="J58" s="13"/>
      <c r="K58" s="13"/>
      <c r="L58" s="13"/>
      <c r="M58" s="13"/>
      <c r="N58" s="13"/>
      <c r="O58" s="13"/>
      <c r="P58" s="124"/>
      <c r="Q58" s="124"/>
      <c r="R58" s="124"/>
      <c r="S58" s="124"/>
      <c r="T58" s="124"/>
      <c r="U58" s="124"/>
      <c r="V58" s="124"/>
      <c r="W58" s="124"/>
    </row>
    <row r="59" spans="1:23" s="7" customFormat="1" ht="15" x14ac:dyDescent="0.25">
      <c r="A59" s="11"/>
      <c r="B59" s="11"/>
      <c r="C59" s="10"/>
      <c r="D59" s="10"/>
      <c r="E59" s="10"/>
      <c r="F59" s="12"/>
      <c r="G59" s="12"/>
      <c r="H59" s="12"/>
      <c r="I59" s="13"/>
      <c r="J59" s="13"/>
      <c r="K59" s="13"/>
      <c r="L59" s="13"/>
      <c r="M59" s="13"/>
      <c r="N59" s="13"/>
      <c r="O59" s="13"/>
      <c r="P59" s="124"/>
      <c r="Q59" s="124"/>
      <c r="R59" s="124"/>
      <c r="S59" s="124"/>
      <c r="T59" s="124"/>
      <c r="U59" s="124"/>
      <c r="V59" s="124"/>
      <c r="W59" s="124"/>
    </row>
    <row r="60" spans="1:23" s="7" customFormat="1" ht="15" x14ac:dyDescent="0.25">
      <c r="A60" s="11"/>
      <c r="B60" s="11"/>
      <c r="C60" s="10"/>
      <c r="D60" s="10"/>
      <c r="E60" s="10"/>
      <c r="F60" s="12"/>
      <c r="G60" s="12"/>
      <c r="H60" s="12"/>
      <c r="I60" s="13"/>
      <c r="J60" s="13"/>
      <c r="K60" s="13"/>
      <c r="L60" s="13"/>
      <c r="M60" s="13"/>
      <c r="N60" s="13"/>
      <c r="O60" s="13"/>
      <c r="P60" s="124"/>
      <c r="Q60" s="124"/>
      <c r="R60" s="124"/>
      <c r="S60" s="124"/>
      <c r="T60" s="124"/>
      <c r="U60" s="124"/>
      <c r="V60" s="124"/>
      <c r="W60" s="124"/>
    </row>
    <row r="61" spans="1:23" s="7" customFormat="1" ht="15" x14ac:dyDescent="0.25">
      <c r="A61" s="11"/>
      <c r="B61" s="11"/>
      <c r="C61" s="10"/>
      <c r="D61" s="10"/>
      <c r="E61" s="10"/>
      <c r="F61" s="12"/>
      <c r="G61" s="12"/>
      <c r="H61" s="12"/>
      <c r="I61" s="13"/>
      <c r="J61" s="13"/>
      <c r="K61" s="13"/>
      <c r="L61" s="13"/>
      <c r="M61" s="13"/>
      <c r="N61" s="13"/>
      <c r="O61" s="13"/>
      <c r="P61" s="124"/>
      <c r="Q61" s="124"/>
      <c r="R61" s="124"/>
      <c r="S61" s="124"/>
      <c r="T61" s="124"/>
      <c r="U61" s="124"/>
      <c r="V61" s="124"/>
      <c r="W61" s="124"/>
    </row>
    <row r="62" spans="1:23" s="7" customFormat="1" ht="15" x14ac:dyDescent="0.25">
      <c r="A62" s="11"/>
      <c r="B62" s="11"/>
      <c r="C62" s="10"/>
      <c r="D62" s="10"/>
      <c r="E62" s="10"/>
      <c r="F62" s="12"/>
      <c r="G62" s="12"/>
      <c r="H62" s="12"/>
      <c r="I62" s="13"/>
      <c r="J62" s="13"/>
      <c r="K62" s="13"/>
      <c r="L62" s="13"/>
      <c r="M62" s="13"/>
      <c r="N62" s="13"/>
      <c r="O62" s="13"/>
      <c r="P62" s="124"/>
      <c r="Q62" s="124"/>
      <c r="R62" s="124"/>
      <c r="S62" s="124"/>
      <c r="T62" s="124"/>
      <c r="U62" s="124"/>
      <c r="V62" s="124"/>
      <c r="W62" s="124"/>
    </row>
    <row r="63" spans="1:23" s="7" customFormat="1" ht="15" x14ac:dyDescent="0.25">
      <c r="A63" s="11"/>
      <c r="B63" s="11"/>
      <c r="C63" s="10"/>
      <c r="D63" s="10"/>
      <c r="E63" s="10"/>
      <c r="F63" s="12"/>
      <c r="G63" s="12"/>
      <c r="H63" s="12"/>
      <c r="I63" s="13"/>
      <c r="J63" s="13"/>
      <c r="K63" s="13"/>
      <c r="L63" s="13"/>
      <c r="M63" s="13"/>
      <c r="N63" s="13"/>
      <c r="O63" s="13"/>
      <c r="P63" s="124"/>
      <c r="Q63" s="124"/>
      <c r="R63" s="124"/>
      <c r="S63" s="124"/>
      <c r="T63" s="124"/>
      <c r="U63" s="124"/>
      <c r="V63" s="124"/>
      <c r="W63" s="124"/>
    </row>
    <row r="64" spans="1:23" s="7" customFormat="1" ht="15" x14ac:dyDescent="0.25">
      <c r="A64" s="11"/>
      <c r="B64" s="11"/>
      <c r="C64" s="10"/>
      <c r="D64" s="10"/>
      <c r="E64" s="10"/>
      <c r="F64" s="12"/>
      <c r="G64" s="12"/>
      <c r="H64" s="12"/>
      <c r="I64" s="13"/>
      <c r="J64" s="13"/>
      <c r="K64" s="13"/>
      <c r="L64" s="13"/>
      <c r="M64" s="13"/>
      <c r="N64" s="13"/>
      <c r="O64" s="13"/>
      <c r="P64" s="124"/>
      <c r="Q64" s="124"/>
      <c r="R64" s="124"/>
      <c r="S64" s="124"/>
      <c r="T64" s="124"/>
      <c r="U64" s="124"/>
      <c r="V64" s="124"/>
      <c r="W64" s="124"/>
    </row>
    <row r="65" spans="1:23" s="7" customFormat="1" ht="15" x14ac:dyDescent="0.25">
      <c r="A65" s="11"/>
      <c r="B65" s="11"/>
      <c r="C65" s="10"/>
      <c r="D65" s="10"/>
      <c r="E65" s="10"/>
      <c r="F65" s="12"/>
      <c r="G65" s="12"/>
      <c r="H65" s="12"/>
      <c r="I65" s="13"/>
      <c r="J65" s="13"/>
      <c r="K65" s="13"/>
      <c r="L65" s="13"/>
      <c r="M65" s="13"/>
      <c r="N65" s="13"/>
      <c r="O65" s="13"/>
      <c r="P65" s="124"/>
      <c r="Q65" s="124"/>
      <c r="R65" s="124"/>
      <c r="S65" s="124"/>
      <c r="T65" s="124"/>
      <c r="U65" s="124"/>
      <c r="V65" s="124"/>
      <c r="W65" s="124"/>
    </row>
    <row r="66" spans="1:23" s="7" customFormat="1" ht="15" x14ac:dyDescent="0.25">
      <c r="A66" s="11"/>
      <c r="B66" s="11"/>
      <c r="C66" s="10"/>
      <c r="D66" s="10"/>
      <c r="E66" s="10"/>
      <c r="F66" s="12"/>
      <c r="G66" s="12"/>
      <c r="H66" s="12"/>
      <c r="I66" s="13"/>
      <c r="J66" s="13"/>
      <c r="K66" s="13"/>
      <c r="L66" s="13"/>
      <c r="M66" s="13"/>
      <c r="N66" s="13"/>
      <c r="O66" s="13"/>
      <c r="P66" s="124"/>
      <c r="Q66" s="124"/>
      <c r="R66" s="124"/>
      <c r="S66" s="124"/>
      <c r="T66" s="124"/>
      <c r="U66" s="124"/>
      <c r="V66" s="124"/>
      <c r="W66" s="124"/>
    </row>
    <row r="67" spans="1:23" s="7" customFormat="1" ht="15" x14ac:dyDescent="0.25">
      <c r="A67" s="11"/>
      <c r="B67" s="11"/>
      <c r="C67" s="10"/>
      <c r="D67" s="10"/>
      <c r="E67" s="10"/>
      <c r="F67" s="12"/>
      <c r="G67" s="12"/>
      <c r="H67" s="12"/>
      <c r="I67" s="13"/>
      <c r="J67" s="13"/>
      <c r="K67" s="13"/>
      <c r="L67" s="13"/>
      <c r="M67" s="13"/>
      <c r="N67" s="13"/>
      <c r="O67" s="13"/>
      <c r="P67" s="124"/>
      <c r="Q67" s="124"/>
      <c r="R67" s="124"/>
      <c r="S67" s="124"/>
      <c r="T67" s="124"/>
      <c r="U67" s="124"/>
      <c r="V67" s="124"/>
      <c r="W67" s="124"/>
    </row>
    <row r="68" spans="1:23" s="7" customFormat="1" ht="15" x14ac:dyDescent="0.25">
      <c r="A68" s="11"/>
      <c r="B68" s="11"/>
      <c r="C68" s="10"/>
      <c r="D68" s="10"/>
      <c r="E68" s="10"/>
      <c r="F68" s="12"/>
      <c r="G68" s="12"/>
      <c r="H68" s="12"/>
      <c r="I68" s="13"/>
      <c r="J68" s="13"/>
      <c r="K68" s="13"/>
      <c r="L68" s="13"/>
      <c r="M68" s="13"/>
      <c r="N68" s="13"/>
      <c r="O68" s="13"/>
      <c r="P68" s="124"/>
      <c r="Q68" s="124"/>
      <c r="R68" s="124"/>
      <c r="S68" s="124"/>
      <c r="T68" s="124"/>
      <c r="U68" s="124"/>
      <c r="V68" s="124"/>
      <c r="W68" s="124"/>
    </row>
    <row r="69" spans="1:23" s="7" customFormat="1" ht="15" x14ac:dyDescent="0.25">
      <c r="A69" s="11"/>
      <c r="B69" s="11"/>
      <c r="C69" s="10"/>
      <c r="D69" s="10"/>
      <c r="E69" s="10"/>
      <c r="F69" s="12"/>
      <c r="G69" s="12"/>
      <c r="H69" s="12"/>
      <c r="I69" s="13"/>
      <c r="J69" s="13"/>
      <c r="K69" s="13"/>
      <c r="L69" s="13"/>
      <c r="M69" s="13"/>
      <c r="N69" s="13"/>
      <c r="O69" s="13"/>
      <c r="P69" s="124"/>
      <c r="Q69" s="124"/>
      <c r="R69" s="124"/>
      <c r="S69" s="124"/>
      <c r="T69" s="124"/>
      <c r="U69" s="124"/>
      <c r="V69" s="124"/>
      <c r="W69" s="124"/>
    </row>
    <row r="70" spans="1:23" s="7" customFormat="1" ht="15" x14ac:dyDescent="0.25">
      <c r="A70" s="11"/>
      <c r="B70" s="11"/>
      <c r="C70" s="10"/>
      <c r="D70" s="10"/>
      <c r="E70" s="10"/>
      <c r="F70" s="12"/>
      <c r="G70" s="12"/>
      <c r="H70" s="12"/>
      <c r="I70" s="13"/>
      <c r="J70" s="13"/>
      <c r="K70" s="13"/>
      <c r="L70" s="13"/>
      <c r="M70" s="13"/>
      <c r="N70" s="13"/>
      <c r="O70" s="13"/>
      <c r="P70" s="124"/>
      <c r="Q70" s="124"/>
      <c r="R70" s="124"/>
      <c r="S70" s="124"/>
      <c r="T70" s="124"/>
      <c r="U70" s="124"/>
      <c r="V70" s="124"/>
      <c r="W70" s="124"/>
    </row>
    <row r="71" spans="1:23" s="7" customFormat="1" ht="15" x14ac:dyDescent="0.25">
      <c r="A71" s="11"/>
      <c r="B71" s="11"/>
      <c r="C71" s="10"/>
      <c r="D71" s="10"/>
      <c r="E71" s="10"/>
      <c r="F71" s="12"/>
      <c r="G71" s="12"/>
      <c r="H71" s="12"/>
      <c r="I71" s="13"/>
      <c r="J71" s="13"/>
      <c r="K71" s="13"/>
      <c r="L71" s="13"/>
      <c r="M71" s="13"/>
      <c r="N71" s="13"/>
      <c r="O71" s="13"/>
      <c r="P71" s="124"/>
      <c r="Q71" s="124"/>
      <c r="R71" s="124"/>
      <c r="S71" s="124"/>
      <c r="T71" s="124"/>
      <c r="U71" s="124"/>
      <c r="V71" s="124"/>
      <c r="W71" s="124"/>
    </row>
    <row r="72" spans="1:23" s="7" customFormat="1" ht="15" x14ac:dyDescent="0.25">
      <c r="A72" s="11"/>
      <c r="B72" s="11"/>
      <c r="C72" s="10"/>
      <c r="D72" s="10"/>
      <c r="E72" s="10"/>
      <c r="F72" s="12"/>
      <c r="G72" s="12"/>
      <c r="H72" s="12"/>
      <c r="I72" s="13"/>
      <c r="J72" s="13"/>
      <c r="K72" s="13"/>
      <c r="L72" s="13"/>
      <c r="M72" s="13"/>
      <c r="N72" s="13"/>
      <c r="O72" s="13"/>
      <c r="P72" s="124"/>
      <c r="Q72" s="124"/>
      <c r="R72" s="124"/>
      <c r="S72" s="124"/>
      <c r="T72" s="124"/>
      <c r="U72" s="124"/>
      <c r="V72" s="124"/>
      <c r="W72" s="124"/>
    </row>
    <row r="73" spans="1:23" s="7" customFormat="1" ht="15" x14ac:dyDescent="0.25">
      <c r="A73" s="11"/>
      <c r="B73" s="11"/>
      <c r="C73" s="10"/>
      <c r="D73" s="10"/>
      <c r="E73" s="10"/>
      <c r="F73" s="12"/>
      <c r="G73" s="12"/>
      <c r="H73" s="12"/>
      <c r="I73" s="13"/>
      <c r="J73" s="13"/>
      <c r="K73" s="13"/>
      <c r="L73" s="13"/>
      <c r="M73" s="13"/>
      <c r="N73" s="13"/>
      <c r="O73" s="13"/>
      <c r="P73" s="124"/>
      <c r="Q73" s="124"/>
      <c r="R73" s="124"/>
      <c r="S73" s="124"/>
      <c r="T73" s="124"/>
      <c r="U73" s="124"/>
      <c r="V73" s="124"/>
      <c r="W73" s="124"/>
    </row>
    <row r="74" spans="1:23" s="7" customFormat="1" ht="15" x14ac:dyDescent="0.25">
      <c r="A74" s="11"/>
      <c r="B74" s="11"/>
      <c r="C74" s="10"/>
      <c r="D74" s="10"/>
      <c r="E74" s="10"/>
      <c r="F74" s="12"/>
      <c r="G74" s="12"/>
      <c r="H74" s="12"/>
      <c r="I74" s="13"/>
      <c r="J74" s="13"/>
      <c r="K74" s="13"/>
      <c r="L74" s="13"/>
      <c r="M74" s="13"/>
      <c r="N74" s="13"/>
      <c r="O74" s="13"/>
      <c r="P74" s="124"/>
      <c r="Q74" s="124"/>
      <c r="R74" s="124"/>
      <c r="S74" s="124"/>
      <c r="T74" s="124"/>
      <c r="U74" s="124"/>
      <c r="V74" s="124"/>
      <c r="W74" s="124"/>
    </row>
    <row r="75" spans="1:23" s="7" customFormat="1" ht="15" x14ac:dyDescent="0.25">
      <c r="A75" s="11"/>
      <c r="B75" s="11"/>
      <c r="C75" s="10"/>
      <c r="D75" s="10"/>
      <c r="E75" s="10"/>
      <c r="F75" s="12"/>
      <c r="G75" s="12"/>
      <c r="H75" s="12"/>
      <c r="I75" s="13"/>
      <c r="J75" s="13"/>
      <c r="K75" s="13"/>
      <c r="L75" s="13"/>
      <c r="M75" s="13"/>
      <c r="N75" s="13"/>
      <c r="O75" s="13"/>
      <c r="P75" s="124"/>
      <c r="Q75" s="124"/>
      <c r="R75" s="124"/>
      <c r="S75" s="124"/>
      <c r="T75" s="124"/>
      <c r="U75" s="124"/>
      <c r="V75" s="124"/>
      <c r="W75" s="124"/>
    </row>
    <row r="76" spans="1:23" s="7" customFormat="1" ht="15" x14ac:dyDescent="0.25">
      <c r="A76" s="11"/>
      <c r="B76" s="11"/>
      <c r="C76" s="10"/>
      <c r="D76" s="10"/>
      <c r="E76" s="10"/>
      <c r="F76" s="12"/>
      <c r="G76" s="12"/>
      <c r="H76" s="12"/>
      <c r="I76" s="13"/>
      <c r="J76" s="13"/>
      <c r="K76" s="13"/>
      <c r="L76" s="13"/>
      <c r="M76" s="13"/>
      <c r="N76" s="13"/>
      <c r="O76" s="13"/>
      <c r="P76" s="124"/>
      <c r="Q76" s="124"/>
      <c r="R76" s="124"/>
      <c r="S76" s="124"/>
      <c r="T76" s="124"/>
      <c r="U76" s="124"/>
      <c r="V76" s="124"/>
      <c r="W76" s="124"/>
    </row>
    <row r="77" spans="1:23" s="7" customFormat="1" ht="15" x14ac:dyDescent="0.25">
      <c r="A77" s="11"/>
      <c r="B77" s="11"/>
      <c r="C77" s="10"/>
      <c r="D77" s="10"/>
      <c r="E77" s="10"/>
      <c r="F77" s="12"/>
      <c r="G77" s="12"/>
      <c r="H77" s="12"/>
      <c r="I77" s="13"/>
      <c r="J77" s="13"/>
      <c r="K77" s="13"/>
      <c r="L77" s="13"/>
      <c r="M77" s="13"/>
      <c r="N77" s="13"/>
      <c r="O77" s="13"/>
      <c r="P77" s="124"/>
      <c r="Q77" s="124"/>
      <c r="R77" s="124"/>
      <c r="S77" s="124"/>
      <c r="T77" s="124"/>
      <c r="U77" s="124"/>
      <c r="V77" s="124"/>
      <c r="W77" s="124"/>
    </row>
    <row r="78" spans="1:23" s="7" customFormat="1" ht="15" x14ac:dyDescent="0.25">
      <c r="A78" s="11"/>
      <c r="B78" s="11"/>
      <c r="C78" s="10"/>
      <c r="D78" s="10"/>
      <c r="E78" s="10"/>
      <c r="F78" s="12"/>
      <c r="G78" s="12"/>
      <c r="H78" s="12"/>
      <c r="I78" s="13"/>
      <c r="J78" s="13"/>
      <c r="K78" s="13"/>
      <c r="L78" s="13"/>
      <c r="M78" s="13"/>
      <c r="N78" s="13"/>
      <c r="O78" s="13"/>
      <c r="P78" s="124"/>
      <c r="Q78" s="124"/>
      <c r="R78" s="124"/>
      <c r="S78" s="124"/>
      <c r="T78" s="124"/>
      <c r="U78" s="124"/>
      <c r="V78" s="124"/>
      <c r="W78" s="124"/>
    </row>
    <row r="79" spans="1:23" s="7" customFormat="1" ht="15" x14ac:dyDescent="0.25">
      <c r="A79" s="11"/>
      <c r="B79" s="11"/>
      <c r="C79" s="10"/>
      <c r="D79" s="10"/>
      <c r="E79" s="10"/>
      <c r="F79" s="12"/>
      <c r="G79" s="12"/>
      <c r="H79" s="12"/>
      <c r="I79" s="13"/>
      <c r="J79" s="13"/>
      <c r="K79" s="13"/>
      <c r="L79" s="13"/>
      <c r="M79" s="13"/>
      <c r="N79" s="13"/>
      <c r="O79" s="13"/>
      <c r="P79" s="124"/>
      <c r="Q79" s="124"/>
      <c r="R79" s="124"/>
      <c r="S79" s="124"/>
      <c r="T79" s="124"/>
      <c r="U79" s="124"/>
      <c r="V79" s="124"/>
      <c r="W79" s="124"/>
    </row>
    <row r="80" spans="1:23" s="7" customFormat="1" ht="15" x14ac:dyDescent="0.25">
      <c r="A80" s="11"/>
      <c r="B80" s="11"/>
      <c r="C80" s="10"/>
      <c r="D80" s="10"/>
      <c r="E80" s="10"/>
      <c r="F80" s="12"/>
      <c r="G80" s="12"/>
      <c r="H80" s="12"/>
      <c r="I80" s="13"/>
      <c r="J80" s="13"/>
      <c r="K80" s="13"/>
      <c r="L80" s="13"/>
      <c r="M80" s="13"/>
      <c r="N80" s="13"/>
      <c r="O80" s="13"/>
      <c r="P80" s="124"/>
      <c r="Q80" s="124"/>
      <c r="R80" s="124"/>
      <c r="S80" s="124"/>
      <c r="T80" s="124"/>
      <c r="U80" s="124"/>
      <c r="V80" s="124"/>
      <c r="W80" s="124"/>
    </row>
    <row r="81" spans="1:23" s="7" customFormat="1" ht="15" x14ac:dyDescent="0.25">
      <c r="A81" s="11"/>
      <c r="B81" s="11"/>
      <c r="C81" s="10"/>
      <c r="D81" s="10"/>
      <c r="E81" s="10"/>
      <c r="F81" s="12"/>
      <c r="G81" s="12"/>
      <c r="H81" s="12"/>
      <c r="I81" s="13"/>
      <c r="J81" s="13"/>
      <c r="K81" s="13"/>
      <c r="L81" s="13"/>
      <c r="M81" s="13"/>
      <c r="N81" s="13"/>
      <c r="O81" s="13"/>
      <c r="P81" s="124"/>
      <c r="Q81" s="124"/>
      <c r="R81" s="124"/>
      <c r="S81" s="124"/>
      <c r="T81" s="124"/>
      <c r="U81" s="124"/>
      <c r="V81" s="124"/>
      <c r="W81" s="124"/>
    </row>
    <row r="82" spans="1:23" s="7" customFormat="1" ht="15" x14ac:dyDescent="0.25">
      <c r="A82" s="11"/>
      <c r="B82" s="11"/>
      <c r="C82" s="10"/>
      <c r="D82" s="10"/>
      <c r="E82" s="10"/>
      <c r="F82" s="12"/>
      <c r="G82" s="12"/>
      <c r="H82" s="12"/>
      <c r="I82" s="13"/>
      <c r="J82" s="13"/>
      <c r="K82" s="13"/>
      <c r="L82" s="13"/>
      <c r="M82" s="13"/>
      <c r="N82" s="13"/>
      <c r="O82" s="13"/>
      <c r="P82" s="124"/>
      <c r="Q82" s="124"/>
      <c r="R82" s="124"/>
      <c r="S82" s="124"/>
      <c r="T82" s="124"/>
      <c r="U82" s="124"/>
      <c r="V82" s="124"/>
      <c r="W82" s="124"/>
    </row>
    <row r="83" spans="1:23" s="7" customFormat="1" ht="15" x14ac:dyDescent="0.25">
      <c r="A83" s="11"/>
      <c r="B83" s="11"/>
      <c r="C83" s="10"/>
      <c r="D83" s="10"/>
      <c r="E83" s="10"/>
      <c r="F83" s="12"/>
      <c r="G83" s="12"/>
      <c r="H83" s="12"/>
      <c r="I83" s="13"/>
      <c r="J83" s="13"/>
      <c r="K83" s="13"/>
      <c r="L83" s="13"/>
      <c r="M83" s="13"/>
      <c r="N83" s="13"/>
      <c r="O83" s="13"/>
      <c r="P83" s="124"/>
      <c r="Q83" s="124"/>
      <c r="R83" s="124"/>
      <c r="S83" s="124"/>
      <c r="T83" s="124"/>
      <c r="U83" s="124"/>
      <c r="V83" s="124"/>
      <c r="W83" s="124"/>
    </row>
    <row r="84" spans="1:23" s="7" customFormat="1" ht="15" x14ac:dyDescent="0.25">
      <c r="A84" s="11"/>
      <c r="B84" s="11"/>
      <c r="C84" s="10"/>
      <c r="D84" s="10"/>
      <c r="E84" s="10"/>
      <c r="F84" s="12"/>
      <c r="G84" s="12"/>
      <c r="H84" s="12"/>
      <c r="I84" s="13"/>
      <c r="J84" s="13"/>
      <c r="K84" s="13"/>
      <c r="L84" s="13"/>
      <c r="M84" s="13"/>
      <c r="N84" s="13"/>
      <c r="O84" s="13"/>
      <c r="P84" s="124"/>
      <c r="Q84" s="124"/>
      <c r="R84" s="124"/>
      <c r="S84" s="124"/>
      <c r="T84" s="124"/>
      <c r="U84" s="124"/>
      <c r="V84" s="124"/>
      <c r="W84" s="124"/>
    </row>
    <row r="85" spans="1:23" s="7" customFormat="1" ht="15" x14ac:dyDescent="0.25">
      <c r="A85" s="11"/>
      <c r="B85" s="11"/>
      <c r="C85" s="10"/>
      <c r="D85" s="10"/>
      <c r="E85" s="10"/>
      <c r="F85" s="12"/>
      <c r="G85" s="12"/>
      <c r="H85" s="12"/>
      <c r="I85" s="13"/>
      <c r="J85" s="13"/>
      <c r="K85" s="13"/>
      <c r="L85" s="13"/>
      <c r="M85" s="13"/>
      <c r="N85" s="13"/>
      <c r="O85" s="13"/>
      <c r="P85" s="124"/>
      <c r="Q85" s="124"/>
      <c r="R85" s="124"/>
      <c r="S85" s="124"/>
      <c r="T85" s="124"/>
      <c r="U85" s="124"/>
      <c r="V85" s="124"/>
      <c r="W85" s="124"/>
    </row>
    <row r="86" spans="1:23" s="7" customFormat="1" ht="15" x14ac:dyDescent="0.25">
      <c r="A86" s="11"/>
      <c r="B86" s="11"/>
      <c r="C86" s="10"/>
      <c r="D86" s="10"/>
      <c r="E86" s="10"/>
      <c r="F86" s="12"/>
      <c r="G86" s="12"/>
      <c r="H86" s="12"/>
      <c r="I86" s="13"/>
      <c r="J86" s="13"/>
      <c r="K86" s="13"/>
      <c r="L86" s="13"/>
      <c r="M86" s="13"/>
      <c r="N86" s="13"/>
      <c r="O86" s="13"/>
      <c r="P86" s="124"/>
      <c r="Q86" s="124"/>
      <c r="R86" s="124"/>
      <c r="S86" s="124"/>
      <c r="T86" s="124"/>
      <c r="U86" s="124"/>
      <c r="V86" s="124"/>
      <c r="W86" s="124"/>
    </row>
    <row r="87" spans="1:23" s="7" customFormat="1" ht="15" x14ac:dyDescent="0.25">
      <c r="A87" s="11"/>
      <c r="B87" s="11"/>
      <c r="C87" s="10"/>
      <c r="D87" s="10"/>
      <c r="E87" s="10"/>
      <c r="F87" s="12"/>
      <c r="G87" s="12"/>
      <c r="H87" s="12"/>
      <c r="I87" s="13"/>
      <c r="J87" s="13"/>
      <c r="K87" s="13"/>
      <c r="L87" s="13"/>
      <c r="M87" s="13"/>
      <c r="N87" s="13"/>
      <c r="O87" s="13"/>
      <c r="P87" s="124"/>
      <c r="Q87" s="124"/>
      <c r="R87" s="124"/>
      <c r="S87" s="124"/>
      <c r="T87" s="124"/>
      <c r="U87" s="124"/>
      <c r="V87" s="124"/>
      <c r="W87" s="124"/>
    </row>
    <row r="88" spans="1:23" s="7" customFormat="1" ht="15" x14ac:dyDescent="0.25">
      <c r="A88" s="11"/>
      <c r="B88" s="11"/>
      <c r="C88" s="10"/>
      <c r="D88" s="10"/>
      <c r="E88" s="10"/>
      <c r="F88" s="12"/>
      <c r="G88" s="12"/>
      <c r="H88" s="12"/>
      <c r="I88" s="13"/>
      <c r="J88" s="13"/>
      <c r="K88" s="13"/>
      <c r="L88" s="13"/>
      <c r="M88" s="13"/>
      <c r="N88" s="13"/>
      <c r="O88" s="13"/>
      <c r="P88" s="124"/>
      <c r="Q88" s="124"/>
      <c r="R88" s="124"/>
      <c r="S88" s="124"/>
      <c r="T88" s="124"/>
      <c r="U88" s="124"/>
      <c r="V88" s="124"/>
      <c r="W88" s="124"/>
    </row>
    <row r="89" spans="1:23" s="7" customFormat="1" ht="15" x14ac:dyDescent="0.25">
      <c r="A89" s="11"/>
      <c r="B89" s="11"/>
      <c r="C89" s="10"/>
      <c r="D89" s="10"/>
      <c r="E89" s="10"/>
      <c r="F89" s="12"/>
      <c r="G89" s="12"/>
      <c r="H89" s="12"/>
      <c r="I89" s="13"/>
      <c r="J89" s="13"/>
      <c r="K89" s="13"/>
      <c r="L89" s="13"/>
      <c r="M89" s="13"/>
      <c r="N89" s="13"/>
      <c r="O89" s="13"/>
      <c r="P89" s="124"/>
      <c r="Q89" s="124"/>
      <c r="R89" s="124"/>
      <c r="S89" s="124"/>
      <c r="T89" s="124"/>
      <c r="U89" s="124"/>
      <c r="V89" s="124"/>
      <c r="W89" s="124"/>
    </row>
    <row r="90" spans="1:23" s="7" customFormat="1" ht="15" x14ac:dyDescent="0.25">
      <c r="A90" s="11"/>
      <c r="B90" s="11"/>
      <c r="C90" s="10"/>
      <c r="D90" s="10"/>
      <c r="E90" s="10"/>
      <c r="F90" s="12"/>
      <c r="G90" s="12"/>
      <c r="H90" s="12"/>
      <c r="I90" s="13"/>
      <c r="J90" s="13"/>
      <c r="K90" s="13"/>
      <c r="L90" s="13"/>
      <c r="M90" s="13"/>
      <c r="N90" s="13"/>
      <c r="O90" s="13"/>
      <c r="P90" s="124"/>
      <c r="Q90" s="124"/>
      <c r="R90" s="124"/>
      <c r="S90" s="124"/>
      <c r="T90" s="124"/>
      <c r="U90" s="124"/>
      <c r="V90" s="124"/>
      <c r="W90" s="124"/>
    </row>
    <row r="91" spans="1:23" s="7" customFormat="1" ht="15" x14ac:dyDescent="0.25">
      <c r="A91" s="11"/>
      <c r="B91" s="11"/>
      <c r="C91" s="10"/>
      <c r="D91" s="10"/>
      <c r="E91" s="10"/>
      <c r="F91" s="12"/>
      <c r="G91" s="12"/>
      <c r="H91" s="12"/>
      <c r="I91" s="13"/>
      <c r="J91" s="13"/>
      <c r="K91" s="13"/>
      <c r="L91" s="13"/>
      <c r="M91" s="13"/>
      <c r="N91" s="13"/>
      <c r="O91" s="13"/>
      <c r="P91" s="124"/>
      <c r="Q91" s="124"/>
      <c r="R91" s="124"/>
      <c r="S91" s="124"/>
      <c r="T91" s="124"/>
      <c r="U91" s="124"/>
      <c r="V91" s="124"/>
      <c r="W91" s="124"/>
    </row>
    <row r="92" spans="1:23" s="7" customFormat="1" ht="15" x14ac:dyDescent="0.25">
      <c r="A92" s="11"/>
      <c r="B92" s="11"/>
      <c r="C92" s="10"/>
      <c r="D92" s="10"/>
      <c r="E92" s="10"/>
      <c r="F92" s="12"/>
      <c r="G92" s="12"/>
      <c r="H92" s="12"/>
      <c r="I92" s="13"/>
      <c r="J92" s="13"/>
      <c r="K92" s="13"/>
      <c r="L92" s="13"/>
      <c r="M92" s="13"/>
      <c r="N92" s="13"/>
      <c r="O92" s="13"/>
      <c r="P92" s="124"/>
      <c r="Q92" s="124"/>
      <c r="R92" s="124"/>
      <c r="S92" s="124"/>
      <c r="T92" s="124"/>
      <c r="U92" s="124"/>
      <c r="V92" s="124"/>
      <c r="W92" s="124"/>
    </row>
    <row r="93" spans="1:23" s="7" customFormat="1" ht="15" x14ac:dyDescent="0.25">
      <c r="A93" s="11"/>
      <c r="B93" s="11"/>
      <c r="C93" s="10"/>
      <c r="D93" s="10"/>
      <c r="E93" s="10"/>
      <c r="F93" s="12"/>
      <c r="G93" s="12"/>
      <c r="H93" s="12"/>
      <c r="I93" s="13"/>
      <c r="J93" s="13"/>
      <c r="K93" s="13"/>
      <c r="L93" s="13"/>
      <c r="M93" s="13"/>
      <c r="N93" s="13"/>
      <c r="O93" s="13"/>
      <c r="P93" s="124"/>
      <c r="Q93" s="124"/>
      <c r="R93" s="124"/>
      <c r="S93" s="124"/>
      <c r="T93" s="124"/>
      <c r="U93" s="124"/>
      <c r="V93" s="124"/>
      <c r="W93" s="124"/>
    </row>
    <row r="94" spans="1:23" s="7" customFormat="1" ht="15" x14ac:dyDescent="0.25">
      <c r="A94" s="11"/>
      <c r="B94" s="11"/>
      <c r="C94" s="10"/>
      <c r="D94" s="10"/>
      <c r="E94" s="10"/>
      <c r="F94" s="12"/>
      <c r="G94" s="12"/>
      <c r="H94" s="12"/>
      <c r="I94" s="13"/>
      <c r="J94" s="13"/>
      <c r="K94" s="13"/>
      <c r="L94" s="13"/>
      <c r="M94" s="13"/>
      <c r="N94" s="13"/>
      <c r="O94" s="13"/>
      <c r="P94" s="124"/>
      <c r="Q94" s="124"/>
      <c r="R94" s="124"/>
      <c r="S94" s="124"/>
      <c r="T94" s="124"/>
      <c r="U94" s="124"/>
      <c r="V94" s="124"/>
      <c r="W94" s="124"/>
    </row>
    <row r="95" spans="1:23" s="7" customFormat="1" ht="15" x14ac:dyDescent="0.25">
      <c r="A95" s="11"/>
      <c r="B95" s="11"/>
      <c r="C95" s="10"/>
      <c r="D95" s="10"/>
      <c r="E95" s="10"/>
      <c r="F95" s="12"/>
      <c r="G95" s="12"/>
      <c r="H95" s="12"/>
      <c r="I95" s="13"/>
      <c r="J95" s="13"/>
      <c r="K95" s="13"/>
      <c r="L95" s="13"/>
      <c r="M95" s="13"/>
      <c r="N95" s="13"/>
      <c r="O95" s="13"/>
      <c r="P95" s="124"/>
      <c r="Q95" s="124"/>
      <c r="R95" s="124"/>
      <c r="S95" s="124"/>
      <c r="T95" s="124"/>
      <c r="U95" s="124"/>
      <c r="V95" s="124"/>
      <c r="W95" s="124"/>
    </row>
    <row r="96" spans="1:23" s="7" customFormat="1" ht="15" x14ac:dyDescent="0.25">
      <c r="A96" s="11"/>
      <c r="B96" s="11"/>
      <c r="C96" s="10"/>
      <c r="D96" s="10"/>
      <c r="E96" s="10"/>
      <c r="F96" s="12"/>
      <c r="G96" s="12"/>
      <c r="H96" s="12"/>
      <c r="I96" s="13"/>
      <c r="J96" s="13"/>
      <c r="K96" s="13"/>
      <c r="L96" s="13"/>
      <c r="M96" s="13"/>
      <c r="N96" s="13"/>
      <c r="O96" s="13"/>
      <c r="P96" s="124"/>
      <c r="Q96" s="124"/>
      <c r="R96" s="124"/>
      <c r="S96" s="124"/>
      <c r="T96" s="124"/>
      <c r="U96" s="124"/>
      <c r="V96" s="124"/>
      <c r="W96" s="124"/>
    </row>
    <row r="97" spans="1:23" s="7" customFormat="1" ht="15" x14ac:dyDescent="0.25">
      <c r="A97" s="11"/>
      <c r="B97" s="11"/>
      <c r="C97" s="10"/>
      <c r="D97" s="10"/>
      <c r="E97" s="10"/>
      <c r="F97" s="12"/>
      <c r="G97" s="12"/>
      <c r="H97" s="12"/>
      <c r="I97" s="13"/>
      <c r="J97" s="13"/>
      <c r="K97" s="13"/>
      <c r="L97" s="13"/>
      <c r="M97" s="13"/>
      <c r="N97" s="13"/>
      <c r="O97" s="13"/>
      <c r="P97" s="124"/>
      <c r="Q97" s="124"/>
      <c r="R97" s="124"/>
      <c r="S97" s="124"/>
      <c r="T97" s="124"/>
      <c r="U97" s="124"/>
      <c r="V97" s="124"/>
      <c r="W97" s="124"/>
    </row>
    <row r="98" spans="1:23" s="7" customFormat="1" ht="15" x14ac:dyDescent="0.25">
      <c r="A98" s="11"/>
      <c r="B98" s="11"/>
      <c r="C98" s="10"/>
      <c r="D98" s="10"/>
      <c r="E98" s="10"/>
      <c r="F98" s="12"/>
      <c r="G98" s="12"/>
      <c r="H98" s="12"/>
      <c r="I98" s="13"/>
      <c r="J98" s="13"/>
      <c r="K98" s="13"/>
      <c r="L98" s="13"/>
      <c r="M98" s="13"/>
      <c r="N98" s="13"/>
      <c r="O98" s="13"/>
      <c r="P98" s="124"/>
      <c r="Q98" s="124"/>
      <c r="R98" s="124"/>
      <c r="S98" s="124"/>
      <c r="T98" s="124"/>
      <c r="U98" s="124"/>
      <c r="V98" s="124"/>
      <c r="W98" s="124"/>
    </row>
    <row r="99" spans="1:23" s="7" customFormat="1" ht="15" x14ac:dyDescent="0.25">
      <c r="A99" s="11"/>
      <c r="B99" s="11"/>
      <c r="C99" s="10"/>
      <c r="D99" s="10"/>
      <c r="E99" s="10"/>
      <c r="F99" s="12"/>
      <c r="G99" s="12"/>
      <c r="H99" s="12"/>
      <c r="I99" s="13"/>
      <c r="J99" s="13"/>
      <c r="K99" s="13"/>
      <c r="L99" s="13"/>
      <c r="M99" s="13"/>
      <c r="N99" s="13"/>
      <c r="O99" s="13"/>
      <c r="P99" s="124"/>
      <c r="Q99" s="124"/>
      <c r="R99" s="124"/>
      <c r="S99" s="124"/>
      <c r="T99" s="124"/>
      <c r="U99" s="124"/>
      <c r="V99" s="124"/>
      <c r="W99" s="124"/>
    </row>
    <row r="100" spans="1:23" s="7" customFormat="1" ht="15" x14ac:dyDescent="0.25">
      <c r="A100" s="11"/>
      <c r="B100" s="11"/>
      <c r="C100" s="10"/>
      <c r="D100" s="10"/>
      <c r="E100" s="10"/>
      <c r="F100" s="12"/>
      <c r="G100" s="12"/>
      <c r="H100" s="12"/>
      <c r="I100" s="13"/>
      <c r="J100" s="13"/>
      <c r="K100" s="13"/>
      <c r="L100" s="13"/>
      <c r="M100" s="13"/>
      <c r="N100" s="13"/>
      <c r="O100" s="13"/>
      <c r="P100" s="124"/>
      <c r="Q100" s="124"/>
      <c r="R100" s="124"/>
      <c r="S100" s="124"/>
      <c r="T100" s="124"/>
      <c r="U100" s="124"/>
      <c r="V100" s="124"/>
      <c r="W100" s="124"/>
    </row>
    <row r="101" spans="1:23" s="7" customFormat="1" ht="15" x14ac:dyDescent="0.25">
      <c r="A101" s="11"/>
      <c r="B101" s="11"/>
      <c r="C101" s="10"/>
      <c r="D101" s="10"/>
      <c r="E101" s="10"/>
      <c r="F101" s="12"/>
      <c r="G101" s="12"/>
      <c r="H101" s="12"/>
      <c r="I101" s="13"/>
      <c r="J101" s="13"/>
      <c r="K101" s="13"/>
      <c r="L101" s="13"/>
      <c r="M101" s="13"/>
      <c r="N101" s="13"/>
      <c r="O101" s="13"/>
      <c r="P101" s="124"/>
      <c r="Q101" s="124"/>
      <c r="R101" s="124"/>
      <c r="S101" s="124"/>
      <c r="T101" s="124"/>
      <c r="U101" s="124"/>
      <c r="V101" s="124"/>
      <c r="W101" s="124"/>
    </row>
    <row r="102" spans="1:23" s="7" customFormat="1" ht="15" x14ac:dyDescent="0.25">
      <c r="A102" s="11"/>
      <c r="B102" s="11"/>
      <c r="C102" s="10"/>
      <c r="D102" s="10"/>
      <c r="E102" s="10"/>
      <c r="F102" s="12"/>
      <c r="G102" s="12"/>
      <c r="H102" s="12"/>
      <c r="I102" s="13"/>
      <c r="J102" s="13"/>
      <c r="K102" s="13"/>
      <c r="L102" s="13"/>
      <c r="M102" s="13"/>
      <c r="N102" s="13"/>
      <c r="O102" s="13"/>
      <c r="P102" s="124"/>
      <c r="Q102" s="124"/>
      <c r="R102" s="124"/>
      <c r="S102" s="124"/>
      <c r="T102" s="124"/>
      <c r="U102" s="124"/>
      <c r="V102" s="124"/>
      <c r="W102" s="124"/>
    </row>
    <row r="103" spans="1:23" s="7" customFormat="1" ht="15" x14ac:dyDescent="0.25">
      <c r="A103" s="11"/>
      <c r="B103" s="11"/>
      <c r="C103" s="10"/>
      <c r="D103" s="10"/>
      <c r="E103" s="10"/>
      <c r="F103" s="12"/>
      <c r="G103" s="12"/>
      <c r="H103" s="12"/>
      <c r="I103" s="13"/>
      <c r="J103" s="13"/>
      <c r="K103" s="13"/>
      <c r="L103" s="13"/>
      <c r="M103" s="13"/>
      <c r="N103" s="13"/>
      <c r="O103" s="13"/>
      <c r="P103" s="124"/>
      <c r="Q103" s="124"/>
      <c r="R103" s="124"/>
      <c r="S103" s="124"/>
      <c r="T103" s="124"/>
      <c r="U103" s="124"/>
      <c r="V103" s="124"/>
      <c r="W103" s="124"/>
    </row>
    <row r="104" spans="1:23" s="7" customFormat="1" ht="15" x14ac:dyDescent="0.25">
      <c r="A104" s="11"/>
      <c r="B104" s="11"/>
      <c r="C104" s="10"/>
      <c r="D104" s="10"/>
      <c r="E104" s="10"/>
      <c r="F104" s="12"/>
      <c r="G104" s="12"/>
      <c r="H104" s="12"/>
      <c r="I104" s="13"/>
      <c r="J104" s="13"/>
      <c r="K104" s="13"/>
      <c r="L104" s="13"/>
      <c r="M104" s="13"/>
      <c r="N104" s="13"/>
      <c r="O104" s="13"/>
      <c r="P104" s="124"/>
      <c r="Q104" s="124"/>
      <c r="R104" s="124"/>
      <c r="S104" s="124"/>
      <c r="T104" s="124"/>
      <c r="U104" s="124"/>
      <c r="V104" s="124"/>
      <c r="W104" s="124"/>
    </row>
    <row r="105" spans="1:23" s="7" customFormat="1" ht="15" x14ac:dyDescent="0.25">
      <c r="A105" s="11"/>
      <c r="B105" s="11"/>
      <c r="C105" s="10"/>
      <c r="D105" s="10"/>
      <c r="E105" s="10"/>
      <c r="F105" s="12"/>
      <c r="G105" s="12"/>
      <c r="H105" s="12"/>
      <c r="I105" s="13"/>
      <c r="J105" s="13"/>
      <c r="K105" s="13"/>
      <c r="L105" s="13"/>
      <c r="M105" s="13"/>
      <c r="N105" s="13"/>
      <c r="O105" s="13"/>
      <c r="P105" s="124"/>
      <c r="Q105" s="124"/>
      <c r="R105" s="124"/>
      <c r="S105" s="124"/>
      <c r="T105" s="124"/>
      <c r="U105" s="124"/>
      <c r="V105" s="124"/>
      <c r="W105" s="124"/>
    </row>
    <row r="106" spans="1:23" s="7" customFormat="1" ht="15" x14ac:dyDescent="0.25">
      <c r="A106" s="11"/>
      <c r="B106" s="11"/>
      <c r="C106" s="10"/>
      <c r="D106" s="10"/>
      <c r="E106" s="10"/>
      <c r="F106" s="12"/>
      <c r="G106" s="12"/>
      <c r="H106" s="12"/>
      <c r="I106" s="13"/>
      <c r="J106" s="13"/>
      <c r="K106" s="13"/>
      <c r="L106" s="13"/>
      <c r="M106" s="13"/>
      <c r="N106" s="13"/>
      <c r="O106" s="13"/>
      <c r="P106" s="124"/>
      <c r="Q106" s="124"/>
      <c r="R106" s="124"/>
      <c r="S106" s="124"/>
      <c r="T106" s="124"/>
      <c r="U106" s="124"/>
      <c r="V106" s="124"/>
      <c r="W106" s="124"/>
    </row>
    <row r="107" spans="1:23" s="7" customFormat="1" ht="15" x14ac:dyDescent="0.25">
      <c r="A107" s="11"/>
      <c r="B107" s="11"/>
      <c r="C107" s="10"/>
      <c r="D107" s="10"/>
      <c r="E107" s="10"/>
      <c r="F107" s="12"/>
      <c r="G107" s="12"/>
      <c r="H107" s="12"/>
      <c r="I107" s="13"/>
      <c r="J107" s="13"/>
      <c r="K107" s="13"/>
      <c r="L107" s="13"/>
      <c r="M107" s="13"/>
      <c r="N107" s="13"/>
      <c r="O107" s="13"/>
      <c r="P107" s="124"/>
      <c r="Q107" s="124"/>
      <c r="R107" s="124"/>
      <c r="S107" s="124"/>
      <c r="T107" s="124"/>
      <c r="U107" s="124"/>
      <c r="V107" s="124"/>
      <c r="W107" s="124"/>
    </row>
    <row r="108" spans="1:23" s="7" customFormat="1" ht="15" x14ac:dyDescent="0.25">
      <c r="A108" s="11"/>
      <c r="B108" s="11"/>
      <c r="C108" s="10"/>
      <c r="D108" s="10"/>
      <c r="E108" s="10"/>
      <c r="F108" s="12"/>
      <c r="G108" s="12"/>
      <c r="H108" s="12"/>
      <c r="I108" s="13"/>
      <c r="J108" s="13"/>
      <c r="K108" s="13"/>
      <c r="L108" s="13"/>
      <c r="M108" s="13"/>
      <c r="N108" s="13"/>
      <c r="O108" s="13"/>
      <c r="P108" s="124"/>
      <c r="Q108" s="124"/>
      <c r="R108" s="124"/>
      <c r="S108" s="124"/>
      <c r="T108" s="124"/>
      <c r="U108" s="124"/>
      <c r="V108" s="124"/>
      <c r="W108" s="124"/>
    </row>
    <row r="109" spans="1:23" s="7" customFormat="1" ht="15" x14ac:dyDescent="0.25">
      <c r="A109" s="11"/>
      <c r="B109" s="11"/>
      <c r="C109" s="10"/>
      <c r="D109" s="10"/>
      <c r="E109" s="10"/>
      <c r="F109" s="12"/>
      <c r="G109" s="12"/>
      <c r="H109" s="12"/>
      <c r="I109" s="13"/>
      <c r="J109" s="13"/>
      <c r="K109" s="13"/>
      <c r="L109" s="13"/>
      <c r="M109" s="13"/>
      <c r="N109" s="13"/>
      <c r="O109" s="13"/>
      <c r="P109" s="124"/>
      <c r="Q109" s="124"/>
      <c r="R109" s="124"/>
      <c r="S109" s="124"/>
      <c r="T109" s="124"/>
      <c r="U109" s="124"/>
      <c r="V109" s="124"/>
      <c r="W109" s="124"/>
    </row>
    <row r="110" spans="1:23" s="7" customFormat="1" ht="15" x14ac:dyDescent="0.25">
      <c r="A110" s="11"/>
      <c r="B110" s="11"/>
      <c r="C110" s="10"/>
      <c r="D110" s="10"/>
      <c r="E110" s="10"/>
      <c r="F110" s="12"/>
      <c r="G110" s="12"/>
      <c r="H110" s="12"/>
      <c r="I110" s="13"/>
      <c r="J110" s="13"/>
      <c r="K110" s="13"/>
      <c r="L110" s="13"/>
      <c r="M110" s="13"/>
      <c r="N110" s="13"/>
      <c r="O110" s="13"/>
      <c r="P110" s="124"/>
      <c r="Q110" s="124"/>
      <c r="R110" s="124"/>
      <c r="S110" s="124"/>
      <c r="T110" s="124"/>
      <c r="U110" s="124"/>
      <c r="V110" s="124"/>
      <c r="W110" s="124"/>
    </row>
    <row r="111" spans="1:23" s="7" customFormat="1" ht="15" x14ac:dyDescent="0.25">
      <c r="A111" s="11"/>
      <c r="B111" s="11"/>
      <c r="C111" s="10"/>
      <c r="D111" s="10"/>
      <c r="E111" s="10"/>
      <c r="F111" s="12"/>
      <c r="G111" s="12"/>
      <c r="H111" s="12"/>
      <c r="I111" s="13"/>
      <c r="J111" s="13"/>
      <c r="K111" s="13"/>
      <c r="L111" s="13"/>
      <c r="M111" s="13"/>
      <c r="N111" s="13"/>
      <c r="O111" s="13"/>
      <c r="P111" s="124"/>
      <c r="Q111" s="124"/>
      <c r="R111" s="124"/>
      <c r="S111" s="124"/>
      <c r="T111" s="124"/>
      <c r="U111" s="124"/>
      <c r="V111" s="124"/>
      <c r="W111" s="124"/>
    </row>
    <row r="112" spans="1:23" s="7" customFormat="1" ht="15" x14ac:dyDescent="0.25">
      <c r="A112" s="11"/>
      <c r="B112" s="11"/>
      <c r="C112" s="10"/>
      <c r="D112" s="10"/>
      <c r="E112" s="10"/>
      <c r="F112" s="12"/>
      <c r="G112" s="12"/>
      <c r="H112" s="12"/>
      <c r="I112" s="13"/>
      <c r="J112" s="13"/>
      <c r="K112" s="13"/>
      <c r="L112" s="13"/>
      <c r="M112" s="13"/>
      <c r="N112" s="13"/>
      <c r="O112" s="13"/>
      <c r="P112" s="124"/>
      <c r="Q112" s="124"/>
      <c r="R112" s="124"/>
      <c r="S112" s="124"/>
      <c r="T112" s="124"/>
      <c r="U112" s="124"/>
      <c r="V112" s="124"/>
      <c r="W112" s="124"/>
    </row>
    <row r="113" spans="1:25" s="7" customFormat="1" ht="15" x14ac:dyDescent="0.25">
      <c r="A113" s="11"/>
      <c r="B113" s="11"/>
      <c r="C113" s="10"/>
      <c r="D113" s="10"/>
      <c r="E113" s="10"/>
      <c r="F113" s="12"/>
      <c r="G113" s="12"/>
      <c r="H113" s="12"/>
      <c r="I113" s="13"/>
      <c r="J113" s="13"/>
      <c r="K113" s="13"/>
      <c r="L113" s="13"/>
      <c r="M113" s="13"/>
      <c r="N113" s="13"/>
      <c r="O113" s="13"/>
      <c r="P113" s="124"/>
      <c r="Q113" s="124"/>
      <c r="R113" s="124"/>
      <c r="S113" s="124"/>
      <c r="T113" s="124"/>
      <c r="U113" s="124"/>
      <c r="V113" s="124"/>
      <c r="W113" s="124"/>
    </row>
    <row r="114" spans="1:25" s="7" customFormat="1" ht="15" x14ac:dyDescent="0.25">
      <c r="A114" s="11"/>
      <c r="B114" s="11"/>
      <c r="C114" s="10"/>
      <c r="D114" s="10"/>
      <c r="E114" s="10"/>
      <c r="F114" s="12"/>
      <c r="G114" s="12"/>
      <c r="H114" s="12"/>
      <c r="I114" s="13"/>
      <c r="J114" s="13"/>
      <c r="K114" s="13"/>
      <c r="L114" s="13"/>
      <c r="M114" s="13"/>
      <c r="N114" s="13"/>
      <c r="O114" s="13"/>
      <c r="P114" s="124"/>
      <c r="Q114" s="124"/>
      <c r="R114" s="124"/>
      <c r="S114" s="124"/>
      <c r="T114" s="124"/>
      <c r="U114" s="124"/>
      <c r="V114" s="124"/>
      <c r="W114" s="124"/>
    </row>
    <row r="115" spans="1:25" s="7" customFormat="1" ht="15" x14ac:dyDescent="0.25">
      <c r="A115" s="11"/>
      <c r="B115" s="11"/>
      <c r="C115" s="10"/>
      <c r="D115" s="10"/>
      <c r="E115" s="10"/>
      <c r="F115" s="12"/>
      <c r="G115" s="12"/>
      <c r="H115" s="12"/>
      <c r="I115" s="13"/>
      <c r="J115" s="13"/>
      <c r="K115" s="13"/>
      <c r="L115" s="13"/>
      <c r="M115" s="13"/>
      <c r="N115" s="13"/>
      <c r="O115" s="13"/>
      <c r="P115" s="124"/>
      <c r="Q115" s="124"/>
      <c r="R115" s="124"/>
      <c r="S115" s="124"/>
      <c r="T115" s="124"/>
      <c r="U115" s="124"/>
      <c r="V115" s="124"/>
      <c r="W115" s="124"/>
    </row>
    <row r="116" spans="1:25" s="7" customFormat="1" ht="15" x14ac:dyDescent="0.25">
      <c r="A116" s="11"/>
      <c r="B116" s="11"/>
      <c r="C116" s="10"/>
      <c r="D116" s="10"/>
      <c r="E116" s="10"/>
      <c r="F116" s="12"/>
      <c r="G116" s="12"/>
      <c r="H116" s="12"/>
      <c r="I116" s="13"/>
      <c r="J116" s="13"/>
      <c r="K116" s="13"/>
      <c r="L116" s="13"/>
      <c r="M116" s="13"/>
      <c r="N116" s="13"/>
      <c r="O116" s="13"/>
      <c r="P116" s="124"/>
      <c r="Q116" s="124"/>
      <c r="R116" s="124"/>
      <c r="S116" s="124"/>
      <c r="T116" s="124"/>
      <c r="U116" s="124"/>
      <c r="V116" s="124"/>
      <c r="W116" s="124"/>
    </row>
    <row r="117" spans="1:25" s="7" customFormat="1" ht="15" x14ac:dyDescent="0.25">
      <c r="A117" s="11"/>
      <c r="B117" s="11"/>
      <c r="C117" s="10"/>
      <c r="D117" s="10"/>
      <c r="E117" s="10"/>
      <c r="F117" s="12"/>
      <c r="G117" s="12"/>
      <c r="H117" s="12"/>
      <c r="I117" s="13"/>
      <c r="J117" s="13"/>
      <c r="K117" s="13"/>
      <c r="L117" s="13"/>
      <c r="M117" s="13"/>
      <c r="N117" s="13"/>
      <c r="O117" s="13"/>
      <c r="P117" s="124"/>
      <c r="Q117" s="124"/>
      <c r="R117" s="124"/>
      <c r="S117" s="124"/>
      <c r="T117" s="124"/>
      <c r="U117" s="124"/>
      <c r="V117" s="124"/>
      <c r="W117" s="124"/>
    </row>
    <row r="118" spans="1:25" s="7" customFormat="1" ht="15" x14ac:dyDescent="0.25">
      <c r="A118" s="11"/>
      <c r="B118" s="11"/>
      <c r="C118" s="10"/>
      <c r="D118" s="10"/>
      <c r="E118" s="10"/>
      <c r="F118" s="12"/>
      <c r="G118" s="12"/>
      <c r="H118" s="12"/>
      <c r="I118" s="13"/>
      <c r="J118" s="13"/>
      <c r="K118" s="13"/>
      <c r="L118" s="13"/>
      <c r="M118" s="13"/>
      <c r="N118" s="13"/>
      <c r="O118" s="13"/>
      <c r="P118" s="124"/>
      <c r="Q118" s="124"/>
      <c r="R118" s="124"/>
      <c r="S118" s="124"/>
      <c r="T118" s="124"/>
      <c r="U118" s="124"/>
      <c r="V118" s="124"/>
      <c r="W118" s="124"/>
    </row>
    <row r="119" spans="1:25" s="7" customFormat="1" ht="15" x14ac:dyDescent="0.25">
      <c r="A119" s="11"/>
      <c r="B119" s="11"/>
      <c r="C119" s="10"/>
      <c r="D119" s="10"/>
      <c r="E119" s="10"/>
      <c r="F119" s="12"/>
      <c r="G119" s="12"/>
      <c r="H119" s="12"/>
      <c r="I119" s="13"/>
      <c r="J119" s="13"/>
      <c r="K119" s="13"/>
      <c r="L119" s="13"/>
      <c r="M119" s="13"/>
      <c r="N119" s="13"/>
      <c r="O119" s="13"/>
      <c r="P119" s="124"/>
      <c r="Q119" s="124"/>
      <c r="R119" s="124"/>
      <c r="S119" s="124"/>
      <c r="T119" s="124"/>
      <c r="U119" s="124"/>
      <c r="V119" s="124"/>
      <c r="W119" s="124"/>
    </row>
    <row r="120" spans="1:25" s="7" customFormat="1" ht="15" x14ac:dyDescent="0.25">
      <c r="A120" s="11"/>
      <c r="B120" s="11"/>
      <c r="C120" s="10"/>
      <c r="D120" s="10"/>
      <c r="E120" s="10"/>
      <c r="F120" s="12"/>
      <c r="G120" s="12"/>
      <c r="H120" s="12"/>
      <c r="I120" s="13"/>
      <c r="J120" s="13"/>
      <c r="K120" s="13"/>
      <c r="L120" s="13"/>
      <c r="M120" s="13"/>
      <c r="N120" s="13"/>
      <c r="O120" s="13"/>
      <c r="P120" s="124"/>
      <c r="Q120" s="124"/>
      <c r="R120" s="124"/>
      <c r="S120" s="124"/>
      <c r="T120" s="124"/>
      <c r="U120" s="124"/>
      <c r="V120" s="124"/>
      <c r="W120" s="124"/>
    </row>
    <row r="121" spans="1:25" s="7" customFormat="1" ht="15" x14ac:dyDescent="0.25">
      <c r="A121" s="11"/>
      <c r="B121" s="11"/>
      <c r="C121" s="10"/>
      <c r="D121" s="10"/>
      <c r="E121" s="10"/>
      <c r="F121" s="12"/>
      <c r="G121" s="12"/>
      <c r="H121" s="12"/>
      <c r="I121" s="13"/>
      <c r="J121" s="13"/>
      <c r="K121" s="13"/>
      <c r="L121" s="13"/>
      <c r="M121" s="13"/>
      <c r="N121" s="13"/>
      <c r="O121" s="13"/>
      <c r="P121" s="124"/>
      <c r="Q121" s="124"/>
      <c r="R121" s="124"/>
      <c r="S121" s="124"/>
      <c r="T121" s="124"/>
      <c r="U121" s="124"/>
      <c r="V121" s="124"/>
      <c r="W121" s="124"/>
    </row>
    <row r="122" spans="1:25" s="7" customFormat="1" ht="15" x14ac:dyDescent="0.25">
      <c r="A122" s="11"/>
      <c r="B122" s="11"/>
      <c r="C122" s="10"/>
      <c r="D122" s="10"/>
      <c r="E122" s="10"/>
      <c r="F122" s="12"/>
      <c r="G122" s="12"/>
      <c r="H122" s="12"/>
      <c r="I122" s="13"/>
      <c r="J122" s="13"/>
      <c r="K122" s="13"/>
      <c r="L122" s="13"/>
      <c r="M122" s="13"/>
      <c r="N122" s="13"/>
      <c r="O122" s="13"/>
      <c r="P122" s="124"/>
      <c r="Q122" s="124"/>
      <c r="R122" s="124"/>
      <c r="S122" s="124"/>
      <c r="T122" s="124"/>
      <c r="U122" s="124"/>
      <c r="V122" s="124"/>
      <c r="W122" s="124"/>
    </row>
    <row r="123" spans="1:25" s="7" customFormat="1" ht="15" x14ac:dyDescent="0.25">
      <c r="A123" s="11"/>
      <c r="B123" s="11"/>
      <c r="C123" s="10"/>
      <c r="D123" s="10"/>
      <c r="E123" s="10"/>
      <c r="F123" s="12"/>
      <c r="G123" s="12"/>
      <c r="H123" s="12"/>
      <c r="I123" s="13"/>
      <c r="J123" s="13"/>
      <c r="K123" s="13"/>
      <c r="L123" s="13"/>
      <c r="M123" s="13"/>
      <c r="N123" s="13"/>
      <c r="O123" s="13"/>
      <c r="P123" s="124"/>
      <c r="Q123" s="124"/>
      <c r="R123" s="124"/>
      <c r="S123" s="124"/>
      <c r="T123" s="124"/>
      <c r="U123" s="124"/>
      <c r="V123" s="124"/>
      <c r="W123" s="124"/>
    </row>
    <row r="124" spans="1:25" s="7" customFormat="1" ht="15" x14ac:dyDescent="0.25">
      <c r="A124" s="11"/>
      <c r="B124" s="11"/>
      <c r="C124" s="10"/>
      <c r="D124" s="10"/>
      <c r="E124" s="10"/>
      <c r="F124" s="12"/>
      <c r="G124" s="12"/>
      <c r="H124" s="12"/>
      <c r="I124" s="13"/>
      <c r="J124" s="13"/>
      <c r="K124" s="13"/>
      <c r="L124" s="13"/>
      <c r="M124" s="13"/>
      <c r="N124" s="13"/>
      <c r="O124" s="13"/>
      <c r="P124" s="124"/>
      <c r="Q124" s="124"/>
      <c r="R124" s="124"/>
      <c r="S124" s="124"/>
      <c r="T124" s="124"/>
      <c r="U124" s="124"/>
      <c r="V124" s="124"/>
      <c r="W124" s="124"/>
    </row>
    <row r="125" spans="1:25" s="7" customFormat="1" ht="15" x14ac:dyDescent="0.25">
      <c r="A125" s="11"/>
      <c r="B125" s="11"/>
      <c r="C125" s="10"/>
      <c r="D125" s="10"/>
      <c r="E125" s="10"/>
      <c r="F125" s="12"/>
      <c r="G125" s="12"/>
      <c r="H125" s="12"/>
      <c r="I125" s="13"/>
      <c r="J125" s="13"/>
      <c r="K125" s="13"/>
      <c r="L125" s="13"/>
      <c r="M125" s="13"/>
      <c r="N125" s="13"/>
      <c r="O125" s="13"/>
      <c r="P125" s="124"/>
      <c r="Q125" s="124"/>
      <c r="R125" s="124"/>
      <c r="S125" s="124"/>
      <c r="T125" s="124"/>
      <c r="U125" s="124"/>
      <c r="V125" s="124"/>
      <c r="W125" s="124"/>
    </row>
    <row r="126" spans="1:25" s="7" customFormat="1" ht="15" x14ac:dyDescent="0.25">
      <c r="A126" s="11"/>
      <c r="B126" s="11"/>
      <c r="C126" s="10"/>
      <c r="D126" s="10"/>
      <c r="E126" s="10"/>
      <c r="F126" s="12"/>
      <c r="G126" s="12"/>
      <c r="H126" s="12"/>
      <c r="I126" s="13"/>
      <c r="J126" s="13"/>
      <c r="K126" s="13"/>
      <c r="L126" s="13"/>
      <c r="M126" s="13"/>
      <c r="N126" s="13"/>
      <c r="O126" s="13"/>
      <c r="P126" s="124"/>
      <c r="Q126" s="124"/>
      <c r="R126" s="124"/>
      <c r="S126" s="124"/>
      <c r="T126" s="124"/>
      <c r="U126" s="124"/>
      <c r="V126" s="124"/>
      <c r="W126" s="124"/>
    </row>
    <row r="127" spans="1:25" s="8" customFormat="1" x14ac:dyDescent="0.25">
      <c r="A127" s="11"/>
      <c r="B127" s="11"/>
      <c r="C127" s="10"/>
      <c r="D127" s="10"/>
      <c r="E127" s="10"/>
      <c r="F127" s="12"/>
      <c r="G127" s="12"/>
      <c r="H127" s="12"/>
      <c r="I127" s="13"/>
      <c r="J127" s="13"/>
      <c r="K127" s="13"/>
      <c r="L127" s="13"/>
      <c r="M127" s="13"/>
      <c r="N127" s="13"/>
      <c r="O127" s="13"/>
      <c r="P127" s="124"/>
      <c r="Q127" s="124"/>
      <c r="R127" s="124"/>
      <c r="S127" s="124"/>
      <c r="T127" s="124"/>
      <c r="U127" s="124"/>
      <c r="V127" s="124"/>
      <c r="W127" s="124"/>
      <c r="X127" s="134"/>
      <c r="Y127" s="134"/>
    </row>
  </sheetData>
  <sheetProtection formatColumns="0" formatRows="0" autoFilter="0"/>
  <dataConsolidate/>
  <mergeCells count="16">
    <mergeCell ref="A6:I6"/>
    <mergeCell ref="L2:M2"/>
    <mergeCell ref="L3:M3"/>
    <mergeCell ref="L4:M4"/>
    <mergeCell ref="L5:M5"/>
    <mergeCell ref="L6:M6"/>
    <mergeCell ref="J2:K2"/>
    <mergeCell ref="J3:K3"/>
    <mergeCell ref="J4:K4"/>
    <mergeCell ref="J5:K5"/>
    <mergeCell ref="J6:K6"/>
    <mergeCell ref="A1:M1"/>
    <mergeCell ref="A2:I2"/>
    <mergeCell ref="A3:I3"/>
    <mergeCell ref="A4:I4"/>
    <mergeCell ref="A5:I5"/>
  </mergeCells>
  <conditionalFormatting sqref="J8 J10:J40">
    <cfRule type="cellIs" dxfId="31" priority="4" operator="notEqual">
      <formula>0</formula>
    </cfRule>
  </conditionalFormatting>
  <conditionalFormatting sqref="M8 M10:M40">
    <cfRule type="cellIs" dxfId="30" priority="1" operator="equal">
      <formula>1</formula>
    </cfRule>
  </conditionalFormatting>
  <dataValidations count="8">
    <dataValidation allowBlank="1" showErrorMessage="1" sqref="L3:M3 L6:M6" xr:uid="{00000000-0002-0000-1000-000000000000}"/>
    <dataValidation type="list" allowBlank="1" showInputMessage="1" showErrorMessage="1" sqref="G10:G40" xr:uid="{00000000-0002-0000-1000-000001000000}">
      <formula1>"Cash Match, In-kind Match"</formula1>
    </dataValidation>
    <dataValidation type="list" allowBlank="1" showInputMessage="1" showErrorMessage="1" sqref="E10:E40" xr:uid="{00000000-0002-0000-1000-000002000000}">
      <formula1>DD_PL_SolutionArea</formula1>
    </dataValidation>
    <dataValidation type="list" allowBlank="1" showInputMessage="1" showErrorMessage="1" sqref="B10:B40" xr:uid="{00000000-0002-0000-1000-000003000000}">
      <formula1>"Direct,Subaward"</formula1>
    </dataValidation>
    <dataValidation type="whole" operator="greaterThan" allowBlank="1" showInputMessage="1" showErrorMessage="1" errorTitle="TOTAL BUDGETED MATCH" error="Enter the Total Budgeted Match for this project to the nearest dollar." sqref="H10:H40" xr:uid="{00000000-0002-0000-1000-000004000000}">
      <formula1>0</formula1>
    </dataValidation>
    <dataValidation type="list" allowBlank="1" showInputMessage="1" showErrorMessage="1" sqref="A10:A40" xr:uid="{00000000-0002-0000-1000-000005000000}">
      <formula1>"A,B,C,D,E,F,G,H,I,J,K,L,M,N,O,P,Q,R,S,T,U,V,W,X,Y,Z"</formula1>
    </dataValidation>
    <dataValidation type="whole" operator="lessThanOrEqual" allowBlank="1" showInputMessage="1" showErrorMessage="1" errorTitle="CURRENT MATCH" error="Enter the Current Match for this project to the nearest dollar." sqref="J10:J40" xr:uid="{00000000-0002-0000-1000-000006000000}">
      <formula1>H10-I10</formula1>
    </dataValidation>
    <dataValidation type="list" allowBlank="1" showInputMessage="1" showErrorMessage="1" sqref="F10:F40" xr:uid="{00000000-0002-0000-1000-000007000000}">
      <formula1>INDIRECT(VLOOKUP(E10,DD_PL_SubCat_Lookup,2,0))</formula1>
    </dataValidation>
  </dataValidations>
  <printOptions horizontalCentered="1"/>
  <pageMargins left="0.15" right="0.15" top="0.5" bottom="0.5" header="0.25" footer="0.25"/>
  <pageSetup scale="39" fitToHeight="0" orientation="landscape" r:id="rId1"/>
  <headerFooter scaleWithDoc="0">
    <oddHeader>&amp;C&amp;"Century Gothic,Regular"&amp;8CALIFORNIA GOVERNOR'S OFFICE OF EMERGENCY SERVICES (Cal OES)</oddHeader>
    <oddFooter>&amp;L&amp;"Century Gothic,Regular"&amp;8FY 2020 EMPG FMFW (Macro) v.20&amp;C&amp;"Century Gothic,Regular"&amp;8&amp;P of &amp;N&amp;R&amp;"Century Gothic,Regular"&amp;8&amp;A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pproval">
    <tabColor theme="4"/>
    <pageSetUpPr fitToPage="1"/>
  </sheetPr>
  <dimension ref="A1:Q64"/>
  <sheetViews>
    <sheetView showGridLines="0" showZeros="0" zoomScale="65" zoomScaleNormal="65" zoomScaleSheetLayoutView="50" zoomScalePageLayoutView="55" workbookViewId="0">
      <selection sqref="A1:N1"/>
    </sheetView>
  </sheetViews>
  <sheetFormatPr defaultColWidth="0" defaultRowHeight="0" customHeight="1" zeroHeight="1" x14ac:dyDescent="0.25"/>
  <cols>
    <col min="1" max="1" width="16.6640625" style="252" customWidth="1"/>
    <col min="2" max="13" width="15.6640625" style="237" customWidth="1"/>
    <col min="14" max="14" width="15.109375" style="237" customWidth="1"/>
    <col min="15" max="15" width="0.109375" style="237" customWidth="1"/>
    <col min="16" max="16" width="9.44140625" style="237" hidden="1" customWidth="1"/>
    <col min="17" max="16384" width="9.109375" style="237" hidden="1"/>
  </cols>
  <sheetData>
    <row r="1" spans="1:17" ht="35.1" customHeight="1" x14ac:dyDescent="0.25">
      <c r="A1" s="974" t="s">
        <v>502</v>
      </c>
      <c r="B1" s="974"/>
      <c r="C1" s="974"/>
      <c r="D1" s="974"/>
      <c r="E1" s="974"/>
      <c r="F1" s="974"/>
      <c r="G1" s="974"/>
      <c r="H1" s="974"/>
      <c r="I1" s="974"/>
      <c r="J1" s="974"/>
      <c r="K1" s="974"/>
      <c r="L1" s="974"/>
      <c r="M1" s="974"/>
      <c r="N1" s="974"/>
      <c r="O1" s="236"/>
      <c r="P1" s="236"/>
    </row>
    <row r="2" spans="1:17" ht="20.100000000000001" customHeight="1" x14ac:dyDescent="0.25">
      <c r="A2" s="975" t="s">
        <v>503</v>
      </c>
      <c r="B2" s="976"/>
      <c r="C2" s="976"/>
      <c r="D2" s="976"/>
      <c r="E2" s="976"/>
      <c r="F2" s="976"/>
      <c r="G2" s="976"/>
      <c r="H2" s="976"/>
      <c r="I2" s="976"/>
      <c r="J2" s="976"/>
      <c r="K2" s="976"/>
      <c r="L2" s="976"/>
      <c r="M2" s="976"/>
      <c r="N2" s="976"/>
      <c r="O2" s="236"/>
      <c r="P2" s="236"/>
    </row>
    <row r="3" spans="1:17" s="239" customFormat="1" ht="32.1" customHeight="1" x14ac:dyDescent="0.35">
      <c r="A3" s="977">
        <f>Facesheet!$C$6</f>
        <v>0</v>
      </c>
      <c r="B3" s="977"/>
      <c r="C3" s="977"/>
      <c r="D3" s="977"/>
      <c r="E3" s="977"/>
      <c r="F3" s="977"/>
      <c r="G3" s="977"/>
      <c r="H3" s="977"/>
      <c r="I3" s="977"/>
      <c r="J3" s="978"/>
      <c r="K3" s="238" t="s">
        <v>504</v>
      </c>
      <c r="L3" s="979" t="s">
        <v>724</v>
      </c>
      <c r="M3" s="979"/>
      <c r="N3" s="979"/>
      <c r="O3" s="235"/>
      <c r="P3" s="235"/>
    </row>
    <row r="4" spans="1:17" s="241" customFormat="1" ht="24.9" customHeight="1" x14ac:dyDescent="0.4">
      <c r="A4" s="827">
        <f>Facesheet!$F$2</f>
        <v>0</v>
      </c>
      <c r="B4" s="980"/>
      <c r="C4" s="980"/>
      <c r="D4" s="980"/>
      <c r="E4" s="980"/>
      <c r="F4" s="980"/>
      <c r="G4" s="980"/>
      <c r="H4" s="980"/>
      <c r="I4" s="980"/>
      <c r="J4" s="980"/>
      <c r="K4" s="980"/>
      <c r="L4" s="980"/>
      <c r="M4" s="980"/>
      <c r="N4" s="980"/>
      <c r="O4" s="240"/>
      <c r="P4" s="240"/>
    </row>
    <row r="5" spans="1:17" s="241" customFormat="1" ht="24.9" customHeight="1" x14ac:dyDescent="0.25">
      <c r="A5" s="852" t="str">
        <f>Facesheet!$J$2</f>
        <v>2022-0043</v>
      </c>
      <c r="B5" s="981"/>
      <c r="C5" s="981"/>
      <c r="D5" s="981"/>
      <c r="E5" s="981"/>
      <c r="F5" s="981"/>
      <c r="G5" s="981"/>
      <c r="H5" s="981"/>
      <c r="I5" s="981"/>
      <c r="J5" s="981"/>
      <c r="K5" s="981"/>
      <c r="L5" s="981"/>
      <c r="M5" s="981"/>
      <c r="N5" s="981"/>
      <c r="O5" s="240"/>
      <c r="P5" s="240"/>
    </row>
    <row r="6" spans="1:17" s="241" customFormat="1" ht="129.9" customHeight="1" x14ac:dyDescent="0.25">
      <c r="A6" s="982" t="s">
        <v>505</v>
      </c>
      <c r="B6" s="982"/>
      <c r="C6" s="982"/>
      <c r="D6" s="982"/>
      <c r="E6" s="982"/>
      <c r="F6" s="982"/>
      <c r="G6" s="982"/>
      <c r="H6" s="982"/>
      <c r="I6" s="982"/>
      <c r="J6" s="982"/>
      <c r="K6" s="982"/>
      <c r="L6" s="982"/>
      <c r="M6" s="982"/>
      <c r="N6" s="982"/>
      <c r="O6" s="240"/>
      <c r="P6" s="240"/>
    </row>
    <row r="7" spans="1:17" s="241" customFormat="1" ht="39.9" customHeight="1" thickBot="1" x14ac:dyDescent="0.3">
      <c r="A7" s="983" t="s">
        <v>506</v>
      </c>
      <c r="B7" s="983"/>
      <c r="C7" s="984"/>
      <c r="D7" s="984"/>
      <c r="E7" s="984"/>
      <c r="F7" s="242"/>
      <c r="G7" s="240"/>
      <c r="H7" s="985">
        <f>Facesheet!$H$12</f>
        <v>44805</v>
      </c>
      <c r="I7" s="986"/>
      <c r="J7" s="986"/>
      <c r="K7" s="243" t="s">
        <v>507</v>
      </c>
      <c r="L7" s="985">
        <f>Facesheet!$J$12</f>
        <v>45808</v>
      </c>
      <c r="M7" s="986"/>
      <c r="N7" s="986"/>
      <c r="O7" s="240"/>
      <c r="P7" s="240"/>
      <c r="Q7" s="240"/>
    </row>
    <row r="8" spans="1:17" s="241" customFormat="1" ht="19.5" customHeight="1" x14ac:dyDescent="0.25">
      <c r="A8" s="971"/>
      <c r="B8" s="971"/>
      <c r="C8" s="971"/>
      <c r="D8" s="971"/>
      <c r="E8" s="971"/>
      <c r="F8" s="971"/>
      <c r="G8" s="971"/>
      <c r="H8" s="972" t="s">
        <v>508</v>
      </c>
      <c r="I8" s="972"/>
      <c r="J8" s="972"/>
      <c r="K8" s="244"/>
      <c r="L8" s="973" t="s">
        <v>509</v>
      </c>
      <c r="M8" s="973"/>
      <c r="N8" s="973"/>
      <c r="O8" s="240"/>
      <c r="P8" s="240"/>
      <c r="Q8" s="240"/>
    </row>
    <row r="9" spans="1:17" s="241" customFormat="1" ht="20.100000000000001" customHeight="1" x14ac:dyDescent="0.25">
      <c r="A9" s="989"/>
      <c r="B9" s="989"/>
      <c r="C9" s="989"/>
      <c r="D9" s="989"/>
      <c r="E9" s="989"/>
      <c r="F9" s="989"/>
      <c r="G9" s="989"/>
      <c r="H9" s="989"/>
      <c r="I9" s="989"/>
      <c r="J9" s="989"/>
      <c r="K9" s="989"/>
      <c r="L9" s="989"/>
      <c r="M9" s="989"/>
      <c r="N9" s="989"/>
      <c r="O9" s="240"/>
      <c r="P9" s="240"/>
      <c r="Q9" s="240"/>
    </row>
    <row r="10" spans="1:17" s="241" customFormat="1" ht="39.9" customHeight="1" thickBot="1" x14ac:dyDescent="0.3">
      <c r="A10" s="989"/>
      <c r="B10" s="989"/>
      <c r="C10" s="989"/>
      <c r="D10" s="989"/>
      <c r="E10" s="989"/>
      <c r="F10" s="989"/>
      <c r="G10" s="989"/>
      <c r="H10" s="984"/>
      <c r="I10" s="984"/>
      <c r="J10" s="984"/>
      <c r="K10" s="240"/>
      <c r="L10" s="990"/>
      <c r="M10" s="990"/>
      <c r="N10" s="990"/>
      <c r="O10" s="240"/>
      <c r="P10" s="240"/>
      <c r="Q10" s="240"/>
    </row>
    <row r="11" spans="1:17" s="241" customFormat="1" ht="20.100000000000001" customHeight="1" x14ac:dyDescent="0.25">
      <c r="A11" s="991"/>
      <c r="B11" s="991"/>
      <c r="C11" s="991"/>
      <c r="D11" s="991"/>
      <c r="E11" s="991"/>
      <c r="F11" s="991"/>
      <c r="G11" s="991"/>
      <c r="H11" s="972" t="s">
        <v>510</v>
      </c>
      <c r="I11" s="972"/>
      <c r="J11" s="972"/>
      <c r="K11" s="245"/>
      <c r="L11" s="972" t="s">
        <v>511</v>
      </c>
      <c r="M11" s="972"/>
      <c r="N11" s="972"/>
      <c r="O11" s="240"/>
      <c r="P11" s="240"/>
    </row>
    <row r="12" spans="1:17" s="241" customFormat="1" ht="35.1" customHeight="1" x14ac:dyDescent="0.25">
      <c r="A12" s="992"/>
      <c r="B12" s="992"/>
      <c r="C12" s="992"/>
      <c r="D12" s="992"/>
      <c r="E12" s="992"/>
      <c r="F12" s="992"/>
      <c r="G12" s="992"/>
      <c r="H12" s="992"/>
      <c r="I12" s="992"/>
      <c r="J12" s="992"/>
      <c r="K12" s="992"/>
      <c r="L12" s="992"/>
      <c r="M12" s="992"/>
      <c r="N12" s="992"/>
      <c r="O12" s="240"/>
      <c r="P12" s="240"/>
    </row>
    <row r="13" spans="1:17" s="241" customFormat="1" ht="24.9" customHeight="1" x14ac:dyDescent="0.25">
      <c r="A13" s="993" t="s">
        <v>512</v>
      </c>
      <c r="B13" s="993"/>
      <c r="C13" s="993"/>
      <c r="D13" s="993"/>
      <c r="E13" s="993"/>
      <c r="F13" s="993"/>
      <c r="G13" s="993"/>
      <c r="H13" s="993"/>
      <c r="I13" s="993"/>
      <c r="J13" s="993"/>
      <c r="K13" s="993"/>
      <c r="L13" s="993"/>
      <c r="M13" s="993"/>
      <c r="N13" s="993"/>
      <c r="O13" s="240"/>
      <c r="P13" s="240"/>
    </row>
    <row r="14" spans="1:17" s="241" customFormat="1" ht="20.100000000000001" customHeight="1" x14ac:dyDescent="0.25">
      <c r="A14" s="994" t="s">
        <v>513</v>
      </c>
      <c r="B14" s="994"/>
      <c r="C14" s="994"/>
      <c r="D14" s="994"/>
      <c r="E14" s="994"/>
      <c r="F14" s="994"/>
      <c r="G14" s="994"/>
      <c r="H14" s="994"/>
      <c r="I14" s="994"/>
      <c r="J14" s="994"/>
      <c r="K14" s="994"/>
      <c r="L14" s="994"/>
      <c r="M14" s="994"/>
      <c r="N14" s="994"/>
      <c r="O14" s="240"/>
      <c r="P14" s="240"/>
    </row>
    <row r="15" spans="1:17" s="241" customFormat="1" ht="20.100000000000001" customHeight="1" x14ac:dyDescent="0.25">
      <c r="A15" s="994"/>
      <c r="B15" s="994"/>
      <c r="C15" s="994"/>
      <c r="D15" s="994"/>
      <c r="E15" s="994"/>
      <c r="F15" s="994"/>
      <c r="G15" s="994"/>
      <c r="H15" s="994"/>
      <c r="I15" s="994"/>
      <c r="J15" s="994"/>
      <c r="K15" s="994"/>
      <c r="L15" s="994"/>
      <c r="M15" s="994"/>
      <c r="N15" s="994"/>
      <c r="O15" s="240"/>
      <c r="P15" s="240"/>
    </row>
    <row r="16" spans="1:17" s="241" customFormat="1" ht="20.100000000000001" customHeight="1" x14ac:dyDescent="0.25">
      <c r="A16" s="994"/>
      <c r="B16" s="994"/>
      <c r="C16" s="994"/>
      <c r="D16" s="994"/>
      <c r="E16" s="994"/>
      <c r="F16" s="994"/>
      <c r="G16" s="994"/>
      <c r="H16" s="994"/>
      <c r="I16" s="994"/>
      <c r="J16" s="994"/>
      <c r="K16" s="994"/>
      <c r="L16" s="994"/>
      <c r="M16" s="994"/>
      <c r="N16" s="994"/>
      <c r="O16" s="240"/>
      <c r="P16" s="240"/>
    </row>
    <row r="17" spans="1:16" s="241" customFormat="1" ht="24.9" customHeight="1" x14ac:dyDescent="0.25">
      <c r="A17" s="995" t="s">
        <v>514</v>
      </c>
      <c r="B17" s="995"/>
      <c r="C17" s="995"/>
      <c r="D17" s="995"/>
      <c r="E17" s="995"/>
      <c r="F17" s="995"/>
      <c r="G17" s="995"/>
      <c r="H17" s="995"/>
      <c r="I17" s="995"/>
      <c r="J17" s="995"/>
      <c r="K17" s="995"/>
      <c r="L17" s="995"/>
      <c r="M17" s="995"/>
      <c r="N17" s="995"/>
      <c r="O17" s="246"/>
      <c r="P17" s="240"/>
    </row>
    <row r="18" spans="1:16" s="241" customFormat="1" ht="20.100000000000001" customHeight="1" x14ac:dyDescent="0.25">
      <c r="A18" s="994" t="s">
        <v>515</v>
      </c>
      <c r="B18" s="994"/>
      <c r="C18" s="994"/>
      <c r="D18" s="994"/>
      <c r="E18" s="994"/>
      <c r="F18" s="994"/>
      <c r="G18" s="994"/>
      <c r="H18" s="994"/>
      <c r="I18" s="994"/>
      <c r="J18" s="994"/>
      <c r="K18" s="994"/>
      <c r="L18" s="994"/>
      <c r="M18" s="994"/>
      <c r="N18" s="994"/>
      <c r="O18" s="246"/>
      <c r="P18" s="240"/>
    </row>
    <row r="19" spans="1:16" s="241" customFormat="1" ht="20.100000000000001" customHeight="1" x14ac:dyDescent="0.25">
      <c r="A19" s="994"/>
      <c r="B19" s="994"/>
      <c r="C19" s="994"/>
      <c r="D19" s="994"/>
      <c r="E19" s="994"/>
      <c r="F19" s="994"/>
      <c r="G19" s="994"/>
      <c r="H19" s="994"/>
      <c r="I19" s="994"/>
      <c r="J19" s="994"/>
      <c r="K19" s="994"/>
      <c r="L19" s="994"/>
      <c r="M19" s="994"/>
      <c r="N19" s="994"/>
      <c r="O19" s="246"/>
      <c r="P19" s="240"/>
    </row>
    <row r="20" spans="1:16" s="241" customFormat="1" ht="20.100000000000001" customHeight="1" x14ac:dyDescent="0.25">
      <c r="A20" s="994"/>
      <c r="B20" s="994"/>
      <c r="C20" s="994"/>
      <c r="D20" s="994"/>
      <c r="E20" s="994"/>
      <c r="F20" s="994"/>
      <c r="G20" s="994"/>
      <c r="H20" s="994"/>
      <c r="I20" s="994"/>
      <c r="J20" s="994"/>
      <c r="K20" s="994"/>
      <c r="L20" s="994"/>
      <c r="M20" s="994"/>
      <c r="N20" s="994"/>
      <c r="O20" s="246"/>
      <c r="P20" s="240"/>
    </row>
    <row r="21" spans="1:16" s="241" customFormat="1" ht="60" customHeight="1" x14ac:dyDescent="0.25">
      <c r="A21" s="994"/>
      <c r="B21" s="994"/>
      <c r="C21" s="994"/>
      <c r="D21" s="994"/>
      <c r="E21" s="994"/>
      <c r="F21" s="994"/>
      <c r="G21" s="994"/>
      <c r="H21" s="994"/>
      <c r="I21" s="994"/>
      <c r="J21" s="994"/>
      <c r="K21" s="994"/>
      <c r="L21" s="994"/>
      <c r="M21" s="994"/>
      <c r="N21" s="994"/>
      <c r="O21" s="246"/>
      <c r="P21" s="240"/>
    </row>
    <row r="22" spans="1:16" s="241" customFormat="1" ht="20.100000000000001" customHeight="1" x14ac:dyDescent="0.25">
      <c r="A22" s="987"/>
      <c r="B22" s="987"/>
      <c r="C22" s="987"/>
      <c r="D22" s="987"/>
      <c r="E22" s="987"/>
      <c r="F22" s="987"/>
      <c r="G22" s="973"/>
      <c r="H22" s="973"/>
      <c r="I22" s="987"/>
      <c r="J22" s="987"/>
      <c r="K22" s="987"/>
      <c r="L22" s="987"/>
      <c r="M22" s="987"/>
      <c r="N22" s="987"/>
      <c r="O22" s="246"/>
      <c r="P22" s="240"/>
    </row>
    <row r="23" spans="1:16" s="241" customFormat="1" ht="20.100000000000001" customHeight="1" thickBot="1" x14ac:dyDescent="0.3">
      <c r="A23" s="988"/>
      <c r="B23" s="988"/>
      <c r="C23" s="988"/>
      <c r="D23" s="988"/>
      <c r="E23" s="988"/>
      <c r="F23" s="988"/>
      <c r="G23" s="973"/>
      <c r="H23" s="973"/>
      <c r="I23" s="988"/>
      <c r="J23" s="988"/>
      <c r="K23" s="988"/>
      <c r="L23" s="988"/>
      <c r="M23" s="988"/>
      <c r="N23" s="988"/>
      <c r="O23" s="246"/>
      <c r="P23" s="240"/>
    </row>
    <row r="24" spans="1:16" s="241" customFormat="1" ht="20.100000000000001" customHeight="1" x14ac:dyDescent="0.25">
      <c r="A24" s="998" t="s">
        <v>516</v>
      </c>
      <c r="B24" s="998"/>
      <c r="C24" s="998"/>
      <c r="D24" s="998"/>
      <c r="E24" s="998"/>
      <c r="F24" s="998"/>
      <c r="G24" s="245"/>
      <c r="H24" s="245"/>
      <c r="I24" s="998" t="s">
        <v>517</v>
      </c>
      <c r="J24" s="998"/>
      <c r="K24" s="998"/>
      <c r="L24" s="998"/>
      <c r="M24" s="998"/>
      <c r="N24" s="998"/>
      <c r="O24" s="246"/>
      <c r="P24" s="240"/>
    </row>
    <row r="25" spans="1:16" s="998" customFormat="1" ht="20.100000000000001" customHeight="1" x14ac:dyDescent="0.25"/>
    <row r="26" spans="1:16" s="241" customFormat="1" ht="20.100000000000001" customHeight="1" x14ac:dyDescent="0.25">
      <c r="A26" s="987"/>
      <c r="B26" s="987"/>
      <c r="C26" s="987"/>
      <c r="D26" s="987"/>
      <c r="E26" s="987"/>
      <c r="F26" s="987"/>
      <c r="G26" s="973"/>
      <c r="H26" s="973"/>
      <c r="I26" s="999"/>
      <c r="J26" s="999"/>
      <c r="K26" s="999"/>
      <c r="L26" s="999"/>
      <c r="M26" s="999"/>
      <c r="N26" s="999"/>
      <c r="O26" s="240"/>
      <c r="P26" s="240"/>
    </row>
    <row r="27" spans="1:16" s="241" customFormat="1" ht="20.100000000000001" customHeight="1" thickBot="1" x14ac:dyDescent="0.3">
      <c r="A27" s="988"/>
      <c r="B27" s="988"/>
      <c r="C27" s="988"/>
      <c r="D27" s="988"/>
      <c r="E27" s="988"/>
      <c r="F27" s="988"/>
      <c r="G27" s="973"/>
      <c r="H27" s="973"/>
      <c r="I27" s="1000"/>
      <c r="J27" s="1000"/>
      <c r="K27" s="1000"/>
      <c r="L27" s="1000"/>
      <c r="M27" s="1000"/>
      <c r="N27" s="1000"/>
      <c r="O27" s="240"/>
      <c r="P27" s="240"/>
    </row>
    <row r="28" spans="1:16" s="241" customFormat="1" ht="20.100000000000001" customHeight="1" x14ac:dyDescent="0.25">
      <c r="A28" s="996" t="s">
        <v>518</v>
      </c>
      <c r="B28" s="996"/>
      <c r="C28" s="996"/>
      <c r="D28" s="996"/>
      <c r="E28" s="996"/>
      <c r="F28" s="996"/>
      <c r="G28" s="245"/>
      <c r="H28" s="245"/>
      <c r="I28" s="972" t="s">
        <v>519</v>
      </c>
      <c r="J28" s="972"/>
      <c r="K28" s="972"/>
      <c r="L28" s="972"/>
      <c r="M28" s="972"/>
      <c r="N28" s="972"/>
      <c r="O28" s="240"/>
      <c r="P28" s="240"/>
    </row>
    <row r="29" spans="1:16" s="241" customFormat="1" ht="19.5" customHeight="1" x14ac:dyDescent="0.25">
      <c r="A29" s="997"/>
      <c r="B29" s="997"/>
      <c r="C29" s="997"/>
      <c r="D29" s="997"/>
      <c r="E29" s="997"/>
      <c r="F29" s="997"/>
      <c r="G29" s="997"/>
      <c r="H29" s="997"/>
      <c r="I29" s="997"/>
      <c r="J29" s="997"/>
      <c r="K29" s="997"/>
      <c r="L29" s="997"/>
      <c r="M29" s="997"/>
      <c r="N29" s="997"/>
      <c r="O29" s="240"/>
      <c r="P29" s="240"/>
    </row>
    <row r="30" spans="1:16" s="241" customFormat="1" ht="20.100000000000001" customHeight="1" x14ac:dyDescent="0.25">
      <c r="A30" s="997"/>
      <c r="B30" s="997"/>
      <c r="C30" s="997"/>
      <c r="D30" s="997"/>
      <c r="E30" s="997"/>
      <c r="F30" s="997"/>
      <c r="G30" s="997"/>
      <c r="H30" s="997"/>
      <c r="I30" s="997"/>
      <c r="J30" s="997"/>
      <c r="K30" s="997"/>
      <c r="L30" s="997"/>
      <c r="M30" s="997"/>
      <c r="N30" s="997"/>
      <c r="O30" s="240"/>
      <c r="P30" s="240"/>
    </row>
    <row r="31" spans="1:16" s="241" customFormat="1" ht="20.100000000000001" customHeight="1" x14ac:dyDescent="0.25">
      <c r="A31" s="997"/>
      <c r="B31" s="997"/>
      <c r="C31" s="997"/>
      <c r="D31" s="997"/>
      <c r="E31" s="997"/>
      <c r="F31" s="997"/>
      <c r="G31" s="997"/>
      <c r="H31" s="997"/>
      <c r="I31" s="997"/>
      <c r="J31" s="997"/>
      <c r="K31" s="997"/>
      <c r="L31" s="997"/>
      <c r="M31" s="997"/>
      <c r="N31" s="997"/>
      <c r="O31" s="240"/>
      <c r="P31" s="240"/>
    </row>
    <row r="32" spans="1:16" s="241" customFormat="1" ht="20.100000000000001" customHeight="1" x14ac:dyDescent="0.25">
      <c r="A32" s="997"/>
      <c r="B32" s="997"/>
      <c r="C32" s="997"/>
      <c r="D32" s="997"/>
      <c r="E32" s="997"/>
      <c r="F32" s="997"/>
      <c r="G32" s="997"/>
      <c r="H32" s="997"/>
      <c r="I32" s="997"/>
      <c r="J32" s="997"/>
      <c r="K32" s="997"/>
      <c r="L32" s="997"/>
      <c r="M32" s="997"/>
      <c r="N32" s="997"/>
      <c r="O32" s="240"/>
      <c r="P32" s="240"/>
    </row>
    <row r="33" spans="1:16" s="241" customFormat="1" ht="12.75" customHeight="1" x14ac:dyDescent="0.25">
      <c r="A33" s="247"/>
      <c r="B33" s="247"/>
      <c r="C33" s="247"/>
      <c r="D33" s="247"/>
      <c r="E33" s="247"/>
      <c r="F33" s="247"/>
      <c r="G33" s="247"/>
      <c r="H33" s="247"/>
      <c r="I33" s="247"/>
      <c r="J33" s="247"/>
      <c r="K33" s="247"/>
      <c r="L33" s="247"/>
      <c r="M33" s="247"/>
      <c r="N33" s="247"/>
      <c r="O33" s="240"/>
      <c r="P33" s="240"/>
    </row>
    <row r="34" spans="1:16" s="241" customFormat="1" ht="20.100000000000001" hidden="1" customHeight="1" x14ac:dyDescent="0.25">
      <c r="A34" s="248"/>
      <c r="B34" s="248"/>
      <c r="C34" s="248"/>
      <c r="D34" s="248"/>
      <c r="E34" s="249"/>
      <c r="F34" s="249"/>
      <c r="G34" s="249"/>
      <c r="H34" s="240"/>
      <c r="I34" s="240"/>
      <c r="J34" s="240"/>
      <c r="K34" s="240"/>
      <c r="L34" s="240"/>
      <c r="M34" s="240"/>
      <c r="N34" s="240"/>
      <c r="O34" s="240"/>
      <c r="P34" s="240"/>
    </row>
    <row r="35" spans="1:16" ht="20.100000000000001" hidden="1" customHeight="1" x14ac:dyDescent="0.25">
      <c r="A35" s="248"/>
      <c r="B35" s="250"/>
      <c r="C35" s="250"/>
      <c r="D35" s="250"/>
      <c r="E35" s="250"/>
      <c r="F35" s="250"/>
      <c r="G35" s="236"/>
      <c r="H35" s="236"/>
      <c r="I35" s="236"/>
      <c r="J35" s="236"/>
      <c r="K35" s="236"/>
      <c r="L35" s="236"/>
      <c r="M35" s="236"/>
      <c r="N35" s="236"/>
      <c r="O35" s="236"/>
      <c r="P35" s="236"/>
    </row>
    <row r="36" spans="1:16" ht="20.100000000000001" hidden="1" customHeight="1" x14ac:dyDescent="0.25">
      <c r="A36" s="250"/>
      <c r="B36" s="250"/>
      <c r="C36" s="250"/>
      <c r="D36" s="250"/>
      <c r="E36" s="250"/>
      <c r="F36" s="250"/>
      <c r="G36" s="236"/>
      <c r="H36" s="236"/>
      <c r="I36" s="236"/>
      <c r="J36" s="236"/>
      <c r="K36" s="236"/>
      <c r="L36" s="236"/>
      <c r="M36" s="236"/>
      <c r="N36" s="236"/>
      <c r="O36" s="236"/>
      <c r="P36" s="236"/>
    </row>
    <row r="37" spans="1:16" ht="20.100000000000001" hidden="1" customHeight="1" x14ac:dyDescent="0.25">
      <c r="A37" s="251"/>
    </row>
    <row r="38" spans="1:16" ht="20.100000000000001" hidden="1" customHeight="1" x14ac:dyDescent="0.25">
      <c r="B38" s="253"/>
      <c r="C38" s="253"/>
      <c r="D38" s="253"/>
      <c r="E38" s="253"/>
      <c r="F38" s="253"/>
      <c r="G38" s="253"/>
      <c r="H38" s="253"/>
      <c r="I38" s="253"/>
      <c r="J38" s="253"/>
      <c r="K38" s="253"/>
      <c r="L38" s="253"/>
    </row>
    <row r="39" spans="1:16" ht="20.100000000000001" hidden="1" customHeight="1" x14ac:dyDescent="0.25">
      <c r="A39" s="237"/>
      <c r="B39" s="253"/>
      <c r="C39" s="253"/>
      <c r="D39" s="253"/>
      <c r="E39" s="253"/>
      <c r="F39" s="253"/>
      <c r="G39" s="253"/>
      <c r="H39" s="253"/>
      <c r="I39" s="253"/>
      <c r="J39" s="253"/>
      <c r="K39" s="253"/>
      <c r="L39" s="253"/>
    </row>
    <row r="40" spans="1:16" ht="20.100000000000001" hidden="1" customHeight="1" x14ac:dyDescent="0.25">
      <c r="A40" s="237"/>
      <c r="B40" s="253"/>
      <c r="C40" s="253"/>
      <c r="D40" s="253"/>
      <c r="E40" s="253"/>
      <c r="F40" s="253"/>
      <c r="G40" s="253"/>
      <c r="H40" s="253"/>
      <c r="I40" s="253"/>
      <c r="J40" s="253"/>
      <c r="K40" s="253"/>
      <c r="L40" s="253"/>
    </row>
    <row r="41" spans="1:16" ht="20.100000000000001" hidden="1" customHeight="1" x14ac:dyDescent="0.25">
      <c r="A41" s="237"/>
      <c r="B41" s="253"/>
      <c r="C41" s="253"/>
      <c r="D41" s="253"/>
      <c r="E41" s="253"/>
      <c r="F41" s="253"/>
      <c r="G41" s="253"/>
      <c r="H41" s="253"/>
      <c r="I41" s="253"/>
      <c r="J41" s="253"/>
      <c r="K41" s="253"/>
      <c r="L41" s="253"/>
      <c r="M41" s="253"/>
    </row>
    <row r="42" spans="1:16" ht="20.100000000000001" hidden="1" customHeight="1" x14ac:dyDescent="0.25">
      <c r="A42" s="237"/>
      <c r="B42" s="253"/>
      <c r="C42" s="253"/>
      <c r="D42" s="253"/>
      <c r="E42" s="253"/>
      <c r="F42" s="253"/>
      <c r="G42" s="253"/>
      <c r="H42" s="253"/>
      <c r="I42" s="253"/>
      <c r="J42" s="253"/>
      <c r="K42" s="253"/>
      <c r="L42" s="253"/>
      <c r="M42" s="253"/>
    </row>
    <row r="43" spans="1:16" ht="15" hidden="1" customHeight="1" x14ac:dyDescent="0.25">
      <c r="A43" s="237"/>
      <c r="H43" s="253"/>
      <c r="I43" s="253"/>
      <c r="J43" s="253"/>
      <c r="K43" s="253"/>
      <c r="L43" s="253"/>
      <c r="M43" s="253"/>
    </row>
    <row r="44" spans="1:16" ht="15" hidden="1" customHeight="1" x14ac:dyDescent="0.25">
      <c r="H44" s="253"/>
      <c r="I44" s="253"/>
      <c r="J44" s="253"/>
      <c r="K44" s="253"/>
      <c r="L44" s="253"/>
      <c r="M44" s="253"/>
    </row>
    <row r="45" spans="1:16" ht="15" hidden="1" customHeight="1" x14ac:dyDescent="0.25">
      <c r="H45" s="253"/>
      <c r="I45" s="253"/>
      <c r="J45" s="253"/>
      <c r="K45" s="253"/>
      <c r="L45" s="253"/>
      <c r="M45" s="253"/>
    </row>
    <row r="46" spans="1:16" ht="15" hidden="1" customHeight="1" x14ac:dyDescent="0.25">
      <c r="H46" s="253"/>
      <c r="I46" s="253"/>
      <c r="J46" s="253"/>
      <c r="K46" s="253"/>
      <c r="L46" s="253"/>
      <c r="M46" s="253"/>
    </row>
    <row r="47" spans="1:16" ht="15" hidden="1" customHeight="1" x14ac:dyDescent="0.25">
      <c r="H47" s="253"/>
      <c r="I47" s="253"/>
      <c r="J47" s="253"/>
      <c r="K47" s="253"/>
      <c r="L47" s="253"/>
      <c r="M47" s="253"/>
    </row>
    <row r="48" spans="1:16" ht="15" hidden="1" customHeight="1" x14ac:dyDescent="0.25"/>
    <row r="49" ht="15" hidden="1" customHeight="1" x14ac:dyDescent="0.25"/>
    <row r="50" ht="15" hidden="1" customHeight="1" x14ac:dyDescent="0.25"/>
    <row r="51" ht="15" hidden="1" customHeight="1" x14ac:dyDescent="0.25"/>
    <row r="52" ht="15"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sheetData>
  <sheetProtection algorithmName="SHA-512" hashValue="eNfEGnQvzCOP1iXNBLa6OBCqBbGunAkPISJyNhp35cS2TuXQj/I188zCrt09HmfH5HsoQk25uMIoamTmGb5SIQ==" saltValue="LcDa0SIfVT6XRtAW5tqchw==" spinCount="100000" sheet="1" objects="1" scenarios="1"/>
  <mergeCells count="38">
    <mergeCell ref="A28:F28"/>
    <mergeCell ref="I28:N28"/>
    <mergeCell ref="A29:N32"/>
    <mergeCell ref="A24:F24"/>
    <mergeCell ref="I24:N24"/>
    <mergeCell ref="A25:XFD25"/>
    <mergeCell ref="A26:F27"/>
    <mergeCell ref="G26:H27"/>
    <mergeCell ref="I26:N2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9">
    <dataValidation allowBlank="1" showErrorMessage="1" promptTitle="Request Type" prompt="Use the macro buttons above to select the request type." sqref="E7" xr:uid="{00000000-0002-0000-1100-000000000000}"/>
    <dataValidation allowBlank="1" showErrorMessage="1" prompt="Use this field for the Signature of the Authorized Agent." sqref="A26:F27" xr:uid="{00000000-0002-0000-1100-000001000000}"/>
    <dataValidation allowBlank="1" showErrorMessage="1" prompt="Enter the date when Authorized Agent signed this sheet." sqref="I26:N27" xr:uid="{00000000-0002-0000-1100-000002000000}"/>
    <dataValidation allowBlank="1" showErrorMessage="1" prompt="Enter the name of the Authorized Agent signing this sheet." sqref="A22:F23" xr:uid="{00000000-0002-0000-1100-000003000000}"/>
    <dataValidation allowBlank="1" showErrorMessage="1" prompt="Enter the title or position held by the Authorized Agent signing this sheet." sqref="I22:N23" xr:uid="{00000000-0002-0000-1100-000004000000}"/>
    <dataValidation allowBlank="1" showErrorMessage="1" promptTitle="Amount This Request" prompt="If this is a cash request, enter the dollar amount being requested." sqref="L10:N10" xr:uid="{00000000-0002-0000-1100-000005000000}"/>
    <dataValidation allowBlank="1" showErrorMessage="1" promptTitle="Request Number" prompt="Enter the Cash Request or Modification number for this request.  " sqref="H10:J10" xr:uid="{00000000-0002-0000-1100-000006000000}"/>
    <dataValidation type="list" allowBlank="1" showInputMessage="1" showErrorMessage="1" sqref="L3:N3" xr:uid="{00000000-0002-0000-1100-000007000000}">
      <formula1>"HSGP  97.067, NSGP  97.008"</formula1>
    </dataValidation>
    <dataValidation type="list" allowBlank="1" showInputMessage="1" showErrorMessage="1" sqref="C7:D7" xr:uid="{00000000-0002-0000-1100-000008000000}">
      <formula1>"Application, Modification, Advance, Reimbursement, Final Reimbursement"</formula1>
    </dataValidation>
  </dataValidations>
  <printOptions horizontalCentered="1"/>
  <pageMargins left="0.15" right="0.15" top="0.5" bottom="0.5" header="0.25" footer="0.25"/>
  <pageSetup scale="63" fitToHeight="0" orientation="landscape" r:id="rId1"/>
  <headerFooter scaleWithDoc="0">
    <oddHeader>&amp;C&amp;"Century Gothic,Regular"&amp;8CALIFORNIA GOVERNOR'S OFFICE OF EMERGENCY SERVICES (Cal OES)</oddHeader>
    <oddFooter>&amp;L&amp;"Century Gothic,Regular"&amp;8FY 2022 HSGP FMFW (Non-Macro) v.22&amp;C&amp;"Century Gothic,Regular"&amp;8&amp;P of &amp;N&amp;R&amp;"Century Gothic,Regular"&amp;8&amp;A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319</vt:i4>
      </vt:variant>
    </vt:vector>
  </HeadingPairs>
  <TitlesOfParts>
    <vt:vector size="334" baseType="lpstr">
      <vt:lpstr>Instructions</vt:lpstr>
      <vt:lpstr>IJ &amp; State Goals</vt:lpstr>
      <vt:lpstr>Facesheet</vt:lpstr>
      <vt:lpstr>AA Info</vt:lpstr>
      <vt:lpstr>Project Ledger</vt:lpstr>
      <vt:lpstr>Planning</vt:lpstr>
      <vt:lpstr>Organization</vt:lpstr>
      <vt:lpstr>Equipment</vt:lpstr>
      <vt:lpstr>Training</vt:lpstr>
      <vt:lpstr>Exercise</vt:lpstr>
      <vt:lpstr>M&amp;A</vt:lpstr>
      <vt:lpstr>Indirect Costs</vt:lpstr>
      <vt:lpstr>ICR</vt:lpstr>
      <vt:lpstr>Consultant-Contractor</vt:lpstr>
      <vt:lpstr>AA Approval</vt:lpstr>
      <vt:lpstr>ICR!AllowableIC</vt:lpstr>
      <vt:lpstr>Criteria</vt:lpstr>
      <vt:lpstr>'AA Approval'!Date</vt:lpstr>
      <vt:lpstr>'Project Ledger'!Date</vt:lpstr>
      <vt:lpstr>EndDate</vt:lpstr>
      <vt:lpstr>'AA Approval'!EndPOP</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Extract</vt:lpstr>
      <vt:lpstr>'AA Approval'!FIPS</vt:lpstr>
      <vt:lpstr>'AA Info'!FIPS</vt:lpstr>
      <vt:lpstr>'Consultant-Contractor'!FIPS</vt:lpstr>
      <vt:lpstr>Equipment!FIPS</vt:lpstr>
      <vt:lpstr>Exercise!FIPS</vt:lpstr>
      <vt:lpstr>ICR!FIPS</vt:lpstr>
      <vt:lpstr>'Indirect Costs'!FIPS</vt:lpstr>
      <vt:lpstr>'M&amp;A'!FIPS</vt:lpstr>
      <vt:lpstr>Match!FIPS</vt:lpstr>
      <vt:lpstr>Organization!FIPS</vt:lpstr>
      <vt:lpstr>Personnel!FIPS</vt:lpstr>
      <vt:lpstr>Planning!FIPS</vt:lpstr>
      <vt:lpstr>'Project Ledger'!FIPS</vt:lpstr>
      <vt:lpstr>Training!FIPS</vt:lpstr>
      <vt:lpstr>FIPSNumber</vt:lpstr>
      <vt:lpstr>'AA Info'!Initials</vt:lpstr>
      <vt:lpstr>'Consultant-Contractor'!Initials</vt:lpstr>
      <vt:lpstr>Equipment!Initials</vt:lpstr>
      <vt:lpstr>Exercise!Initials</vt:lpstr>
      <vt:lpstr>ICR!Initials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'AA Approval'!LabelDate</vt:lpstr>
      <vt:lpstr>'Project Ledger'!LabelDate</vt:lpstr>
      <vt:lpstr>'AA Info'!LabelRequest</vt:lpstr>
      <vt:lpstr>'Consultant-Contractor'!LabelRequest</vt:lpstr>
      <vt:lpstr>Equipment!LabelRequest</vt:lpstr>
      <vt:lpstr>Exercise!LabelRequest</vt:lpstr>
      <vt:lpstr>ICR!LabelRequest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'AA Approval'!LedgerType</vt:lpstr>
      <vt:lpstr>'AA Info'!LedgerType</vt:lpstr>
      <vt:lpstr>'Consultant-Contractor'!LedgerType</vt:lpstr>
      <vt:lpstr>Equipment!LedgerType</vt:lpstr>
      <vt:lpstr>Exercise!LedgerType</vt:lpstr>
      <vt:lpstr>ICR!LedgerType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'AA Approval'!Print_Area</vt:lpstr>
      <vt:lpstr>'AA Info'!Print_Area</vt:lpstr>
      <vt:lpstr>'Consultant-Contractor'!Print_Area</vt:lpstr>
      <vt:lpstr>Equipment!Print_Area</vt:lpstr>
      <vt:lpstr>Exercise!Print_Area</vt:lpstr>
      <vt:lpstr>Facesheet!Print_Area</vt:lpstr>
      <vt:lpstr>ICR!Print_Area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'AA Info'!RangeBody</vt:lpstr>
      <vt:lpstr>'Consultant-Contractor'!RangeBody</vt:lpstr>
      <vt:lpstr>Equipment!RangeBody</vt:lpstr>
      <vt:lpstr>Exercise!RangeBody</vt:lpstr>
      <vt:lpstr>ICR!RangeBody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'Consultant-Contractor'!RangeCR</vt:lpstr>
      <vt:lpstr>Equipment!RangeCR</vt:lpstr>
      <vt:lpstr>Exercise!RangeCR</vt:lpstr>
      <vt:lpstr>'Indirect Costs'!RangeCR</vt:lpstr>
      <vt:lpstr>'M&amp;A'!RangeCR</vt:lpstr>
      <vt:lpstr>Organization!RangeCR</vt:lpstr>
      <vt:lpstr>Planning!RangeCR</vt:lpstr>
      <vt:lpstr>Training!RangeCR</vt:lpstr>
      <vt:lpstr>'Consultant-Contractor'!RangeDollars</vt:lpstr>
      <vt:lpstr>Equipment!RangeDollars</vt:lpstr>
      <vt:lpstr>Exercise!RangeDollars</vt:lpstr>
      <vt:lpstr>ICR!RangeDollars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'Consultant-Contractor'!RangeHours</vt:lpstr>
      <vt:lpstr>Personnel!RangeHours</vt:lpstr>
      <vt:lpstr>ICR!RangeIndirect</vt:lpstr>
      <vt:lpstr>Match!RangePercent</vt:lpstr>
      <vt:lpstr>'Project Ledger'!RangePercent</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'Project Ledger'!RangeProjectTotal</vt:lpstr>
      <vt:lpstr>'Consultant-Contractor'!RangeSalary</vt:lpstr>
      <vt:lpstr>Personnel!RangeSalary</vt:lpstr>
      <vt:lpstr>'Project Ledger'!RangeSolutionArea</vt:lpstr>
      <vt:lpstr>'Project Ledger'!RangeSource</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'Consultant-Contractor'!RangeUnlocked</vt:lpstr>
      <vt:lpstr>Equipment!RangeUnlocked</vt:lpstr>
      <vt:lpstr>Exercise!RangeUnlocked</vt:lpstr>
      <vt:lpstr>ICR!RangeUnlocked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'AA Approval'!RequestNumber</vt:lpstr>
      <vt:lpstr>'AA Info'!RequestNumber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StartDate</vt:lpstr>
      <vt:lpstr>'AA Approval'!StartPOP</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'AA Approval'!Subaward</vt:lpstr>
      <vt:lpstr>'AA Info'!Subaward</vt:lpstr>
      <vt:lpstr>'Consultant-Contractor'!Subaward</vt:lpstr>
      <vt:lpstr>Equipment!Subaward</vt:lpstr>
      <vt:lpstr>Exercise!Subaward</vt:lpstr>
      <vt:lpstr>ICR!Subaward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'AA Approval'!Subrecipient</vt:lpstr>
      <vt:lpstr>'AA Info'!Subrecipient</vt:lpstr>
      <vt:lpstr>'Consultant-Contractor'!Subrecipient</vt:lpstr>
      <vt:lpstr>Equipment!Subrecipient</vt:lpstr>
      <vt:lpstr>Exercise!Subrecipient</vt:lpstr>
      <vt:lpstr>ICR!Subrecipient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ICR!TotalDirectCost</vt:lpstr>
      <vt:lpstr>'Consultant-Contractor'!TotalFee</vt:lpstr>
      <vt:lpstr>'Consultant-Contractor'!TotalHours</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'Consultant-Contractor'!TotalSalary</vt:lpstr>
      <vt:lpstr>Personnel!TotalSalary</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 HSGP FMFW (Non-Macro) v.22</dc:title>
  <dc:creator/>
  <cp:keywords>FY 2022 HSGP FMFW (Non-Macro) v.22</cp:keywords>
  <cp:lastModifiedBy>Molina, Jim@CalOES</cp:lastModifiedBy>
  <cp:lastPrinted>2022-09-21T23:21:30Z</cp:lastPrinted>
  <dcterms:created xsi:type="dcterms:W3CDTF">2022-09-21T19:14:22Z</dcterms:created>
  <dcterms:modified xsi:type="dcterms:W3CDTF">2023-05-19T14:52:53Z</dcterms:modified>
  <cp:category>FY 2022 HSGP FMFW (Non-Macro) v.22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1360475417</vt:i4>
  </property>
  <property fmtid="{D5CDD505-2E9C-101B-9397-08002B2CF9AE}" pid="3" name="_NewReviewCycle">
    <vt:lpwstr/>
  </property>
  <property fmtid="{D5CDD505-2E9C-101B-9397-08002B2CF9AE}" pid="4" name="_EmailSubject">
    <vt:lpwstr>updated FMFWs (4 of 5) - FY 2022 HSGP</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