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1.xml" ContentType="application/vnd.openxmlformats-officedocument.drawing+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drawings/drawing2.xml" ContentType="application/vnd.openxmlformats-officedocument.drawing+xml"/>
  <Override PartName="/xl/tables/table29.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30.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1.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32.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33.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34.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tables/table35.xml" ContentType="application/vnd.openxmlformats-officedocument.spreadsheetml.table+xml"/>
  <Override PartName="/xl/comments7.xml" ContentType="application/vnd.openxmlformats-officedocument.spreadsheetml.comments+xml"/>
  <Override PartName="/xl/drawings/drawing9.xml" ContentType="application/vnd.openxmlformats-officedocument.drawing+xml"/>
  <Override PartName="/xl/tables/table36.xml" ContentType="application/vnd.openxmlformats-officedocument.spreadsheetml.table+xml"/>
  <Override PartName="/xl/comments8.xml" ContentType="application/vnd.openxmlformats-officedocument.spreadsheetml.comments+xml"/>
  <Override PartName="/xl/drawings/drawing10.xml" ContentType="application/vnd.openxmlformats-officedocument.drawing+xml"/>
  <Override PartName="/xl/tables/table37.xml" ContentType="application/vnd.openxmlformats-officedocument.spreadsheetml.table+xml"/>
  <Override PartName="/xl/comments9.xml" ContentType="application/vnd.openxmlformats-officedocument.spreadsheetml.comments+xml"/>
  <Override PartName="/xl/drawings/drawing11.xml" ContentType="application/vnd.openxmlformats-officedocument.drawing+xml"/>
  <Override PartName="/xl/tables/table38.xml" ContentType="application/vnd.openxmlformats-officedocument.spreadsheetml.table+xml"/>
  <Override PartName="/xl/comments10.xml" ContentType="application/vnd.openxmlformats-officedocument.spreadsheetml.comments+xml"/>
  <Override PartName="/xl/drawings/drawing12.xml" ContentType="application/vnd.openxmlformats-officedocument.drawing+xml"/>
  <Override PartName="/xl/tables/table39.xml" ContentType="application/vnd.openxmlformats-officedocument.spreadsheetml.table+xml"/>
  <Override PartName="/xl/comments1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tables/table40.xml" ContentType="application/vnd.openxmlformats-officedocument.spreadsheetml.table+xml"/>
  <Override PartName="/xl/tables/table4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MolinaJ\Documents\MolinaJ\ADA_Needs\From OES\23_02_22\"/>
    </mc:Choice>
  </mc:AlternateContent>
  <xr:revisionPtr revIDLastSave="0" documentId="13_ncr:1_{91E4F82E-A40B-4115-9C39-076317E481FB}" xr6:coauthVersionLast="47" xr6:coauthVersionMax="47" xr10:uidLastSave="{00000000-0000-0000-0000-000000000000}"/>
  <bookViews>
    <workbookView xWindow="2750" yWindow="-21440" windowWidth="29750" windowHeight="15280" tabRatio="829" firstSheet="1" activeTab="6" xr2:uid="{00000000-000D-0000-FFFF-FFFF00000000}"/>
  </bookViews>
  <sheets>
    <sheet name="Source" sheetId="33" state="veryHidden" r:id="rId1"/>
    <sheet name="Instructions" sheetId="32" r:id="rId2"/>
    <sheet name="IJ &amp; State Goals" sheetId="45" r:id="rId3"/>
    <sheet name="Dropdown Menus" sheetId="44" r:id="rId4"/>
    <sheet name="Facesheet" sheetId="34" r:id="rId5"/>
    <sheet name="Authorized Body of 5" sheetId="3" r:id="rId6"/>
    <sheet name="Project Ledger" sheetId="31" r:id="rId7"/>
    <sheet name="Planning" sheetId="7" r:id="rId8"/>
    <sheet name="Organization" sheetId="8" r:id="rId9"/>
    <sheet name="Equipment" sheetId="9" r:id="rId10"/>
    <sheet name="Training" sheetId="10" r:id="rId11"/>
    <sheet name="Exercise" sheetId="11" r:id="rId12"/>
    <sheet name="M&amp;A" sheetId="12" r:id="rId13"/>
    <sheet name="Indirect Costs" sheetId="13" r:id="rId14"/>
    <sheet name="Consultant-Contractor" sheetId="14" r:id="rId15"/>
    <sheet name="Personnel" sheetId="41" r:id="rId16"/>
    <sheet name="Match" sheetId="16" state="hidden" r:id="rId17"/>
    <sheet name="Auth. Agent" sheetId="42" r:id="rId18"/>
    <sheet name="ICR Summary" sheetId="39" r:id="rId19"/>
  </sheets>
  <definedNames>
    <definedName name="_10__De_Minimis">Source!$G$122</definedName>
    <definedName name="_xlnm._FilterDatabase" localSheetId="16" hidden="1">Match!$A$10:$O$201</definedName>
    <definedName name="_xlnm._FilterDatabase" localSheetId="6" hidden="1">'Project Ledger'!$A$1:$T$8</definedName>
    <definedName name="_xlnm._FilterDatabase" localSheetId="10" hidden="1">Training!$A$1:$T$9</definedName>
    <definedName name="AdminList">Source!$AZ$124</definedName>
    <definedName name="AdminLists">Source!$AZ$171:$AZ$178</definedName>
    <definedName name="AgriculturalLists">Source!$BD$154</definedName>
    <definedName name="AviationLists">Source!$BD$155</definedName>
    <definedName name="Border_Security">Source!$I$24:$I$25</definedName>
    <definedName name="BorderLists">Source!$BC$145:$BC$146</definedName>
    <definedName name="Build">Source!$BW$46</definedName>
    <definedName name="Capabilities_Building">Source!$BU$45:$BU$46</definedName>
    <definedName name="Community_Outreach">Source!$I$39:$I$43</definedName>
    <definedName name="CommunityList">Source!$BC$95:$BC$97</definedName>
    <definedName name="CommunityLists">Source!$BC$137:$BC$141</definedName>
    <definedName name="Conduct_Evaluate">Source!$P$47:$P$51</definedName>
    <definedName name="ConductList">Source!$BA$118:$BA$120</definedName>
    <definedName name="ConductLists">Source!$BA$164:$BA$168</definedName>
    <definedName name="ConferenceList">Source!$AZ$95:$AZ$98</definedName>
    <definedName name="ConferenceLists">Source!$AZ$137:$AZ$142</definedName>
    <definedName name="Conferences">Source!$F$39:$F$44</definedName>
    <definedName name="Consultant_Hold_Trigger">Source!$AW$109:$AW$113</definedName>
    <definedName name="Course_Delivery_and_Evaluation">Source!$H$56:$H$62</definedName>
    <definedName name="Course_Development">Source!$G$56:$G$57</definedName>
    <definedName name="Course_Developments">Source!$BG$76</definedName>
    <definedName name="CRDRopdown">Source!$A$3:$A$4</definedName>
    <definedName name="CyberLists">Source!$BD$161</definedName>
    <definedName name="Date" localSheetId="17">'Auth. Agent'!$I$26</definedName>
    <definedName name="Date" localSheetId="14">'Consultant-Contractor'!$L$4</definedName>
    <definedName name="Date" localSheetId="9">Equipment!$U$4</definedName>
    <definedName name="Date" localSheetId="11">Exercise!$R$4</definedName>
    <definedName name="Date" localSheetId="13">'Indirect Costs'!$J$4</definedName>
    <definedName name="Date" localSheetId="12">'M&amp;A'!$K$4</definedName>
    <definedName name="Date" localSheetId="16">Match!$M$5</definedName>
    <definedName name="Date" localSheetId="8">Organization!$M$4</definedName>
    <definedName name="Date" localSheetId="15">Personnel!$J$4</definedName>
    <definedName name="Date" localSheetId="7">Planning!$M$4</definedName>
    <definedName name="Date" localSheetId="6">'Project Ledger'!$R$4</definedName>
    <definedName name="Date" localSheetId="10">Training!$R$5</definedName>
    <definedName name="DecontaminationLists">Source!$BD$162</definedName>
    <definedName name="DeliveryList">Source!$BA$110:$BA$115</definedName>
    <definedName name="DeliveryLists">Source!$BB$155:$BB$161</definedName>
    <definedName name="Design_and_Develop">Source!$BI$76</definedName>
    <definedName name="Design_Develop">Source!$O$47:$O$49</definedName>
    <definedName name="DesignList">Source!$AZ$118</definedName>
    <definedName name="DesignLists">Source!$AZ$164:$AZ$166</definedName>
    <definedName name="DetectionLists">Source!$BD$163</definedName>
    <definedName name="Develop_and_Enhance_Plans_Protocols_and_Systems">Source!$H$39:$H$43</definedName>
    <definedName name="Develop_Enhance_Plans_protocols_and_Systems">Source!$BB$76</definedName>
    <definedName name="DevelopList">Source!$BB$95</definedName>
    <definedName name="DevelopLists">Source!$BB$137:$BB$141</definedName>
    <definedName name="DevelopmentList">Source!$AZ$110</definedName>
    <definedName name="DevelopmentLists">Source!$BA$155:$BA$156</definedName>
    <definedName name="EndDate">Facesheet!$J$12</definedName>
    <definedName name="EndPOP" localSheetId="14">'Consultant-Contractor'!$L$7:$N$7</definedName>
    <definedName name="EndPOP" localSheetId="9">Equipment!$U$7</definedName>
    <definedName name="EndPOP" localSheetId="11">Exercise!$R$7</definedName>
    <definedName name="EndPOP" localSheetId="13">'Indirect Costs'!$J$7</definedName>
    <definedName name="EndPOP" localSheetId="12">'M&amp;A'!$K$7:$M$7</definedName>
    <definedName name="EndPOP" localSheetId="16">Match!$M$8</definedName>
    <definedName name="EndPOP" localSheetId="8">Organization!$M$7</definedName>
    <definedName name="EndPOP" localSheetId="15">Personnel!$J$7</definedName>
    <definedName name="EndPOP" localSheetId="7">Planning!$M$7</definedName>
    <definedName name="EndPOP" localSheetId="6">'Project Ledger'!$R$7</definedName>
    <definedName name="EndPOP" localSheetId="10">Training!$R$8</definedName>
    <definedName name="Equip_Resource_Project_Mgt">Source!$G$24:$G$25</definedName>
    <definedName name="EquipLists">Source!$BA$145:$BA$146</definedName>
    <definedName name="EquipmentLists">Source!$AW$150:$AW$171</definedName>
    <definedName name="EquipmentLookups">Source!$AW$150:$AX$171</definedName>
    <definedName name="ExerciseList">Source!$AW$117:$AW$119</definedName>
    <definedName name="ExerciseLists">Source!$AW$179:$AW$181</definedName>
    <definedName name="ExerciseLookup">Source!$AW$117:$AX$119</definedName>
    <definedName name="ExerciseLookups">Source!$AW$179:$AX$181</definedName>
    <definedName name="ExplosiveLists">Source!$BD$164</definedName>
    <definedName name="Facilities_Administration">Source!$F$110:$F$117</definedName>
    <definedName name="Facilities_AdministrationLists">Source!$AZ$181:$AZ$188</definedName>
    <definedName name="FIPS" localSheetId="14">'Consultant-Contractor'!$A$4:$J$4</definedName>
    <definedName name="FIPS" localSheetId="9">Equipment!$A$4</definedName>
    <definedName name="FIPS" localSheetId="11">Exercise!$A$4</definedName>
    <definedName name="FIPS" localSheetId="13">'Indirect Costs'!$A$4</definedName>
    <definedName name="FIPS" localSheetId="12">'M&amp;A'!$A$4</definedName>
    <definedName name="FIPS" localSheetId="16">Match!$A$5</definedName>
    <definedName name="FIPS" localSheetId="8">Organization!$A$4</definedName>
    <definedName name="FIPS" localSheetId="15">Personnel!$A$4</definedName>
    <definedName name="FIPS" localSheetId="7">Planning!$A$4</definedName>
    <definedName name="FIPS" localSheetId="6">'Project Ledger'!$A$4</definedName>
    <definedName name="FIPS" localSheetId="10">Training!$A$5</definedName>
    <definedName name="FIPSNumber">Facesheet!$F$2</definedName>
    <definedName name="Goal_1_Enhance_Information_Analysis_and_Law_Enforcement_Capabilities">Source!$BU$18:$BU$19</definedName>
    <definedName name="Goal_2_Protect_Critical_Infrastructure_and_Key_Resources">Source!$BV$18</definedName>
    <definedName name="Goal_3_Strengthen_Communications_Capabilities">Source!$BW$18:$BW$19</definedName>
    <definedName name="Goal_4_Enhance_Planning_and_Community_Preparedness_Capabilities">Source!$BX$18:$BX$19</definedName>
    <definedName name="Goal_5_Strengthen_Catastrophic_CBRNE_and_All_Hazards_Incident_Planning_Detection_and_Response_Capabilities">Source!$BY$18:$BY$21</definedName>
    <definedName name="Goal_6_Improve_Medical_and_Health_Capabilities">Source!$BZ$18:$BZ$19</definedName>
    <definedName name="Goal_7_Strengthen_Food_and_Agriculture_Preparedness">Source!$CA$18</definedName>
    <definedName name="Goal_8_Enhance_Homeland_Security_Exercise_Evaluation_and_Training_Programs">Source!$CB$18:$CB$19</definedName>
    <definedName name="Grant_Admin">Source!$F$10:$F$17</definedName>
    <definedName name="home" localSheetId="5">'Authorized Body of 5'!$A$20</definedName>
    <definedName name="home" localSheetId="14">'Consultant-Contractor'!$B$12</definedName>
    <definedName name="home" localSheetId="9">Equipment!$B$12</definedName>
    <definedName name="home" localSheetId="11">Exercise!$B$12</definedName>
    <definedName name="home" localSheetId="13">'Indirect Costs'!$A$12</definedName>
    <definedName name="home" localSheetId="12">'M&amp;A'!$B$12</definedName>
    <definedName name="home" localSheetId="16">Match!$B$13</definedName>
    <definedName name="home" localSheetId="15">Personnel!$A$12</definedName>
    <definedName name="home" localSheetId="7">Planning!$B$12</definedName>
    <definedName name="home" localSheetId="6">'Project Ledger'!$A$12</definedName>
    <definedName name="home" localSheetId="10">Training!$A$13</definedName>
    <definedName name="ICRate" localSheetId="18">'ICR Summary'!$D$5</definedName>
    <definedName name="IJ_01">Source!$BT$86</definedName>
    <definedName name="IJ_02">Source!$BU$86</definedName>
    <definedName name="IJ_03">Source!$BV$86</definedName>
    <definedName name="IJ_04">Source!$BW$86</definedName>
    <definedName name="IJ_05">Source!$BX$86:$BX$89</definedName>
    <definedName name="IJ_06">Source!$BT$92</definedName>
    <definedName name="IJ_07">Source!$BU$92</definedName>
    <definedName name="IJ_08">Source!$BV$92</definedName>
    <definedName name="IJ_09">Source!$BW$92:$BW$95</definedName>
    <definedName name="IJ_10">Source!$BX$92:$BX$93</definedName>
    <definedName name="IncidentLists">Source!$BD$156</definedName>
    <definedName name="Incr_Threat_Levels">Source!$BE$76</definedName>
    <definedName name="Increased_Threat_Level">Source!$H$24:$H$29</definedName>
    <definedName name="IncreasedLists">Source!$BB$145:$BB$150</definedName>
    <definedName name="IncrList">Source!$BA$101</definedName>
    <definedName name="Indirect_Cost_Rate">Source!$F$122:$F$127</definedName>
    <definedName name="IndirectLists">Source!$AW$187</definedName>
    <definedName name="IndirectLookups">Source!$AW$187:$AX$187</definedName>
    <definedName name="Info_Intel_analysis_and_sharing_fusion_center_activities">Source!$F$24:$F$27</definedName>
    <definedName name="InfoList">Source!$AZ$101</definedName>
    <definedName name="InfoLists">Source!$AZ$145:$AZ$148</definedName>
    <definedName name="InformationLists">Source!$BD$165</definedName>
    <definedName name="Initials" localSheetId="14">'Consultant-Contractor'!$M$8:$N$8</definedName>
    <definedName name="Initials" localSheetId="9">Equipment!$V$8:$W$8</definedName>
    <definedName name="Initials" localSheetId="11">Exercise!$S$8:$T$8</definedName>
    <definedName name="Initials" localSheetId="13">'Indirect Costs'!$K$8:$L$8</definedName>
    <definedName name="Initials" localSheetId="12">'M&amp;A'!$L$8:$M$8</definedName>
    <definedName name="Initials" localSheetId="16">Match!$N$9:$O$9</definedName>
    <definedName name="Initials" localSheetId="8">Organization!$N$8:$O$8</definedName>
    <definedName name="Initials" localSheetId="15">Personnel!$K$8:$L$8</definedName>
    <definedName name="Initials" localSheetId="7">Planning!$N$8:$O$8</definedName>
    <definedName name="Initials" localSheetId="6">'Project Ledger'!$S$8:$T$8</definedName>
    <definedName name="Initials" localSheetId="10">Training!$S$9</definedName>
    <definedName name="InspectionLists">Source!$BD$166</definedName>
    <definedName name="Instructions_Authorized_Agent">Instructions!$A$274</definedName>
    <definedName name="Instructions_Body_of_5">Instructions!$A$50</definedName>
    <definedName name="Instructions_CC">Instructions!$A$221</definedName>
    <definedName name="Instructions_Equipment">Instructions!$A$113</definedName>
    <definedName name="Instructions_Exercise">Instructions!$A$164</definedName>
    <definedName name="Instructions_ICR_Summary">Instructions!$A$283</definedName>
    <definedName name="Instructions_Indirect_Costs">Instructions!$A$205</definedName>
    <definedName name="Instructions_MA">Instructions!$A$188</definedName>
    <definedName name="Instructions_Match">Instructions!$A$255</definedName>
    <definedName name="Instructions_Organization">Instructions!$A$94</definedName>
    <definedName name="Instructions_Personnel">Instructions!$A$239</definedName>
    <definedName name="Instructions_Planning">Instructions!$A$75</definedName>
    <definedName name="Instructions_Project_Ledger">Instructions!$A$52</definedName>
    <definedName name="Instructions_Training">Instructions!$A$140</definedName>
    <definedName name="InteroperableLists">Source!$BD$167</definedName>
    <definedName name="InterventionLists">Source!$BD$168</definedName>
    <definedName name="Investment_Justifications">Source!$BS$86:$BS$95</definedName>
    <definedName name="LabelDate" localSheetId="17">'Auth. Agent'!$I$28:$N$28</definedName>
    <definedName name="LabelDate" localSheetId="14">'Consultant-Contractor'!$K$4</definedName>
    <definedName name="LabelDate" localSheetId="9">Equipment!$T$4</definedName>
    <definedName name="LabelDate" localSheetId="11">Exercise!$Q$4</definedName>
    <definedName name="LabelDate" localSheetId="13">'Indirect Costs'!$I$4</definedName>
    <definedName name="LabelDate" localSheetId="12">'M&amp;A'!$J$4</definedName>
    <definedName name="LabelDate" localSheetId="16">Match!$L$5</definedName>
    <definedName name="LabelDate" localSheetId="8">Organization!$L$4</definedName>
    <definedName name="LabelDate" localSheetId="15">Personnel!$I$4</definedName>
    <definedName name="LabelDate" localSheetId="7">Planning!$L$4</definedName>
    <definedName name="LabelDate" localSheetId="6">'Project Ledger'!$P$4:$Q$4</definedName>
    <definedName name="LabelDate" localSheetId="10">Training!$Q$5</definedName>
    <definedName name="LabelRequest" localSheetId="14">'Consultant-Contractor'!$K$5</definedName>
    <definedName name="LabelRequest" localSheetId="9">Equipment!$T$5</definedName>
    <definedName name="LabelRequest" localSheetId="11">Exercise!$Q$5</definedName>
    <definedName name="LabelRequest" localSheetId="13">'Indirect Costs'!$I$5</definedName>
    <definedName name="LabelRequest" localSheetId="12">'M&amp;A'!$J$5</definedName>
    <definedName name="LabelRequest" localSheetId="16">Match!$L$6</definedName>
    <definedName name="LabelRequest" localSheetId="8">Organization!$L$5</definedName>
    <definedName name="LabelRequest" localSheetId="15">Personnel!$I$5</definedName>
    <definedName name="LabelRequest" localSheetId="7">Planning!$L$5</definedName>
    <definedName name="LabelRequest" localSheetId="6">'Project Ledger'!$P$5:$Q$5</definedName>
    <definedName name="LabelRequest" localSheetId="10">Training!$Q$6</definedName>
    <definedName name="Law_Enforcement_and_Anti_Terrorism_Plng">Source!$BA$76</definedName>
    <definedName name="Law_Enforcement_Anti_Terrorism_Planning">Source!$G$39:$G$43</definedName>
    <definedName name="LawList">Source!$BA$95</definedName>
    <definedName name="LawLists">Source!$BA$137:$BA$141</definedName>
    <definedName name="LedgerType" localSheetId="17">'Auth. Agent'!$C$7</definedName>
    <definedName name="LedgerType" localSheetId="14">'Consultant-Contractor'!$L$3</definedName>
    <definedName name="LedgerType" localSheetId="9">Equipment!$U$3</definedName>
    <definedName name="LedgerType" localSheetId="11">Exercise!$R$3</definedName>
    <definedName name="LedgerType" localSheetId="13">'Indirect Costs'!$J$3</definedName>
    <definedName name="LedgerType" localSheetId="12">'M&amp;A'!$K$3</definedName>
    <definedName name="LedgerType" localSheetId="16">Match!$M$4</definedName>
    <definedName name="LedgerType" localSheetId="8">Organization!$M$3</definedName>
    <definedName name="LedgerType" localSheetId="15">Personnel!$J$3</definedName>
    <definedName name="LedgerType" localSheetId="7">Planning!$M$3</definedName>
    <definedName name="LedgerType" localSheetId="6">'Project Ledger'!$R$3</definedName>
    <definedName name="LedgerType" localSheetId="10">Training!$R$4</definedName>
    <definedName name="LogisticalLists">Source!$BD$157</definedName>
    <definedName name="M_AList">Source!$AW$122</definedName>
    <definedName name="M_ALists">Source!$AW$184</definedName>
    <definedName name="M_ALookup">Source!$AW$122:$AX$122</definedName>
    <definedName name="M_ALookups">Source!$AW$184:$AX$184</definedName>
    <definedName name="MaintenanceLists">Source!$BD$169</definedName>
    <definedName name="MatchType">Source!$B$179:$B$180</definedName>
    <definedName name="MedicalLists">Source!$BD$170</definedName>
    <definedName name="OrganizationList">Source!$AW$108:$AW$110</definedName>
    <definedName name="OrganizationLists">Source!$AW$143:$AW$147</definedName>
    <definedName name="OrganizationLookup">Source!$AW$108:$AX$110</definedName>
    <definedName name="OrganizationLookups">Source!$AW$143:$AX$147</definedName>
    <definedName name="OtherLists">Source!$BD$171</definedName>
    <definedName name="PersonalLists">Source!$BD$172</definedName>
    <definedName name="Personnel_Exercise">Source!$AW$86:$AW$87</definedName>
    <definedName name="Personnel_MA">Source!$AW$90</definedName>
    <definedName name="Personnel_Organization">Source!$AW$74:$AW$78</definedName>
    <definedName name="Personnel_Planning">Source!$AW$69:$AW$71</definedName>
    <definedName name="Personnel_SourceList">Source!$AW$62:$AX$66</definedName>
    <definedName name="Personnel_Training">Source!$AW$81:$AW$83</definedName>
    <definedName name="PhysicalLists">Source!$BD$173</definedName>
    <definedName name="PlanningList">Source!$AW$102:$AW$105</definedName>
    <definedName name="PlanningLists">Source!$AW$137:$AW$140</definedName>
    <definedName name="PlanningLookup">Source!$AW$102:$AX$105</definedName>
    <definedName name="PlanningLookups">Source!$AW$137:$AX$140</definedName>
    <definedName name="PowerLists">Source!$BD$174</definedName>
    <definedName name="PreventationLists">Source!$BD$158</definedName>
    <definedName name="_xlnm.Print_Area" localSheetId="17">'Auth. Agent'!$A$1:$O$32</definedName>
    <definedName name="_xlnm.Print_Area" localSheetId="5">'Authorized Body of 5'!$A$1:$I$38</definedName>
    <definedName name="_xlnm.Print_Area" localSheetId="14">'Consultant-Contractor'!$A$1:$N$48</definedName>
    <definedName name="_xlnm.Print_Area" localSheetId="3">'Dropdown Menus'!$A$1:$G$34,'Dropdown Menus'!$I$1:$L$25,'Dropdown Menus'!$N$1:$T$16</definedName>
    <definedName name="_xlnm.Print_Area" localSheetId="9">Equipment!$A$1:$W$48</definedName>
    <definedName name="_xlnm.Print_Area" localSheetId="11">Exercise!$A$1:$T$48</definedName>
    <definedName name="_xlnm.Print_Area" localSheetId="18">'ICR Summary'!$A$1:$D$60</definedName>
    <definedName name="_xlnm.Print_Area" localSheetId="13">'Indirect Costs'!$A$1:$L$45</definedName>
    <definedName name="_xlnm.Print_Area" localSheetId="1">Instructions!$A$1:$B$309</definedName>
    <definedName name="_xlnm.Print_Area" localSheetId="12">'M&amp;A'!$A$1:$M$47</definedName>
    <definedName name="_xlnm.Print_Area" localSheetId="16">Match!$A$1:$O$49</definedName>
    <definedName name="_xlnm.Print_Area" localSheetId="8">Organization!$A$1:$O$48</definedName>
    <definedName name="_xlnm.Print_Area" localSheetId="15">Personnel!$A$1:$L$48</definedName>
    <definedName name="_xlnm.Print_Area" localSheetId="7">Planning!$A$1:$O$48</definedName>
    <definedName name="_xlnm.Print_Area" localSheetId="6">'Project Ledger'!$A$1:$T$51</definedName>
    <definedName name="_xlnm.Print_Area" localSheetId="10">Training!$A$1:$T$50</definedName>
    <definedName name="_xlnm.Print_Titles" localSheetId="14">'Consultant-Contractor'!$9:$10</definedName>
    <definedName name="_xlnm.Print_Titles" localSheetId="9">Equipment!$9:$10</definedName>
    <definedName name="_xlnm.Print_Titles" localSheetId="11">Exercise!$9:$10</definedName>
    <definedName name="_xlnm.Print_Titles" localSheetId="13">'Indirect Costs'!$9:$10</definedName>
    <definedName name="_xlnm.Print_Titles" localSheetId="12">'M&amp;A'!$9:$10</definedName>
    <definedName name="_xlnm.Print_Titles" localSheetId="16">Match!$10:$11</definedName>
    <definedName name="_xlnm.Print_Titles" localSheetId="8">Organization!$9:$10</definedName>
    <definedName name="_xlnm.Print_Titles" localSheetId="15">Personnel!$9:$10</definedName>
    <definedName name="_xlnm.Print_Titles" localSheetId="7">Planning!$9:$10</definedName>
    <definedName name="_xlnm.Print_Titles" localSheetId="6">'Project Ledger'!$9:$10</definedName>
    <definedName name="_xlnm.Print_Titles" localSheetId="10">Training!$10:$11</definedName>
    <definedName name="Public_Private_Partnership">Source!$J$24:$J$31</definedName>
    <definedName name="PublicList">Source!$BB$101:$BB$107</definedName>
    <definedName name="PublicLists">Source!$BD$145:$BD$152</definedName>
    <definedName name="RangeApproved" localSheetId="9">Equipment!$V$12:$V$83</definedName>
    <definedName name="RangeApproved" localSheetId="11">Exercise!$S$12:$S$74</definedName>
    <definedName name="RangeApproved" localSheetId="13">'Indirect Costs'!$K$12:$K$49</definedName>
    <definedName name="RangeApproved" localSheetId="12">'M&amp;A'!$L$12:$L$49</definedName>
    <definedName name="RangeApproved" localSheetId="16">Match!$M$13:$M$201</definedName>
    <definedName name="RangeApproved" localSheetId="8">Organization!$N$12:$N$84</definedName>
    <definedName name="RangeApproved" localSheetId="7">Planning!$N$12:$N$84</definedName>
    <definedName name="RangeApproved" localSheetId="6">'Project Ledger'!$R$12:$R$99</definedName>
    <definedName name="RangeApproved" localSheetId="10">Training!$S$13:$S$75</definedName>
    <definedName name="RangeBalance" localSheetId="9">Equipment!$W$12:$W$83</definedName>
    <definedName name="RangeBalance" localSheetId="11">Exercise!$T$12:$T$74</definedName>
    <definedName name="RangeBalance" localSheetId="13">'Indirect Costs'!$L$12:$L$49</definedName>
    <definedName name="RangeBalance" localSheetId="12">'M&amp;A'!$M$12:$M$49</definedName>
    <definedName name="RangeBalance" localSheetId="16">Match!$N$13:$N$201</definedName>
    <definedName name="RangeBalance" localSheetId="8">Organization!$O$12:$O$84</definedName>
    <definedName name="RangeBalance" localSheetId="7">Planning!$O$12:$O$84</definedName>
    <definedName name="RangeBalance" localSheetId="6">'Project Ledger'!$S$12:$S$99</definedName>
    <definedName name="RangeBalance" localSheetId="10">Training!$T$13:$T$75</definedName>
    <definedName name="RangeBody" localSheetId="14">'Consultant-Contractor'!$A$12:$X$74</definedName>
    <definedName name="RangeBody" localSheetId="9">Equipment!$A$12:$AG$83</definedName>
    <definedName name="RangeBody" localSheetId="11">Exercise!$A$12:$AD$74</definedName>
    <definedName name="RangeBody" localSheetId="13">'Indirect Costs'!$A$12:$V$49</definedName>
    <definedName name="RangeBody" localSheetId="12">'M&amp;A'!$A$12:$W$49</definedName>
    <definedName name="Rangebody" localSheetId="16">Match!$A$13:$O$201</definedName>
    <definedName name="RangeBody" localSheetId="8">Organization!$A$12:$Y$84</definedName>
    <definedName name="RangeBody" localSheetId="15">Personnel!$A$12:$V$74</definedName>
    <definedName name="RangeBody" localSheetId="7">Planning!$A$12:$Y$84</definedName>
    <definedName name="RangeBody" localSheetId="6">'Project Ledger'!$A$12:$AD$99</definedName>
    <definedName name="RangeBody" localSheetId="10">Training!$A$13:$AD$75</definedName>
    <definedName name="RangeCost" localSheetId="14">'Consultant-Contractor'!$N$12:$N$74</definedName>
    <definedName name="RangeCost" localSheetId="9">Equipment!$R$12:$R$83</definedName>
    <definedName name="RangeCost" localSheetId="11">Exercise!$O$12:$O$74</definedName>
    <definedName name="RangeCost" localSheetId="13">'Indirect Costs'!$G$12:$G$49</definedName>
    <definedName name="RangeCost" localSheetId="12">'M&amp;A'!$H$12:$H$49</definedName>
    <definedName name="RangeCost" localSheetId="16">Match!$I$13:$I$201</definedName>
    <definedName name="RangeCost" localSheetId="8">Organization!$J$12:$J$84</definedName>
    <definedName name="RangeCost" localSheetId="15">Personnel!$L$12:$L$74</definedName>
    <definedName name="RangeCost" localSheetId="7">Planning!$J$12:$J$84</definedName>
    <definedName name="RangeCost" localSheetId="6">'Project Ledger'!$N$12:$N$99</definedName>
    <definedName name="RangeCost" localSheetId="10">Training!$O$13:$O$75</definedName>
    <definedName name="RangeDiscipline" localSheetId="9">Equipment!$F$12:$F$83</definedName>
    <definedName name="RangeDiscipline" localSheetId="11">Exercise!$E$12:$E$74</definedName>
    <definedName name="RangeDiscipline" localSheetId="12">'M&amp;A'!$D$12:$D$49</definedName>
    <definedName name="RangeDiscipline" localSheetId="16">Match!$E$13:$E$201</definedName>
    <definedName name="RangeDiscipline" localSheetId="8">Organization!$E$12:$E$84</definedName>
    <definedName name="RangeDiscipline" localSheetId="15">Personnel!$E$12:$E$74</definedName>
    <definedName name="RangeDiscipline" localSheetId="7">Planning!$E$12:$E$84</definedName>
    <definedName name="RangeDiscipline" localSheetId="6">'Project Ledger'!$H$12:$H$99</definedName>
    <definedName name="RangeDiscipline" localSheetId="10">Training!$E$13:$E$75</definedName>
    <definedName name="RangeDollars" localSheetId="14">'Consultant-Contractor'!$I$12:$J$74,'Consultant-Contractor'!$L$12:$L$74,'Consultant-Contractor'!$N$12:$N$74</definedName>
    <definedName name="RangeDollars" localSheetId="9">Equipment!$R$12:$T$83,Equipment!$V$12:$W$83</definedName>
    <definedName name="RangeDollars" localSheetId="11">Exercise!$O$12:$Q$74,Exercise!$S$12:$T$74</definedName>
    <definedName name="RangeDollars" localSheetId="18">'ICR Summary'!$B$11:$C$15,'ICR Summary'!$B$19:$C$53</definedName>
    <definedName name="RangeDollars" localSheetId="13">'Indirect Costs'!$G$12:$I$49,'Indirect Costs'!$K$12:$L$49</definedName>
    <definedName name="RangeDollars" localSheetId="12">'M&amp;A'!$H$12:$J$49,'M&amp;A'!$L$12:$M$49</definedName>
    <definedName name="RangeDollars" localSheetId="16">Match!$I$13:$K$201,Match!$M$13:$N$201</definedName>
    <definedName name="RangeDollars" localSheetId="8">Organization!$J$12:$L$84,Organization!$N$12:$O$84</definedName>
    <definedName name="RangeDollars" localSheetId="15">Personnel!$I$12:$J$74,Personnel!$L$12:$L$74</definedName>
    <definedName name="RangeDollars" localSheetId="7">Planning!$J$12:$L$84,Planning!$N$12:$O$84</definedName>
    <definedName name="RangeDollars" localSheetId="6">'Project Ledger'!$N$12:$S$99</definedName>
    <definedName name="RangeDollars" localSheetId="10">Training!$O$13:$Q$75,Training!$S$13:$T$75</definedName>
    <definedName name="RangeFee" localSheetId="14">'Consultant-Contractor'!$I$12:$I$74</definedName>
    <definedName name="RangeFunding" localSheetId="9">Equipment!$E$12:$E$83</definedName>
    <definedName name="RangeFunding" localSheetId="11">Exercise!$D$12:$D$74</definedName>
    <definedName name="RangeFunding" localSheetId="13">'Indirect Costs'!$C$12:$C$49</definedName>
    <definedName name="RangeFunding" localSheetId="12">'M&amp;A'!$C$12:$C$49</definedName>
    <definedName name="RangeFunding" localSheetId="8">Organization!$D$12:$D$84</definedName>
    <definedName name="RangeFunding" localSheetId="15">Personnel!$D$12:$D$74</definedName>
    <definedName name="RangeFunding" localSheetId="7">Planning!$D$12:$D$84</definedName>
    <definedName name="RangeFunding" localSheetId="6">'Project Ledger'!$G$12:$G$99</definedName>
    <definedName name="RangeFunding" localSheetId="10">Training!$D$13:$D$75</definedName>
    <definedName name="RangeHourlyRate" localSheetId="14">'Consultant-Contractor'!$K$12:$K$74</definedName>
    <definedName name="RangeHours" localSheetId="14">'Consultant-Contractor'!$L$12:$L$74</definedName>
    <definedName name="RangeHours" localSheetId="15">Personnel!$J$12:$J$74</definedName>
    <definedName name="RangeIndirect" localSheetId="18">'ICR Summary'!$A$58:$D$73</definedName>
    <definedName name="RangeMatch" localSheetId="6">'Project Ledger'!$Q$12:$Q$99</definedName>
    <definedName name="RangePercent" localSheetId="16">Match!$O$13:$O$201</definedName>
    <definedName name="RangePercent" localSheetId="6">'Project Ledger'!$T$12:$T$99</definedName>
    <definedName name="RangePeriod" localSheetId="14">'Consultant-Contractor'!$H$12:$H$74</definedName>
    <definedName name="RangePeriod" localSheetId="15">Personnel!$H$12:$H$74</definedName>
    <definedName name="RangePrevious" localSheetId="9">Equipment!$S$12:$S$83</definedName>
    <definedName name="RangePrevious" localSheetId="11">Exercise!$P$12:$P$74</definedName>
    <definedName name="RangePrevious" localSheetId="13">'Indirect Costs'!$H$12:$H$49</definedName>
    <definedName name="RangePrevious" localSheetId="12">'M&amp;A'!$I$12:$I$49</definedName>
    <definedName name="RangePrevious" localSheetId="16">Match!$J$13:$J$201</definedName>
    <definedName name="RangePrevious" localSheetId="8">Organization!$K$12:$K$84</definedName>
    <definedName name="RangePrevious" localSheetId="7">Planning!$K$12:$K$84</definedName>
    <definedName name="RangePrevious" localSheetId="6">'Project Ledger'!$O$12:$O$99</definedName>
    <definedName name="RangePrevious" localSheetId="10">Training!$P$13:$P$75</definedName>
    <definedName name="RangeProjectLetter" localSheetId="9">Equipment!$A$12:$A$83</definedName>
    <definedName name="RangeProjectLetter" localSheetId="11">Exercise!$A$12:$A$74</definedName>
    <definedName name="RangeProjectLetter" localSheetId="13">'Indirect Costs'!$A$12:$A$49</definedName>
    <definedName name="RangeProjectLetter" localSheetId="12">'M&amp;A'!$A$12:$A$49</definedName>
    <definedName name="RangeProjectLetter" localSheetId="16">Match!$A$13:$A$201</definedName>
    <definedName name="RangeProjectLetter" localSheetId="8">Organization!$A$12:$A$84</definedName>
    <definedName name="RangeProjectLetter" localSheetId="15">Personnel!$A$12:$A$74</definedName>
    <definedName name="RangeProjectLetter" localSheetId="7">Planning!$A$12:$A$84</definedName>
    <definedName name="RangeProjectLetter" localSheetId="6">'Project Ledger'!$C$12:$C$99</definedName>
    <definedName name="RangeProjectLetter" localSheetId="10">Training!$A$13:$A$75</definedName>
    <definedName name="RangeSalary" localSheetId="14">'Consultant-Contractor'!$J$12:$J$74</definedName>
    <definedName name="RangeSalary" localSheetId="15">Personnel!$I$12:$I$74</definedName>
    <definedName name="RangeSolutionSub" localSheetId="13">'Indirect Costs'!$D$12:$D$49</definedName>
    <definedName name="RangeSolutionSub" localSheetId="12">'M&amp;A'!$E$12:$E$49</definedName>
    <definedName name="RangeThisRequest" localSheetId="9">Equipment!$T$12:$T$83</definedName>
    <definedName name="RangeThisRequest" localSheetId="11">Exercise!$Q$12:$Q$74</definedName>
    <definedName name="RangeThisRequest" localSheetId="13">'Indirect Costs'!$I$12:$I$49</definedName>
    <definedName name="RangeThisRequest" localSheetId="12">'M&amp;A'!$J$12:$J$49</definedName>
    <definedName name="RangeThisRequest" localSheetId="16">Match!$K$13:$K$201</definedName>
    <definedName name="RangeThisRequest" localSheetId="8">Organization!$L$12:$L$84</definedName>
    <definedName name="RangeThisRequest" localSheetId="7">Planning!$L$12:$L$84</definedName>
    <definedName name="RangeThisRequest" localSheetId="6">'Project Ledger'!$P$12:$P$99</definedName>
    <definedName name="RangeThisRequest" localSheetId="10">Training!$Q$13:$Q$75</definedName>
    <definedName name="RangeTotalHours" localSheetId="14">'Consultant-Contractor'!$L$12:$L$74</definedName>
    <definedName name="RangeUnlocked" localSheetId="14">'Consultant-Contractor'!$A$12:$X$74</definedName>
    <definedName name="RangeUnlocked" localSheetId="9">Equipment!$A$12:$R$83,Equipment!$T$12:$U$83,Equipment!$X$12:$AG$83</definedName>
    <definedName name="RangeUnlocked" localSheetId="11">Exercise!$A$12:$O$74,Exercise!$Q$12:$R$74,Exercise!$U$12:$AD$74</definedName>
    <definedName name="RangeUnlocked" localSheetId="13">'Indirect Costs'!$A$12:$C$49,'Indirect Costs'!$E$12:$G$49,'Indirect Costs'!$I$12:$J$49,'Indirect Costs'!$M$12:$V$49</definedName>
    <definedName name="RangeUnlocked" localSheetId="12">'M&amp;A'!$A$12:$D$49,'M&amp;A'!$F$12:$H$49,'M&amp;A'!$J$12:$K$49,'M&amp;A'!$N$12:$W$49</definedName>
    <definedName name="RangeUnlocked" localSheetId="8">Organization!$A$12:$J$84,Organization!$L$12:$M$84,Organization!$P$12:$Y$84</definedName>
    <definedName name="RangeUnlocked" localSheetId="15">Personnel!$A$12:$V$74</definedName>
    <definedName name="RangeUnlocked" localSheetId="7">Planning!$A$12:$J$84,Planning!$L$12:$M$84,Planning!$P$12:$Y$84</definedName>
    <definedName name="RangeUnlocked" localSheetId="6">'Project Ledger'!$A$12:$N$99,'Project Ledger'!$P$12:$P$99,'Project Ledger'!$U$12:$AD$99</definedName>
    <definedName name="RangeUnlocked" localSheetId="10">Training!$A$13:$O$75,Training!$Q$13:$R$75,Training!$U$13:$AD$75</definedName>
    <definedName name="ReferenceLists">Source!$BD$159</definedName>
    <definedName name="RequestNumber" localSheetId="17">'Auth. Agent'!$H$10</definedName>
    <definedName name="RequestNumber" localSheetId="14">'Consultant-Contractor'!$L$5</definedName>
    <definedName name="RequestNumber" localSheetId="9">Equipment!$U$5</definedName>
    <definedName name="RequestNumber" localSheetId="11">Exercise!$R$5</definedName>
    <definedName name="RequestNumber" localSheetId="13">'Indirect Costs'!$J$5</definedName>
    <definedName name="RequestNumber" localSheetId="12">'M&amp;A'!$K$5</definedName>
    <definedName name="RequestNumber" localSheetId="16">Match!$M$6</definedName>
    <definedName name="RequestNumber" localSheetId="8">Organization!$M$5</definedName>
    <definedName name="RequestNumber" localSheetId="15">Personnel!$J$5</definedName>
    <definedName name="RequestNumber" localSheetId="7">Planning!$M$5</definedName>
    <definedName name="RequestNumber" localSheetId="6">'Project Ledger'!$R$5</definedName>
    <definedName name="RequestNumber" localSheetId="10">Training!$R$6</definedName>
    <definedName name="RRNumber" localSheetId="14">'Consultant-Contractor'!$M$12:$M$74</definedName>
    <definedName name="RRNumber" localSheetId="9">Equipment!$U$12:$U$83</definedName>
    <definedName name="RRNumber" localSheetId="11">Exercise!$R$12:$R$74</definedName>
    <definedName name="RRNumber" localSheetId="13">'Indirect Costs'!$J$12:$J$49</definedName>
    <definedName name="RRNumber" localSheetId="12">'M&amp;A'!$K$12:$K$49</definedName>
    <definedName name="RRNumber" localSheetId="16">Match!$L$13:$L$201</definedName>
    <definedName name="RRNumber" localSheetId="8">Organization!$M$12:$M$84</definedName>
    <definedName name="RRNumber" localSheetId="15">Personnel!$K$12:$K$74</definedName>
    <definedName name="RRNumber" localSheetId="7">Planning!$M$12:$M$84</definedName>
    <definedName name="RRNumber" localSheetId="10">Training!$R$13:$R$75</definedName>
    <definedName name="S_W">Source!$G$122</definedName>
    <definedName name="SearchLists">Source!$BD$160</definedName>
    <definedName name="Source_10_De_Minimis">Source!$G$122</definedName>
    <definedName name="Source_CoreCapabilities">Source!$BS$52:$BS$83</definedName>
    <definedName name="SOURCE_DeployableShareable">Source!$E$66:$E$69</definedName>
    <definedName name="SOURCE_DetailIndirectCost">Source!$G$108:$G$110</definedName>
    <definedName name="SOURCE_DetailMA">Source!$G$8:$G$10</definedName>
    <definedName name="Source_Discipline">Source!$A$73:$A$86</definedName>
    <definedName name="Source_EquipmentHoldTrigger">Source!$AC$92:$AC$98</definedName>
    <definedName name="Source_EquipmentSAFECOMCompliance">Source!$J$65:$J$67</definedName>
    <definedName name="SOURCE_EquipmentSolutionAreaSubCategoryProjectLedger">Source!$AC$41:$AC$62</definedName>
    <definedName name="Source_ExerciseHoldTrigger">Source!$L$50:$L$52</definedName>
    <definedName name="Source_ExerciseNameLookup">Source!$M$46:$N$48</definedName>
    <definedName name="SOURCE_ExerciseType2">Source!$AC$82:$AC$89</definedName>
    <definedName name="SOURCE_FundingSource">Source!$D$73:$D$78</definedName>
    <definedName name="SOURCE_FundingSourceGAFS_All">Source!$BP$5:$BP$69</definedName>
    <definedName name="SOURCE_GoalsandObjectives">Source!$BS$5:$BS$14</definedName>
    <definedName name="Source_GoalsandObjectivesNameLookup">Source!$BS$5:$BT$12</definedName>
    <definedName name="source_GrantYearGAFS">Source!$BR$5:$BR$16</definedName>
    <definedName name="Source_IndirectCostNameLookup">Source!$D$109:$E$109</definedName>
    <definedName name="Source_IndirectCostRateNameLookup">Source!$D$121:$E$121</definedName>
    <definedName name="Source_MANameLookup">Source!$D$9:$E$9</definedName>
    <definedName name="SOURCE_MatchType">Source!$AV$50:$AV$51</definedName>
    <definedName name="SOURCE_MissionArea">Source!$BS$27:$BS$31</definedName>
    <definedName name="SOURCE_MissionAreaNameLookup">Source!$BS$27:$BT$31</definedName>
    <definedName name="Source_OrganizationNameLookup">Source!$D$23:$E$27</definedName>
    <definedName name="Source_PlanningHoldTrigger">Source!$D$49:$D$51</definedName>
    <definedName name="Source_PlanningNameLookup">Source!$D$38:$E$41</definedName>
    <definedName name="SOURCE_PreviousAward">Source!$J$72:$J$122</definedName>
    <definedName name="Source_ProjectNameLookup">Source!$AW$68:$AX$74</definedName>
    <definedName name="SOURCE_SolutionAreaProject">Source!$AW$68:$AW$74</definedName>
    <definedName name="SOURCE_SolutionAreaSubCategoryExercise">Source!$M$46:$M$48</definedName>
    <definedName name="SOURCE_SolutionAreaSubCategoryICRRate">Source!$D$121</definedName>
    <definedName name="SOURCE_SolutionAreaSubCategoryIndirectCost">Source!$D$109</definedName>
    <definedName name="SOURCE_SolutionAreaSubCategoryMA">Source!$D$9</definedName>
    <definedName name="SOURCE_SolutionAreaSubCategoryOrganization">Source!$D$23:$D$27</definedName>
    <definedName name="SOURCE_SolutionAreaSubCategoryPlanning">Source!$D$38:$D$41</definedName>
    <definedName name="SOURCE_SolutionAreaSubCategoryTraining">Source!$D$55:$D$57</definedName>
    <definedName name="SOURCE_StateGoalLookup">Source!$BS$100:$BT$109</definedName>
    <definedName name="SOURCE_StateGoals">Source!$B$50:$B$60</definedName>
    <definedName name="Source_TrainingActivity">Source!$AC$105:$AC$107</definedName>
    <definedName name="Source_TrainingHoldTrigger">Source!$K$56:$K$58</definedName>
    <definedName name="Source_TrainingNameLookup">Source!$D$55:$E$58</definedName>
    <definedName name="SourceList">Source!$AW$95:$AW$99</definedName>
    <definedName name="SourceLists">Source!$AW$128:$AW$134</definedName>
    <definedName name="SourceLookup">Source!$AW$95:$AX$99</definedName>
    <definedName name="SourceLookups">Source!$AW$128:$AX$134</definedName>
    <definedName name="Staff_Expenses">Source!$F$56:$F$59</definedName>
    <definedName name="StaffLists">Source!$AZ$155:$AZ$158</definedName>
    <definedName name="StartDate">Facesheet!$H$12</definedName>
    <definedName name="StartPOP" localSheetId="14">'Consultant-Contractor'!$L$6</definedName>
    <definedName name="StartPOP" localSheetId="9">Equipment!$U$6</definedName>
    <definedName name="StartPOP" localSheetId="11">Exercise!$R$6</definedName>
    <definedName name="StartPOP" localSheetId="13">'Indirect Costs'!$J$6</definedName>
    <definedName name="StartPOP" localSheetId="12">'M&amp;A'!$K$6:$M$6</definedName>
    <definedName name="StartPOP" localSheetId="16">Match!$M$7</definedName>
    <definedName name="StartPOP" localSheetId="8">Organization!$M$6</definedName>
    <definedName name="StartPOP" localSheetId="15">Personnel!$J$6</definedName>
    <definedName name="StartPOP" localSheetId="7">Planning!$M$6</definedName>
    <definedName name="StartPOP" localSheetId="6">'Project Ledger'!$R$6</definedName>
    <definedName name="StartPOP" localSheetId="10">Training!$R$7</definedName>
    <definedName name="State_Strategy_Goals">Source!$BS$100:$BS$110</definedName>
    <definedName name="StateGoals">Source!$BR$100:$BR$110</definedName>
    <definedName name="Subaward" localSheetId="14">'Consultant-Contractor'!$A$5</definedName>
    <definedName name="Subaward" localSheetId="9">Equipment!$A$5</definedName>
    <definedName name="Subaward" localSheetId="11">Exercise!$A$5</definedName>
    <definedName name="Subaward" localSheetId="13">'Indirect Costs'!$A$5</definedName>
    <definedName name="Subaward" localSheetId="12">'M&amp;A'!$A$5:$B$5</definedName>
    <definedName name="subaward" localSheetId="16">Match!$A$6</definedName>
    <definedName name="Subaward" localSheetId="8">Organization!$A$5</definedName>
    <definedName name="Subaward" localSheetId="15">Personnel!$A$5</definedName>
    <definedName name="Subaward" localSheetId="7">Planning!$A$5</definedName>
    <definedName name="Subaward" localSheetId="6">'Project Ledger'!$A$5:$O$5</definedName>
    <definedName name="Subaward" localSheetId="10">Training!$A$6</definedName>
    <definedName name="SubawardNumber">Facesheet!$J$2</definedName>
    <definedName name="Subrecipient" localSheetId="14">'Consultant-Contractor'!$A$3</definedName>
    <definedName name="Subrecipient" localSheetId="9">Equipment!$A$3</definedName>
    <definedName name="Subrecipient" localSheetId="11">Exercise!$A$3</definedName>
    <definedName name="Subrecipient" localSheetId="13">'Indirect Costs'!$A$3</definedName>
    <definedName name="Subrecipient" localSheetId="12">'M&amp;A'!$A$3</definedName>
    <definedName name="Subrecipient" localSheetId="16">Match!$A$4</definedName>
    <definedName name="Subrecipient" localSheetId="8">Organization!$A$3</definedName>
    <definedName name="Subrecipient" localSheetId="15">Personnel!$A$3</definedName>
    <definedName name="Subrecipient" localSheetId="7">Planning!$A$3</definedName>
    <definedName name="Subrecipient" localSheetId="6">'Project Ledger'!$A$3</definedName>
    <definedName name="Subrecipient" localSheetId="10">Training!$A$4</definedName>
    <definedName name="SubrecipientName">Facesheet!$C$6</definedName>
    <definedName name="Supplies_Materials_Production_Costs">Source!$Q$47:$Q$50</definedName>
    <definedName name="SuppliesList">Source!$BB$118:$BB$121</definedName>
    <definedName name="SuppliesLists">Source!$BB$164:$BB$167</definedName>
    <definedName name="Sustain">Source!$BV$46</definedName>
    <definedName name="TerrorismLists">Source!$BD$175</definedName>
    <definedName name="TotalApproved" localSheetId="9">Equipment!$V$10</definedName>
    <definedName name="TotalApproved" localSheetId="11">Exercise!$S$10</definedName>
    <definedName name="TotalApproved" localSheetId="13">'Indirect Costs'!$K$10</definedName>
    <definedName name="TotalApproved" localSheetId="12">'M&amp;A'!$L$10</definedName>
    <definedName name="TotalApproved" localSheetId="16">Match!$M$11</definedName>
    <definedName name="TotalApproved" localSheetId="8">Organization!$N$10</definedName>
    <definedName name="TotalApproved" localSheetId="7">Planning!$N$10</definedName>
    <definedName name="TotalApproved" localSheetId="6">'Project Ledger'!$R$10</definedName>
    <definedName name="TotalApproved" localSheetId="10">Training!$S$11</definedName>
    <definedName name="TotalBalance" localSheetId="9">Equipment!$W$10</definedName>
    <definedName name="TotalBalance" localSheetId="11">Exercise!$T$10</definedName>
    <definedName name="TotalBalance" localSheetId="13">'Indirect Costs'!$L$10</definedName>
    <definedName name="TotalBalance" localSheetId="12">'M&amp;A'!$M$10</definedName>
    <definedName name="TotalBalance" localSheetId="16">Match!$N$11</definedName>
    <definedName name="TotalBalance" localSheetId="8">Organization!$O$10</definedName>
    <definedName name="TotalBalance" localSheetId="7">Planning!$O$10</definedName>
    <definedName name="TotalBalance" localSheetId="6">'Project Ledger'!$S$10</definedName>
    <definedName name="TotalBalance" localSheetId="10">Training!$T$11</definedName>
    <definedName name="TotalCost" localSheetId="14">'Consultant-Contractor'!$N$10</definedName>
    <definedName name="TotalCost" localSheetId="9">Equipment!$R$10</definedName>
    <definedName name="TotalCost" localSheetId="11">Exercise!$O$10</definedName>
    <definedName name="TotalCost" localSheetId="13">'Indirect Costs'!$G$10</definedName>
    <definedName name="TotalCost" localSheetId="12">'M&amp;A'!$H$10</definedName>
    <definedName name="TotalCost" localSheetId="16">Match!$I$11</definedName>
    <definedName name="TotalCost" localSheetId="8">Organization!$J$10</definedName>
    <definedName name="TotalCost" localSheetId="15">Personnel!$L$10</definedName>
    <definedName name="TotalCost" localSheetId="7">Planning!$J$10</definedName>
    <definedName name="TotalCost" localSheetId="6">'Project Ledger'!$N$10</definedName>
    <definedName name="TotalCost" localSheetId="10">Training!$O$11</definedName>
    <definedName name="TotalDirectCost" localSheetId="18">'ICR Summary'!$D$56</definedName>
    <definedName name="TotalFee" localSheetId="14">'Consultant-Contractor'!$I$10</definedName>
    <definedName name="TotalHours" localSheetId="14">'Consultant-Contractor'!$L$10</definedName>
    <definedName name="TotalHours" localSheetId="15">Personnel!$J$10</definedName>
    <definedName name="TotalMatch" localSheetId="6">'Project Ledger'!$Q$10</definedName>
    <definedName name="TotalPercentExpended" localSheetId="16">Match!$O$11</definedName>
    <definedName name="TotalPercentExpended" localSheetId="6">'Project Ledger'!$T$10</definedName>
    <definedName name="TotalPrevious" localSheetId="9">Equipment!$S$10</definedName>
    <definedName name="TotalPrevious" localSheetId="11">Exercise!$P$10</definedName>
    <definedName name="TotalPrevious" localSheetId="13">'Indirect Costs'!$H$10</definedName>
    <definedName name="TotalPrevious" localSheetId="12">'M&amp;A'!$I$10</definedName>
    <definedName name="TotalPrevious" localSheetId="16">Match!$J$11</definedName>
    <definedName name="TotalPrevious" localSheetId="8">Organization!$K$10</definedName>
    <definedName name="TotalPrevious" localSheetId="7">Planning!$K$10</definedName>
    <definedName name="TotalPrevious" localSheetId="6">'Project Ledger'!$O$10</definedName>
    <definedName name="TotalPrevious" localSheetId="10">Training!$P$11</definedName>
    <definedName name="TotalSalary" localSheetId="14">'Consultant-Contractor'!$J$10</definedName>
    <definedName name="TotalSalary" localSheetId="15">Personnel!$I$10</definedName>
    <definedName name="TotalThisRequest" localSheetId="17">'Auth. Agent'!$L$10</definedName>
    <definedName name="TotalThisRequest" localSheetId="9">Equipment!$T$10</definedName>
    <definedName name="TotalThisRequest" localSheetId="11">Exercise!$Q$10</definedName>
    <definedName name="TotalThisRequest" localSheetId="13">'Indirect Costs'!$I$10</definedName>
    <definedName name="TotalThisRequest" localSheetId="12">'M&amp;A'!$J$10</definedName>
    <definedName name="TotalThisRequest" localSheetId="16">Match!$K$11</definedName>
    <definedName name="TotalThisRequest" localSheetId="8">Organization!$L$10</definedName>
    <definedName name="TotalThisRequest" localSheetId="7">Planning!$L$10</definedName>
    <definedName name="TotalThisRequest" localSheetId="6">'Project Ledger'!$P$10</definedName>
    <definedName name="TotalThisRequest" localSheetId="10">Training!$Q$11</definedName>
    <definedName name="TrainingList">Source!$AW$113:$AW$114</definedName>
    <definedName name="TrainingLists">Source!$AW$174:$AW$176</definedName>
    <definedName name="TrainingLookup">Source!$AW$113:$AX$114</definedName>
    <definedName name="TrainingLookups">Source!$AW$174:$AX$176</definedName>
    <definedName name="Z_864452AF_FE8B_4AB5_A77B_41D8DD524B81_.wvu.Cols" localSheetId="4" hidden="1">Facesheet!#REF!</definedName>
    <definedName name="Z_864452AF_FE8B_4AB5_A77B_41D8DD524B81_.wvu.FilterData" localSheetId="16" hidden="1">Match!$A$10:$O$201</definedName>
    <definedName name="Z_864452AF_FE8B_4AB5_A77B_41D8DD524B81_.wvu.FilterData" localSheetId="6" hidden="1">'Project Ledger'!$A$9:$T$99</definedName>
    <definedName name="Z_864452AF_FE8B_4AB5_A77B_41D8DD524B81_.wvu.PrintArea" localSheetId="5" hidden="1">'Authorized Body of 5'!$A$1:$J$39</definedName>
    <definedName name="Z_864452AF_FE8B_4AB5_A77B_41D8DD524B81_.wvu.PrintArea" localSheetId="14" hidden="1">'Consultant-Contractor'!$A$1:$N$53</definedName>
    <definedName name="Z_864452AF_FE8B_4AB5_A77B_41D8DD524B81_.wvu.PrintArea" localSheetId="9" hidden="1">Equipment!$A$1:$W$53</definedName>
    <definedName name="Z_864452AF_FE8B_4AB5_A77B_41D8DD524B81_.wvu.PrintArea" localSheetId="11" hidden="1">Exercise!$A$1:$T$55</definedName>
    <definedName name="Z_864452AF_FE8B_4AB5_A77B_41D8DD524B81_.wvu.PrintArea" localSheetId="4" hidden="1">Facesheet!$A$1:$J$34</definedName>
    <definedName name="Z_864452AF_FE8B_4AB5_A77B_41D8DD524B81_.wvu.PrintArea" localSheetId="18" hidden="1">'ICR Summary'!$A$1:$D$57</definedName>
    <definedName name="Z_864452AF_FE8B_4AB5_A77B_41D8DD524B81_.wvu.PrintArea" localSheetId="13" hidden="1">'Indirect Costs'!$A$1:$L$47</definedName>
    <definedName name="Z_864452AF_FE8B_4AB5_A77B_41D8DD524B81_.wvu.PrintArea" localSheetId="1" hidden="1">Instructions!$A$1:$B$281</definedName>
    <definedName name="Z_864452AF_FE8B_4AB5_A77B_41D8DD524B81_.wvu.PrintArea" localSheetId="12" hidden="1">'M&amp;A'!$A$1:$M$45</definedName>
    <definedName name="Z_864452AF_FE8B_4AB5_A77B_41D8DD524B81_.wvu.PrintArea" localSheetId="16" hidden="1">Match!$A$1:$O$56</definedName>
    <definedName name="Z_864452AF_FE8B_4AB5_A77B_41D8DD524B81_.wvu.PrintArea" localSheetId="8" hidden="1">Organization!$A$1:$O$51</definedName>
    <definedName name="Z_864452AF_FE8B_4AB5_A77B_41D8DD524B81_.wvu.PrintArea" localSheetId="15" hidden="1">Personnel!$A$1:$L$59</definedName>
    <definedName name="Z_864452AF_FE8B_4AB5_A77B_41D8DD524B81_.wvu.PrintArea" localSheetId="7" hidden="1">Planning!$A$1:$O$57</definedName>
    <definedName name="Z_864452AF_FE8B_4AB5_A77B_41D8DD524B81_.wvu.PrintArea" localSheetId="6" hidden="1">'Project Ledger'!$A$1:$T$12</definedName>
    <definedName name="Z_864452AF_FE8B_4AB5_A77B_41D8DD524B81_.wvu.PrintArea" localSheetId="10" hidden="1">Training!$A$1:$T$46</definedName>
    <definedName name="Z_864452AF_FE8B_4AB5_A77B_41D8DD524B81_.wvu.PrintTitles" localSheetId="14" hidden="1">'Consultant-Contractor'!$9:$9</definedName>
    <definedName name="Z_864452AF_FE8B_4AB5_A77B_41D8DD524B81_.wvu.PrintTitles" localSheetId="9" hidden="1">Equipment!$9:$9</definedName>
    <definedName name="Z_864452AF_FE8B_4AB5_A77B_41D8DD524B81_.wvu.PrintTitles" localSheetId="11" hidden="1">Exercise!$9:$9</definedName>
    <definedName name="Z_864452AF_FE8B_4AB5_A77B_41D8DD524B81_.wvu.PrintTitles" localSheetId="13" hidden="1">'Indirect Costs'!$9:$9</definedName>
    <definedName name="Z_864452AF_FE8B_4AB5_A77B_41D8DD524B81_.wvu.PrintTitles" localSheetId="1" hidden="1">Instructions!$1:$5</definedName>
    <definedName name="Z_864452AF_FE8B_4AB5_A77B_41D8DD524B81_.wvu.PrintTitles" localSheetId="12" hidden="1">'M&amp;A'!$9:$9</definedName>
    <definedName name="Z_864452AF_FE8B_4AB5_A77B_41D8DD524B81_.wvu.PrintTitles" localSheetId="16" hidden="1">Match!$10:$10</definedName>
    <definedName name="Z_864452AF_FE8B_4AB5_A77B_41D8DD524B81_.wvu.PrintTitles" localSheetId="8" hidden="1">Organization!$9:$9</definedName>
    <definedName name="Z_864452AF_FE8B_4AB5_A77B_41D8DD524B81_.wvu.PrintTitles" localSheetId="15" hidden="1">Personnel!$9:$9</definedName>
    <definedName name="Z_864452AF_FE8B_4AB5_A77B_41D8DD524B81_.wvu.PrintTitles" localSheetId="7" hidden="1">Planning!$9:$9</definedName>
    <definedName name="Z_864452AF_FE8B_4AB5_A77B_41D8DD524B81_.wvu.PrintTitles" localSheetId="6" hidden="1">'Project Ledger'!$9:$9</definedName>
    <definedName name="Z_864452AF_FE8B_4AB5_A77B_41D8DD524B81_.wvu.PrintTitles" localSheetId="10" hidden="1">Training!$10:$10</definedName>
    <definedName name="Z_864452AF_FE8B_4AB5_A77B_41D8DD524B81_.wvu.Rows" localSheetId="5" hidden="1">'Authorized Body of 5'!#REF!</definedName>
    <definedName name="Z_864452AF_FE8B_4AB5_A77B_41D8DD524B81_.wvu.Rows" localSheetId="9" hidden="1">Equipment!$362:$366</definedName>
    <definedName name="Z_864452AF_FE8B_4AB5_A77B_41D8DD524B81_.wvu.Rows" localSheetId="4" hidden="1">Facesheet!$53:$162</definedName>
  </definedNames>
  <calcPr calcId="191029"/>
  <customWorkbookViews>
    <customWorkbookView name="Yoon, Charlie@CalOES - Personal View" guid="{864452AF-FE8B-4AB5-A77B-41D8DD524B81}" mergeInterval="0" personalView="1" maximized="1" xWindow="-8" yWindow="-8" windowWidth="1936" windowHeight="1056" tabRatio="84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39" l="1"/>
  <c r="T29" i="11"/>
  <c r="T33" i="11"/>
  <c r="T53" i="11"/>
  <c r="T57" i="11"/>
  <c r="S12" i="11"/>
  <c r="T12" i="11" s="1"/>
  <c r="S13" i="11"/>
  <c r="T13" i="11" s="1"/>
  <c r="S14" i="11"/>
  <c r="T14" i="11" s="1"/>
  <c r="S15" i="11"/>
  <c r="T15" i="11" s="1"/>
  <c r="S16" i="11"/>
  <c r="T16" i="11" s="1"/>
  <c r="S17" i="11"/>
  <c r="T17" i="11" s="1"/>
  <c r="S18" i="11"/>
  <c r="T18" i="11" s="1"/>
  <c r="S19" i="11"/>
  <c r="T19" i="11" s="1"/>
  <c r="S20" i="11"/>
  <c r="T20" i="11" s="1"/>
  <c r="S21" i="11"/>
  <c r="T21" i="11" s="1"/>
  <c r="S22" i="11"/>
  <c r="T22" i="11" s="1"/>
  <c r="S23" i="11"/>
  <c r="T23" i="11" s="1"/>
  <c r="S24" i="11"/>
  <c r="T24" i="11" s="1"/>
  <c r="S25" i="11"/>
  <c r="T25" i="11" s="1"/>
  <c r="S26" i="11"/>
  <c r="T26" i="11" s="1"/>
  <c r="S27" i="11"/>
  <c r="T27" i="11" s="1"/>
  <c r="S28" i="11"/>
  <c r="T28" i="11" s="1"/>
  <c r="S29" i="11"/>
  <c r="S30" i="11"/>
  <c r="T30" i="11" s="1"/>
  <c r="S31" i="11"/>
  <c r="T31" i="11" s="1"/>
  <c r="S32" i="11"/>
  <c r="T32" i="11" s="1"/>
  <c r="S33" i="11"/>
  <c r="S34" i="11"/>
  <c r="T34" i="11" s="1"/>
  <c r="S35" i="11"/>
  <c r="T35" i="11" s="1"/>
  <c r="S36" i="11"/>
  <c r="T36" i="11" s="1"/>
  <c r="S37" i="11"/>
  <c r="T37" i="11" s="1"/>
  <c r="S38" i="11"/>
  <c r="T38" i="11" s="1"/>
  <c r="S39" i="11"/>
  <c r="T39" i="11" s="1"/>
  <c r="S40" i="11"/>
  <c r="T40" i="11" s="1"/>
  <c r="S41" i="11"/>
  <c r="T41" i="11" s="1"/>
  <c r="S42" i="11"/>
  <c r="T42" i="11" s="1"/>
  <c r="S43" i="11"/>
  <c r="T43" i="11" s="1"/>
  <c r="S44" i="11"/>
  <c r="T44" i="11" s="1"/>
  <c r="S45" i="11"/>
  <c r="T45" i="11" s="1"/>
  <c r="S46" i="11"/>
  <c r="T46" i="11" s="1"/>
  <c r="S47" i="11"/>
  <c r="T47" i="11" s="1"/>
  <c r="S48" i="11"/>
  <c r="T48" i="11" s="1"/>
  <c r="S49" i="11"/>
  <c r="T49" i="11" s="1"/>
  <c r="S50" i="11"/>
  <c r="T50" i="11" s="1"/>
  <c r="S51" i="11"/>
  <c r="T51" i="11" s="1"/>
  <c r="S52" i="11"/>
  <c r="T52" i="11" s="1"/>
  <c r="S53" i="11"/>
  <c r="S54" i="11"/>
  <c r="T54" i="11" s="1"/>
  <c r="S55" i="11"/>
  <c r="T55" i="11" s="1"/>
  <c r="S56" i="11"/>
  <c r="T56" i="11" s="1"/>
  <c r="S57" i="11"/>
  <c r="S58" i="11"/>
  <c r="T58" i="11" s="1"/>
  <c r="S59" i="11"/>
  <c r="T59" i="11" s="1"/>
  <c r="S60" i="11"/>
  <c r="T60" i="11" s="1"/>
  <c r="S61" i="11"/>
  <c r="T61" i="11" s="1"/>
  <c r="S62" i="11"/>
  <c r="T62" i="11" s="1"/>
  <c r="S63" i="11"/>
  <c r="T63" i="11" s="1"/>
  <c r="S64" i="11"/>
  <c r="T64" i="11" s="1"/>
  <c r="S65" i="11"/>
  <c r="T65" i="11" s="1"/>
  <c r="S66" i="11"/>
  <c r="T66" i="11" s="1"/>
  <c r="S67" i="11"/>
  <c r="T67" i="11" s="1"/>
  <c r="S68" i="11"/>
  <c r="T68" i="11" s="1"/>
  <c r="S69" i="11"/>
  <c r="T69" i="11" s="1"/>
  <c r="S70" i="11"/>
  <c r="T70" i="11" s="1"/>
  <c r="S71" i="11"/>
  <c r="T71" i="11" s="1"/>
  <c r="S72" i="11"/>
  <c r="T72" i="11" s="1"/>
  <c r="S73" i="11"/>
  <c r="T73" i="11" s="1"/>
  <c r="S74" i="11"/>
  <c r="T74" i="11" s="1"/>
  <c r="Q10" i="11"/>
  <c r="P10" i="11"/>
  <c r="O10" i="11"/>
  <c r="A5" i="11"/>
  <c r="A4" i="11"/>
  <c r="A3" i="11"/>
  <c r="S10" i="11" l="1"/>
  <c r="T25" i="10"/>
  <c r="T27" i="10"/>
  <c r="T41" i="10"/>
  <c r="T43" i="10"/>
  <c r="T57" i="10"/>
  <c r="T73" i="10"/>
  <c r="T75" i="10"/>
  <c r="S13" i="10"/>
  <c r="T13" i="10" s="1"/>
  <c r="S14" i="10"/>
  <c r="T14" i="10" s="1"/>
  <c r="S15" i="10"/>
  <c r="T15" i="10" s="1"/>
  <c r="S16" i="10"/>
  <c r="T16" i="10" s="1"/>
  <c r="S17" i="10"/>
  <c r="T17" i="10" s="1"/>
  <c r="S18" i="10"/>
  <c r="T18" i="10" s="1"/>
  <c r="S19" i="10"/>
  <c r="T19" i="10" s="1"/>
  <c r="S20" i="10"/>
  <c r="T20" i="10" s="1"/>
  <c r="S21" i="10"/>
  <c r="T21" i="10" s="1"/>
  <c r="S22" i="10"/>
  <c r="T22" i="10" s="1"/>
  <c r="S23" i="10"/>
  <c r="T23" i="10" s="1"/>
  <c r="S24" i="10"/>
  <c r="T24" i="10" s="1"/>
  <c r="S25" i="10"/>
  <c r="S26" i="10"/>
  <c r="T26" i="10" s="1"/>
  <c r="S27" i="10"/>
  <c r="S28" i="10"/>
  <c r="T28" i="10" s="1"/>
  <c r="S29" i="10"/>
  <c r="T29" i="10" s="1"/>
  <c r="S30" i="10"/>
  <c r="T30" i="10" s="1"/>
  <c r="S31" i="10"/>
  <c r="T31" i="10" s="1"/>
  <c r="S32" i="10"/>
  <c r="T32" i="10" s="1"/>
  <c r="S33" i="10"/>
  <c r="T33" i="10" s="1"/>
  <c r="S34" i="10"/>
  <c r="T34" i="10" s="1"/>
  <c r="S35" i="10"/>
  <c r="T35" i="10" s="1"/>
  <c r="S36" i="10"/>
  <c r="T36" i="10" s="1"/>
  <c r="S37" i="10"/>
  <c r="T37" i="10" s="1"/>
  <c r="S38" i="10"/>
  <c r="T38" i="10" s="1"/>
  <c r="S39" i="10"/>
  <c r="T39" i="10" s="1"/>
  <c r="S40" i="10"/>
  <c r="T40" i="10" s="1"/>
  <c r="S41" i="10"/>
  <c r="S42" i="10"/>
  <c r="T42" i="10" s="1"/>
  <c r="S43" i="10"/>
  <c r="S44" i="10"/>
  <c r="T44" i="10" s="1"/>
  <c r="S45" i="10"/>
  <c r="T45" i="10" s="1"/>
  <c r="S46" i="10"/>
  <c r="T46" i="10" s="1"/>
  <c r="S47" i="10"/>
  <c r="T47" i="10" s="1"/>
  <c r="S48" i="10"/>
  <c r="T48" i="10" s="1"/>
  <c r="S49" i="10"/>
  <c r="T49" i="10" s="1"/>
  <c r="S50" i="10"/>
  <c r="T50" i="10" s="1"/>
  <c r="S51" i="10"/>
  <c r="T51" i="10" s="1"/>
  <c r="S52" i="10"/>
  <c r="T52" i="10" s="1"/>
  <c r="S53" i="10"/>
  <c r="T53" i="10" s="1"/>
  <c r="S54" i="10"/>
  <c r="T54" i="10" s="1"/>
  <c r="S55" i="10"/>
  <c r="T55" i="10" s="1"/>
  <c r="S56" i="10"/>
  <c r="T56" i="10" s="1"/>
  <c r="S57" i="10"/>
  <c r="S58" i="10"/>
  <c r="T58" i="10" s="1"/>
  <c r="S59" i="10"/>
  <c r="T59" i="10" s="1"/>
  <c r="S60" i="10"/>
  <c r="T60" i="10" s="1"/>
  <c r="S61" i="10"/>
  <c r="T61" i="10" s="1"/>
  <c r="S62" i="10"/>
  <c r="T62" i="10" s="1"/>
  <c r="S63" i="10"/>
  <c r="T63" i="10" s="1"/>
  <c r="S64" i="10"/>
  <c r="T64" i="10" s="1"/>
  <c r="S65" i="10"/>
  <c r="T65" i="10" s="1"/>
  <c r="S66" i="10"/>
  <c r="T66" i="10" s="1"/>
  <c r="S67" i="10"/>
  <c r="T67" i="10" s="1"/>
  <c r="S68" i="10"/>
  <c r="T68" i="10" s="1"/>
  <c r="S69" i="10"/>
  <c r="T69" i="10" s="1"/>
  <c r="S70" i="10"/>
  <c r="T70" i="10" s="1"/>
  <c r="S71" i="10"/>
  <c r="T71" i="10" s="1"/>
  <c r="S72" i="10"/>
  <c r="T72" i="10" s="1"/>
  <c r="S73" i="10"/>
  <c r="S74" i="10"/>
  <c r="T74" i="10" s="1"/>
  <c r="S75" i="10"/>
  <c r="Q11" i="10"/>
  <c r="P11" i="10"/>
  <c r="O11" i="10"/>
  <c r="A6" i="10"/>
  <c r="A5" i="10"/>
  <c r="A4" i="10"/>
  <c r="S11" i="10" l="1"/>
  <c r="O29" i="7"/>
  <c r="O61" i="7"/>
  <c r="N12" i="7"/>
  <c r="O12" i="7" s="1"/>
  <c r="N13" i="7"/>
  <c r="O13" i="7" s="1"/>
  <c r="N14" i="7"/>
  <c r="O14" i="7" s="1"/>
  <c r="N15" i="7"/>
  <c r="O15" i="7" s="1"/>
  <c r="N16" i="7"/>
  <c r="O16" i="7" s="1"/>
  <c r="N17" i="7"/>
  <c r="O17" i="7" s="1"/>
  <c r="N18" i="7"/>
  <c r="O18" i="7" s="1"/>
  <c r="N19" i="7"/>
  <c r="O19" i="7" s="1"/>
  <c r="N20" i="7"/>
  <c r="O20" i="7" s="1"/>
  <c r="N21" i="7"/>
  <c r="O21" i="7" s="1"/>
  <c r="N22" i="7"/>
  <c r="O22" i="7" s="1"/>
  <c r="N23" i="7"/>
  <c r="O23" i="7" s="1"/>
  <c r="N24" i="7"/>
  <c r="O24" i="7" s="1"/>
  <c r="N25" i="7"/>
  <c r="O25" i="7" s="1"/>
  <c r="N26" i="7"/>
  <c r="O26" i="7" s="1"/>
  <c r="N27" i="7"/>
  <c r="O27" i="7" s="1"/>
  <c r="N28" i="7"/>
  <c r="O28" i="7" s="1"/>
  <c r="N29" i="7"/>
  <c r="N30" i="7"/>
  <c r="O30" i="7" s="1"/>
  <c r="N31" i="7"/>
  <c r="O31" i="7" s="1"/>
  <c r="N32" i="7"/>
  <c r="O32" i="7" s="1"/>
  <c r="N33" i="7"/>
  <c r="O33" i="7" s="1"/>
  <c r="N34" i="7"/>
  <c r="O34" i="7" s="1"/>
  <c r="N35" i="7"/>
  <c r="O35" i="7" s="1"/>
  <c r="N36" i="7"/>
  <c r="O36" i="7" s="1"/>
  <c r="N37" i="7"/>
  <c r="O37" i="7" s="1"/>
  <c r="N38" i="7"/>
  <c r="O38" i="7" s="1"/>
  <c r="N39" i="7"/>
  <c r="O39" i="7" s="1"/>
  <c r="N40" i="7"/>
  <c r="O40" i="7" s="1"/>
  <c r="N41" i="7"/>
  <c r="O41" i="7" s="1"/>
  <c r="N42" i="7"/>
  <c r="O42" i="7" s="1"/>
  <c r="N43" i="7"/>
  <c r="O43" i="7" s="1"/>
  <c r="N44" i="7"/>
  <c r="O44" i="7" s="1"/>
  <c r="N45" i="7"/>
  <c r="O45" i="7" s="1"/>
  <c r="N46" i="7"/>
  <c r="O46" i="7" s="1"/>
  <c r="N47" i="7"/>
  <c r="O47" i="7" s="1"/>
  <c r="N48" i="7"/>
  <c r="O48" i="7" s="1"/>
  <c r="N49" i="7"/>
  <c r="O49" i="7" s="1"/>
  <c r="N50" i="7"/>
  <c r="O50" i="7" s="1"/>
  <c r="N51" i="7"/>
  <c r="O51" i="7" s="1"/>
  <c r="N52" i="7"/>
  <c r="O52" i="7" s="1"/>
  <c r="N53" i="7"/>
  <c r="O53" i="7" s="1"/>
  <c r="N54" i="7"/>
  <c r="O54" i="7" s="1"/>
  <c r="N55" i="7"/>
  <c r="O55" i="7" s="1"/>
  <c r="N56" i="7"/>
  <c r="O56" i="7" s="1"/>
  <c r="N57" i="7"/>
  <c r="O57" i="7" s="1"/>
  <c r="N58" i="7"/>
  <c r="O58" i="7" s="1"/>
  <c r="N59" i="7"/>
  <c r="O59" i="7" s="1"/>
  <c r="N60" i="7"/>
  <c r="O60" i="7" s="1"/>
  <c r="N61" i="7"/>
  <c r="N62" i="7"/>
  <c r="O62" i="7" s="1"/>
  <c r="N63" i="7"/>
  <c r="O63" i="7" s="1"/>
  <c r="N64" i="7"/>
  <c r="O64" i="7" s="1"/>
  <c r="N65" i="7"/>
  <c r="O65" i="7" s="1"/>
  <c r="N66" i="7"/>
  <c r="O66" i="7" s="1"/>
  <c r="N67" i="7"/>
  <c r="O67" i="7" s="1"/>
  <c r="N68" i="7"/>
  <c r="O68" i="7" s="1"/>
  <c r="N69" i="7"/>
  <c r="O69" i="7" s="1"/>
  <c r="N70" i="7"/>
  <c r="O70" i="7" s="1"/>
  <c r="N71" i="7"/>
  <c r="O71" i="7" s="1"/>
  <c r="N72" i="7"/>
  <c r="O72" i="7" s="1"/>
  <c r="N73" i="7"/>
  <c r="O73" i="7" s="1"/>
  <c r="N74" i="7"/>
  <c r="O74" i="7" s="1"/>
  <c r="N75" i="7"/>
  <c r="O75" i="7" s="1"/>
  <c r="N76" i="7"/>
  <c r="O76" i="7" s="1"/>
  <c r="N77" i="7"/>
  <c r="O77" i="7" s="1"/>
  <c r="N78" i="7"/>
  <c r="O78" i="7" s="1"/>
  <c r="N79" i="7"/>
  <c r="O79" i="7" s="1"/>
  <c r="N80" i="7"/>
  <c r="O80" i="7" s="1"/>
  <c r="N81" i="7"/>
  <c r="O81" i="7" s="1"/>
  <c r="N82" i="7"/>
  <c r="O82" i="7" s="1"/>
  <c r="N83" i="7"/>
  <c r="O83" i="7" s="1"/>
  <c r="N84" i="7"/>
  <c r="O84" i="7" s="1"/>
  <c r="L10" i="7"/>
  <c r="K10" i="7"/>
  <c r="J10" i="7"/>
  <c r="A5" i="7"/>
  <c r="A4" i="7"/>
  <c r="A3" i="7"/>
  <c r="N10" i="7" l="1"/>
  <c r="O10" i="7"/>
  <c r="R13" i="31"/>
  <c r="T13" i="31" s="1"/>
  <c r="Q13" i="31" l="1"/>
  <c r="S13" i="31"/>
  <c r="R12" i="31"/>
  <c r="T12" i="31" s="1"/>
  <c r="R14" i="31"/>
  <c r="T14" i="31" s="1"/>
  <c r="R15" i="31"/>
  <c r="S15" i="31" s="1"/>
  <c r="R16" i="31"/>
  <c r="R17" i="31"/>
  <c r="T17" i="31" s="1"/>
  <c r="R18" i="31"/>
  <c r="T18" i="31" s="1"/>
  <c r="R19" i="31"/>
  <c r="S19" i="31" s="1"/>
  <c r="R20" i="31"/>
  <c r="S20" i="31" s="1"/>
  <c r="R21" i="31"/>
  <c r="T21" i="31" s="1"/>
  <c r="R22" i="31"/>
  <c r="T22" i="31" s="1"/>
  <c r="R23" i="31"/>
  <c r="S23" i="31" s="1"/>
  <c r="R24" i="31"/>
  <c r="T24" i="31" s="1"/>
  <c r="R25" i="31"/>
  <c r="T25" i="31" s="1"/>
  <c r="R26" i="31"/>
  <c r="T26" i="31" s="1"/>
  <c r="R27" i="31"/>
  <c r="S27" i="31" s="1"/>
  <c r="R28" i="31"/>
  <c r="S28" i="31" s="1"/>
  <c r="R29" i="31"/>
  <c r="T29" i="31" s="1"/>
  <c r="R30" i="31"/>
  <c r="T30" i="31" s="1"/>
  <c r="R31" i="31"/>
  <c r="S31" i="31" s="1"/>
  <c r="R32" i="31"/>
  <c r="T32" i="31" s="1"/>
  <c r="R33" i="31"/>
  <c r="T33" i="31" s="1"/>
  <c r="R34" i="31"/>
  <c r="T34" i="31" s="1"/>
  <c r="R35" i="31"/>
  <c r="S35" i="31" s="1"/>
  <c r="R36" i="31"/>
  <c r="S36" i="31" s="1"/>
  <c r="R37" i="31"/>
  <c r="T37" i="31" s="1"/>
  <c r="R38" i="31"/>
  <c r="T38" i="31" s="1"/>
  <c r="R39" i="31"/>
  <c r="S39" i="31" s="1"/>
  <c r="R40" i="31"/>
  <c r="T40" i="31" s="1"/>
  <c r="R41" i="31"/>
  <c r="T41" i="31" s="1"/>
  <c r="R42" i="31"/>
  <c r="T42" i="31" s="1"/>
  <c r="R43" i="31"/>
  <c r="S43" i="31" s="1"/>
  <c r="R44" i="31"/>
  <c r="S44" i="31" s="1"/>
  <c r="R45" i="31"/>
  <c r="T45" i="31" s="1"/>
  <c r="R46" i="31"/>
  <c r="T46" i="31" s="1"/>
  <c r="R47" i="31"/>
  <c r="S47" i="31" s="1"/>
  <c r="R48" i="31"/>
  <c r="S48" i="31" s="1"/>
  <c r="R49" i="31"/>
  <c r="T49" i="31" s="1"/>
  <c r="R50" i="31"/>
  <c r="T50" i="31" s="1"/>
  <c r="R51" i="31"/>
  <c r="S51" i="31" s="1"/>
  <c r="R52" i="31"/>
  <c r="S52" i="31" s="1"/>
  <c r="R53" i="31"/>
  <c r="T53" i="31" s="1"/>
  <c r="R54" i="31"/>
  <c r="T54" i="31" s="1"/>
  <c r="R55" i="31"/>
  <c r="S55" i="31" s="1"/>
  <c r="R56" i="31"/>
  <c r="T56" i="31" s="1"/>
  <c r="R57" i="31"/>
  <c r="T57" i="31" s="1"/>
  <c r="R58" i="31"/>
  <c r="T58" i="31" s="1"/>
  <c r="R59" i="31"/>
  <c r="S59" i="31" s="1"/>
  <c r="R60" i="31"/>
  <c r="S60" i="31" s="1"/>
  <c r="R61" i="31"/>
  <c r="T61" i="31" s="1"/>
  <c r="R62" i="31"/>
  <c r="T62" i="31" s="1"/>
  <c r="R63" i="31"/>
  <c r="S63" i="31" s="1"/>
  <c r="R64" i="31"/>
  <c r="S64" i="31" s="1"/>
  <c r="R65" i="31"/>
  <c r="T65" i="31" s="1"/>
  <c r="R66" i="31"/>
  <c r="T66" i="31" s="1"/>
  <c r="R67" i="31"/>
  <c r="S67" i="31" s="1"/>
  <c r="R68" i="31"/>
  <c r="T68" i="31" s="1"/>
  <c r="R69" i="31"/>
  <c r="T69" i="31" s="1"/>
  <c r="R70" i="31"/>
  <c r="T70" i="31" s="1"/>
  <c r="R71" i="31"/>
  <c r="S71" i="31" s="1"/>
  <c r="R72" i="31"/>
  <c r="S72" i="31" s="1"/>
  <c r="R73" i="31"/>
  <c r="T73" i="31" s="1"/>
  <c r="R74" i="31"/>
  <c r="T74" i="31" s="1"/>
  <c r="R75" i="31"/>
  <c r="S75" i="31" s="1"/>
  <c r="R76" i="31"/>
  <c r="T76" i="31" s="1"/>
  <c r="R77" i="31"/>
  <c r="T77" i="31" s="1"/>
  <c r="R78" i="31"/>
  <c r="T78" i="31" s="1"/>
  <c r="R79" i="31"/>
  <c r="S79" i="31" s="1"/>
  <c r="R80" i="31"/>
  <c r="S80" i="31" s="1"/>
  <c r="R81" i="31"/>
  <c r="T81" i="31" s="1"/>
  <c r="R82" i="31"/>
  <c r="T82" i="31" s="1"/>
  <c r="R83" i="31"/>
  <c r="S83" i="31" s="1"/>
  <c r="R84" i="31"/>
  <c r="S84" i="31" s="1"/>
  <c r="R85" i="31"/>
  <c r="T85" i="31" s="1"/>
  <c r="R86" i="31"/>
  <c r="T86" i="31" s="1"/>
  <c r="R87" i="31"/>
  <c r="S87" i="31" s="1"/>
  <c r="R88" i="31"/>
  <c r="T88" i="31" s="1"/>
  <c r="R89" i="31"/>
  <c r="T89" i="31" s="1"/>
  <c r="R90" i="31"/>
  <c r="T90" i="31" s="1"/>
  <c r="R91" i="31"/>
  <c r="S91" i="31" s="1"/>
  <c r="R92" i="31"/>
  <c r="S92" i="31" s="1"/>
  <c r="R93" i="31"/>
  <c r="T93" i="31" s="1"/>
  <c r="R94" i="31"/>
  <c r="T94" i="31" s="1"/>
  <c r="R95" i="31"/>
  <c r="S95" i="31" s="1"/>
  <c r="R96" i="31"/>
  <c r="S96" i="31" s="1"/>
  <c r="R97" i="31"/>
  <c r="T97" i="31" s="1"/>
  <c r="R98" i="31"/>
  <c r="T98" i="31" s="1"/>
  <c r="R99" i="31"/>
  <c r="S99" i="31" s="1"/>
  <c r="Q23" i="31"/>
  <c r="Q53" i="31"/>
  <c r="Q55" i="31"/>
  <c r="Q71" i="31"/>
  <c r="P10" i="31"/>
  <c r="O10" i="31"/>
  <c r="N10" i="31"/>
  <c r="R7" i="31"/>
  <c r="R6" i="31"/>
  <c r="A5" i="31"/>
  <c r="A4" i="31"/>
  <c r="A3" i="31"/>
  <c r="Q87" i="31" l="1"/>
  <c r="Q45" i="31"/>
  <c r="Q39" i="31"/>
  <c r="Q93" i="31"/>
  <c r="Q73" i="31"/>
  <c r="Q37" i="31"/>
  <c r="Q29" i="31"/>
  <c r="Q81" i="31"/>
  <c r="Q65" i="31"/>
  <c r="Q57" i="31"/>
  <c r="Q17" i="31"/>
  <c r="Q66" i="31"/>
  <c r="Q38" i="31"/>
  <c r="Q94" i="31"/>
  <c r="Q58" i="31"/>
  <c r="Q30" i="31"/>
  <c r="S58" i="31"/>
  <c r="Q86" i="31"/>
  <c r="Q42" i="31"/>
  <c r="Q98" i="31"/>
  <c r="Q90" i="31"/>
  <c r="Q85" i="31"/>
  <c r="Q77" i="31"/>
  <c r="Q70" i="31"/>
  <c r="Q62" i="31"/>
  <c r="Q49" i="31"/>
  <c r="Q41" i="31"/>
  <c r="Q34" i="31"/>
  <c r="Q26" i="31"/>
  <c r="Q21" i="31"/>
  <c r="Q12" i="31"/>
  <c r="S90" i="31"/>
  <c r="S26" i="31"/>
  <c r="Q78" i="31"/>
  <c r="Q50" i="31"/>
  <c r="Q22" i="31"/>
  <c r="Q14" i="31"/>
  <c r="S42" i="31"/>
  <c r="Q97" i="31"/>
  <c r="Q89" i="31"/>
  <c r="Q82" i="31"/>
  <c r="Q74" i="31"/>
  <c r="Q69" i="31"/>
  <c r="Q61" i="31"/>
  <c r="Q54" i="31"/>
  <c r="Q46" i="31"/>
  <c r="Q33" i="31"/>
  <c r="Q25" i="31"/>
  <c r="Q18" i="31"/>
  <c r="S74" i="31"/>
  <c r="Q91" i="31"/>
  <c r="Q75" i="31"/>
  <c r="Q59" i="31"/>
  <c r="Q43" i="31"/>
  <c r="Q27" i="31"/>
  <c r="S86" i="31"/>
  <c r="S70" i="31"/>
  <c r="S54" i="31"/>
  <c r="S38" i="31"/>
  <c r="S22" i="31"/>
  <c r="Q95" i="31"/>
  <c r="Q79" i="31"/>
  <c r="Q63" i="31"/>
  <c r="Q47" i="31"/>
  <c r="Q31" i="31"/>
  <c r="Q15" i="31"/>
  <c r="S98" i="31"/>
  <c r="S82" i="31"/>
  <c r="S66" i="31"/>
  <c r="S50" i="31"/>
  <c r="S34" i="31"/>
  <c r="S18" i="31"/>
  <c r="Q99" i="31"/>
  <c r="Q83" i="31"/>
  <c r="Q67" i="31"/>
  <c r="Q51" i="31"/>
  <c r="Q35" i="31"/>
  <c r="Q19" i="31"/>
  <c r="R10" i="31"/>
  <c r="T10" i="31" s="1"/>
  <c r="S94" i="31"/>
  <c r="S78" i="31"/>
  <c r="S62" i="31"/>
  <c r="S46" i="31"/>
  <c r="S30" i="31"/>
  <c r="S14" i="31"/>
  <c r="T96" i="31"/>
  <c r="T84" i="31"/>
  <c r="T72" i="31"/>
  <c r="T60" i="31"/>
  <c r="T48" i="31"/>
  <c r="T36" i="31"/>
  <c r="T16" i="31"/>
  <c r="S97" i="31"/>
  <c r="S93" i="31"/>
  <c r="S89" i="31"/>
  <c r="S85" i="31"/>
  <c r="S81" i="31"/>
  <c r="S77" i="31"/>
  <c r="S73" i="31"/>
  <c r="S69" i="31"/>
  <c r="S65" i="31"/>
  <c r="S61" i="31"/>
  <c r="S57" i="31"/>
  <c r="S53" i="31"/>
  <c r="S49" i="31"/>
  <c r="S45" i="31"/>
  <c r="S41" i="31"/>
  <c r="S37" i="31"/>
  <c r="S33" i="31"/>
  <c r="S29" i="31"/>
  <c r="S25" i="31"/>
  <c r="S21" i="31"/>
  <c r="S17" i="31"/>
  <c r="S12" i="31"/>
  <c r="T99" i="31"/>
  <c r="T95" i="31"/>
  <c r="T91" i="31"/>
  <c r="T87" i="31"/>
  <c r="T83" i="31"/>
  <c r="T79" i="31"/>
  <c r="T75" i="31"/>
  <c r="T71" i="31"/>
  <c r="T67" i="31"/>
  <c r="T63" i="31"/>
  <c r="T59" i="31"/>
  <c r="T55" i="31"/>
  <c r="T51" i="31"/>
  <c r="T47" i="31"/>
  <c r="T43" i="31"/>
  <c r="T39" i="31"/>
  <c r="T35" i="31"/>
  <c r="T31" i="31"/>
  <c r="T27" i="31"/>
  <c r="T23" i="31"/>
  <c r="T19" i="31"/>
  <c r="T15" i="31"/>
  <c r="T92" i="31"/>
  <c r="T80" i="31"/>
  <c r="T64" i="31"/>
  <c r="T52" i="31"/>
  <c r="T44" i="31"/>
  <c r="T28" i="31"/>
  <c r="T20" i="31"/>
  <c r="Q96" i="31"/>
  <c r="Q92" i="31"/>
  <c r="Q88" i="31"/>
  <c r="Q84" i="31"/>
  <c r="Q80" i="31"/>
  <c r="Q76" i="31"/>
  <c r="Q72" i="31"/>
  <c r="Q68" i="31"/>
  <c r="Q64" i="31"/>
  <c r="Q60" i="31"/>
  <c r="Q56" i="31"/>
  <c r="Q52" i="31"/>
  <c r="Q48" i="31"/>
  <c r="Q44" i="31"/>
  <c r="Q40" i="31"/>
  <c r="Q36" i="31"/>
  <c r="Q32" i="31"/>
  <c r="Q28" i="31"/>
  <c r="Q24" i="31"/>
  <c r="Q20" i="31"/>
  <c r="Q16" i="31"/>
  <c r="S88" i="31"/>
  <c r="S76" i="31"/>
  <c r="S68" i="31"/>
  <c r="S56" i="31"/>
  <c r="S40" i="31"/>
  <c r="S32" i="31"/>
  <c r="S24" i="31"/>
  <c r="S16" i="31"/>
  <c r="M175" i="16"/>
  <c r="N175" i="16" s="1"/>
  <c r="M174" i="16"/>
  <c r="N174" i="16" s="1"/>
  <c r="Q10" i="31" l="1"/>
  <c r="S10" i="31"/>
  <c r="D20" i="39"/>
  <c r="D21" i="39"/>
  <c r="D22" i="39"/>
  <c r="D23" i="39"/>
  <c r="D25" i="39"/>
  <c r="D26" i="39"/>
  <c r="D27" i="39"/>
  <c r="D28" i="39"/>
  <c r="D29" i="39"/>
  <c r="K13" i="13" l="1"/>
  <c r="L13" i="13" s="1"/>
  <c r="L7" i="42" l="1"/>
  <c r="H7" i="42"/>
  <c r="A5" i="42"/>
  <c r="A4" i="42"/>
  <c r="A3" i="42"/>
  <c r="D37" i="39" l="1"/>
  <c r="D34" i="39"/>
  <c r="D35" i="39"/>
  <c r="D36" i="39"/>
  <c r="D44" i="39"/>
  <c r="D38" i="39"/>
  <c r="D19" i="39"/>
  <c r="D30" i="39"/>
  <c r="D31" i="39"/>
  <c r="D32" i="39"/>
  <c r="D33" i="39"/>
  <c r="D39" i="39"/>
  <c r="D40" i="39"/>
  <c r="D41" i="39"/>
  <c r="D42" i="39"/>
  <c r="D43" i="39"/>
  <c r="D45" i="39"/>
  <c r="D46" i="39"/>
  <c r="D47" i="39"/>
  <c r="D48" i="39"/>
  <c r="D49" i="39"/>
  <c r="D50" i="39"/>
  <c r="D51" i="39"/>
  <c r="D52" i="39"/>
  <c r="D53" i="39"/>
  <c r="D11" i="39"/>
  <c r="D12" i="39"/>
  <c r="D13" i="39"/>
  <c r="D14" i="39"/>
  <c r="D15" i="39"/>
  <c r="J10" i="41" l="1"/>
  <c r="I10" i="41"/>
  <c r="L10" i="41"/>
  <c r="A5" i="41"/>
  <c r="A4" i="41"/>
  <c r="A3" i="41"/>
  <c r="I10" i="14"/>
  <c r="L10" i="14"/>
  <c r="J10" i="14"/>
  <c r="N10" i="14"/>
  <c r="A5" i="14"/>
  <c r="A4" i="14"/>
  <c r="A3" i="14"/>
  <c r="K12" i="13"/>
  <c r="L12" i="13" s="1"/>
  <c r="L30" i="12"/>
  <c r="M30" i="12" s="1"/>
  <c r="L29" i="12"/>
  <c r="M29" i="12" s="1"/>
  <c r="L28" i="12"/>
  <c r="M28" i="12" s="1"/>
  <c r="L27" i="12"/>
  <c r="M27" i="12" s="1"/>
  <c r="L26" i="12"/>
  <c r="M26" i="12" s="1"/>
  <c r="L25" i="12"/>
  <c r="M25" i="12" s="1"/>
  <c r="L24" i="12"/>
  <c r="M24" i="12" s="1"/>
  <c r="L23" i="12"/>
  <c r="M23" i="12" s="1"/>
  <c r="L22" i="12"/>
  <c r="M22" i="12" s="1"/>
  <c r="L21" i="12"/>
  <c r="M21" i="12" s="1"/>
  <c r="L20" i="12"/>
  <c r="M20" i="12" s="1"/>
  <c r="L19" i="12"/>
  <c r="M19" i="12" s="1"/>
  <c r="L18" i="12"/>
  <c r="M18" i="12" s="1"/>
  <c r="L17" i="12"/>
  <c r="M17" i="12" s="1"/>
  <c r="L16" i="12"/>
  <c r="M16" i="12" s="1"/>
  <c r="L15" i="12"/>
  <c r="M15" i="12" s="1"/>
  <c r="L14" i="12"/>
  <c r="M14" i="12" s="1"/>
  <c r="L13" i="12"/>
  <c r="M13" i="12" s="1"/>
  <c r="L12" i="12"/>
  <c r="M12" i="12" s="1"/>
  <c r="E13" i="12"/>
  <c r="V26" i="9"/>
  <c r="W26" i="9" s="1"/>
  <c r="V25" i="9"/>
  <c r="W25" i="9" s="1"/>
  <c r="V24" i="9"/>
  <c r="W24" i="9" s="1"/>
  <c r="V23" i="9"/>
  <c r="W23" i="9" s="1"/>
  <c r="V22" i="9"/>
  <c r="W22" i="9" s="1"/>
  <c r="V21" i="9"/>
  <c r="W21" i="9" s="1"/>
  <c r="V20" i="9"/>
  <c r="W20" i="9" s="1"/>
  <c r="V19" i="9"/>
  <c r="W19" i="9" s="1"/>
  <c r="V18" i="9"/>
  <c r="W18" i="9" s="1"/>
  <c r="V17" i="9"/>
  <c r="W17" i="9" s="1"/>
  <c r="V16" i="9"/>
  <c r="W16" i="9" s="1"/>
  <c r="V15" i="9"/>
  <c r="W15" i="9" s="1"/>
  <c r="V14" i="9"/>
  <c r="W14" i="9" s="1"/>
  <c r="V13" i="9"/>
  <c r="W13" i="9" s="1"/>
  <c r="V12" i="9"/>
  <c r="W12" i="9" s="1"/>
  <c r="N12" i="8"/>
  <c r="O12" i="8" s="1"/>
  <c r="N13" i="8"/>
  <c r="O13" i="8" s="1"/>
  <c r="N14" i="8"/>
  <c r="O14" i="8" s="1"/>
  <c r="N15" i="8"/>
  <c r="O15" i="8" s="1"/>
  <c r="N16" i="8"/>
  <c r="O16" i="8" s="1"/>
  <c r="N17" i="8"/>
  <c r="O17" i="8" s="1"/>
  <c r="N18" i="8"/>
  <c r="O18" i="8" s="1"/>
  <c r="N19" i="8"/>
  <c r="O19" i="8" s="1"/>
  <c r="N20" i="8"/>
  <c r="O20" i="8" s="1"/>
  <c r="N21" i="8"/>
  <c r="O21" i="8" s="1"/>
  <c r="N22" i="8"/>
  <c r="O22" i="8" s="1"/>
  <c r="N23" i="8"/>
  <c r="O23" i="8" s="1"/>
  <c r="N24" i="8"/>
  <c r="O24" i="8" s="1"/>
  <c r="N25" i="8"/>
  <c r="O25" i="8" s="1"/>
  <c r="N26" i="8"/>
  <c r="O26" i="8" s="1"/>
  <c r="N27" i="8"/>
  <c r="O27" i="8" s="1"/>
  <c r="N28" i="8"/>
  <c r="O28" i="8" s="1"/>
  <c r="N29" i="8"/>
  <c r="O29" i="8" s="1"/>
  <c r="N30" i="8"/>
  <c r="O30" i="8" s="1"/>
  <c r="N31" i="8"/>
  <c r="O31" i="8" s="1"/>
  <c r="N32" i="8"/>
  <c r="O32" i="8" s="1"/>
  <c r="N33" i="8"/>
  <c r="O33" i="8" s="1"/>
  <c r="N34" i="8"/>
  <c r="O34" i="8" s="1"/>
  <c r="N35" i="8"/>
  <c r="O35" i="8" s="1"/>
  <c r="N36" i="8"/>
  <c r="O36" i="8" s="1"/>
  <c r="N37" i="8"/>
  <c r="O37" i="8" s="1"/>
  <c r="N38" i="8"/>
  <c r="O38" i="8" s="1"/>
  <c r="N39" i="8"/>
  <c r="O39" i="8" s="1"/>
  <c r="N40" i="8"/>
  <c r="O40" i="8" s="1"/>
  <c r="N41" i="8"/>
  <c r="O41" i="8" s="1"/>
  <c r="N42" i="8"/>
  <c r="O42" i="8" s="1"/>
  <c r="N43" i="8"/>
  <c r="O43" i="8" s="1"/>
  <c r="N44" i="8"/>
  <c r="O44" i="8" s="1"/>
  <c r="N45" i="8"/>
  <c r="O45" i="8" s="1"/>
  <c r="N46" i="8"/>
  <c r="O46" i="8" s="1"/>
  <c r="N47" i="8"/>
  <c r="O47" i="8" s="1"/>
  <c r="N48" i="8"/>
  <c r="O48" i="8" s="1"/>
  <c r="N49" i="8"/>
  <c r="O49" i="8" s="1"/>
  <c r="N50" i="8"/>
  <c r="O50" i="8" s="1"/>
  <c r="N51" i="8"/>
  <c r="O51" i="8" s="1"/>
  <c r="N52" i="8"/>
  <c r="O52" i="8" s="1"/>
  <c r="N53" i="8"/>
  <c r="O53" i="8" s="1"/>
  <c r="N54" i="8"/>
  <c r="O54" i="8" s="1"/>
  <c r="N55" i="8"/>
  <c r="O55" i="8" s="1"/>
  <c r="N56" i="8"/>
  <c r="O56" i="8" s="1"/>
  <c r="N57" i="8"/>
  <c r="O57" i="8" s="1"/>
  <c r="N58" i="8"/>
  <c r="O58" i="8" s="1"/>
  <c r="N59" i="8"/>
  <c r="O59" i="8" s="1"/>
  <c r="N60" i="8"/>
  <c r="O60" i="8" s="1"/>
  <c r="N61" i="8"/>
  <c r="O61" i="8" s="1"/>
  <c r="N62" i="8"/>
  <c r="O62" i="8" s="1"/>
  <c r="N63" i="8"/>
  <c r="O63" i="8" s="1"/>
  <c r="N64" i="8"/>
  <c r="O64" i="8" s="1"/>
  <c r="N65" i="8"/>
  <c r="O65" i="8" s="1"/>
  <c r="N66" i="8"/>
  <c r="O66" i="8" s="1"/>
  <c r="N67" i="8"/>
  <c r="O67" i="8" s="1"/>
  <c r="N68" i="8"/>
  <c r="O68" i="8" s="1"/>
  <c r="N69" i="8"/>
  <c r="O69" i="8" s="1"/>
  <c r="N70" i="8"/>
  <c r="O70" i="8" s="1"/>
  <c r="N71" i="8"/>
  <c r="O71" i="8" s="1"/>
  <c r="N72" i="8"/>
  <c r="O72" i="8" s="1"/>
  <c r="N73" i="8"/>
  <c r="O73" i="8" s="1"/>
  <c r="N74" i="8"/>
  <c r="O74" i="8" s="1"/>
  <c r="N75" i="8"/>
  <c r="O75" i="8" s="1"/>
  <c r="N76" i="8"/>
  <c r="O76" i="8" s="1"/>
  <c r="N77" i="8"/>
  <c r="O77" i="8" s="1"/>
  <c r="N78" i="8"/>
  <c r="O78" i="8" s="1"/>
  <c r="N79" i="8"/>
  <c r="O79" i="8" s="1"/>
  <c r="N80" i="8"/>
  <c r="O80" i="8" s="1"/>
  <c r="N81" i="8"/>
  <c r="O81" i="8" s="1"/>
  <c r="N82" i="8"/>
  <c r="O82" i="8" s="1"/>
  <c r="N83" i="8"/>
  <c r="O83" i="8" s="1"/>
  <c r="N84" i="8"/>
  <c r="O84" i="8" s="1"/>
  <c r="L10" i="8"/>
  <c r="K10" i="8"/>
  <c r="J10" i="8"/>
  <c r="A5" i="8"/>
  <c r="A4" i="8"/>
  <c r="A3" i="8"/>
  <c r="K14" i="13"/>
  <c r="L14" i="13" s="1"/>
  <c r="K15" i="13"/>
  <c r="L15" i="13" s="1"/>
  <c r="K16" i="13"/>
  <c r="L16" i="13" s="1"/>
  <c r="K17" i="13"/>
  <c r="L17" i="13" s="1"/>
  <c r="K18" i="13"/>
  <c r="L18" i="13" s="1"/>
  <c r="K19" i="13"/>
  <c r="L19" i="13" s="1"/>
  <c r="K20" i="13"/>
  <c r="L20" i="13" s="1"/>
  <c r="K21" i="13"/>
  <c r="L21" i="13" s="1"/>
  <c r="K22" i="13"/>
  <c r="L22" i="13" s="1"/>
  <c r="K23" i="13"/>
  <c r="L23" i="13" s="1"/>
  <c r="K24" i="13"/>
  <c r="L24" i="13" s="1"/>
  <c r="K25" i="13"/>
  <c r="L25" i="13" s="1"/>
  <c r="K26" i="13"/>
  <c r="L26" i="13" s="1"/>
  <c r="K27" i="13"/>
  <c r="L27" i="13" s="1"/>
  <c r="K28" i="13"/>
  <c r="L28" i="13" s="1"/>
  <c r="K29" i="13"/>
  <c r="L29" i="13" s="1"/>
  <c r="K30" i="13"/>
  <c r="L30" i="13" s="1"/>
  <c r="K31" i="13"/>
  <c r="L31" i="13" s="1"/>
  <c r="K32" i="13"/>
  <c r="L32" i="13" s="1"/>
  <c r="K33" i="13"/>
  <c r="L33" i="13" s="1"/>
  <c r="K34" i="13"/>
  <c r="L34" i="13" s="1"/>
  <c r="K35" i="13"/>
  <c r="L35" i="13" s="1"/>
  <c r="K36" i="13"/>
  <c r="L36" i="13" s="1"/>
  <c r="K37" i="13"/>
  <c r="L37" i="13" s="1"/>
  <c r="K38" i="13"/>
  <c r="L38" i="13" s="1"/>
  <c r="K39" i="13"/>
  <c r="L39" i="13" s="1"/>
  <c r="K40" i="13"/>
  <c r="L40" i="13" s="1"/>
  <c r="K41" i="13"/>
  <c r="L41" i="13" s="1"/>
  <c r="K42" i="13"/>
  <c r="L42" i="13" s="1"/>
  <c r="K43" i="13"/>
  <c r="L43" i="13" s="1"/>
  <c r="K44" i="13"/>
  <c r="L44" i="13" s="1"/>
  <c r="K45" i="13"/>
  <c r="L45" i="13" s="1"/>
  <c r="K46" i="13"/>
  <c r="L46" i="13" s="1"/>
  <c r="K47" i="13"/>
  <c r="L47" i="13" s="1"/>
  <c r="K48" i="13"/>
  <c r="L48" i="13" s="1"/>
  <c r="K49" i="13"/>
  <c r="L49" i="13" s="1"/>
  <c r="I10" i="13"/>
  <c r="H10" i="13"/>
  <c r="G10" i="13"/>
  <c r="A5" i="13"/>
  <c r="A4" i="13"/>
  <c r="A3"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E12"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L31" i="12"/>
  <c r="M31" i="12" s="1"/>
  <c r="L32" i="12"/>
  <c r="M32" i="12" s="1"/>
  <c r="L33" i="12"/>
  <c r="M33" i="12" s="1"/>
  <c r="L34" i="12"/>
  <c r="M34" i="12" s="1"/>
  <c r="L35" i="12"/>
  <c r="M35" i="12" s="1"/>
  <c r="L36" i="12"/>
  <c r="M36" i="12" s="1"/>
  <c r="L37" i="12"/>
  <c r="M37" i="12" s="1"/>
  <c r="L38" i="12"/>
  <c r="M38" i="12" s="1"/>
  <c r="L39" i="12"/>
  <c r="M39" i="12" s="1"/>
  <c r="L40" i="12"/>
  <c r="M40" i="12" s="1"/>
  <c r="L41" i="12"/>
  <c r="M41" i="12" s="1"/>
  <c r="L42" i="12"/>
  <c r="M42" i="12" s="1"/>
  <c r="L43" i="12"/>
  <c r="M43" i="12" s="1"/>
  <c r="L44" i="12"/>
  <c r="M44" i="12" s="1"/>
  <c r="L45" i="12"/>
  <c r="M45" i="12" s="1"/>
  <c r="L46" i="12"/>
  <c r="M46" i="12" s="1"/>
  <c r="L47" i="12"/>
  <c r="M47" i="12" s="1"/>
  <c r="L48" i="12"/>
  <c r="M48" i="12" s="1"/>
  <c r="L49" i="12"/>
  <c r="M49" i="12" s="1"/>
  <c r="J10" i="12"/>
  <c r="I10" i="12"/>
  <c r="H10" i="12"/>
  <c r="A5" i="12"/>
  <c r="A4" i="12"/>
  <c r="A3" i="12"/>
  <c r="V27" i="9"/>
  <c r="W27" i="9" s="1"/>
  <c r="V28" i="9"/>
  <c r="W28" i="9" s="1"/>
  <c r="V29" i="9"/>
  <c r="W29" i="9" s="1"/>
  <c r="V30" i="9"/>
  <c r="W30" i="9" s="1"/>
  <c r="V31" i="9"/>
  <c r="W31" i="9" s="1"/>
  <c r="V32" i="9"/>
  <c r="W32" i="9" s="1"/>
  <c r="V33" i="9"/>
  <c r="W33" i="9" s="1"/>
  <c r="V34" i="9"/>
  <c r="W34" i="9" s="1"/>
  <c r="V35" i="9"/>
  <c r="W35" i="9" s="1"/>
  <c r="V36" i="9"/>
  <c r="W36" i="9" s="1"/>
  <c r="V37" i="9"/>
  <c r="W37" i="9" s="1"/>
  <c r="V38" i="9"/>
  <c r="W38" i="9" s="1"/>
  <c r="V39" i="9"/>
  <c r="W39" i="9" s="1"/>
  <c r="V40" i="9"/>
  <c r="W40" i="9" s="1"/>
  <c r="V41" i="9"/>
  <c r="W41" i="9" s="1"/>
  <c r="V42" i="9"/>
  <c r="W42" i="9" s="1"/>
  <c r="V43" i="9"/>
  <c r="W43" i="9" s="1"/>
  <c r="V44" i="9"/>
  <c r="W44" i="9" s="1"/>
  <c r="V45" i="9"/>
  <c r="W45" i="9" s="1"/>
  <c r="V46" i="9"/>
  <c r="W46" i="9" s="1"/>
  <c r="V47" i="9"/>
  <c r="W47" i="9" s="1"/>
  <c r="V48" i="9"/>
  <c r="W48" i="9" s="1"/>
  <c r="V49" i="9"/>
  <c r="W49" i="9" s="1"/>
  <c r="V50" i="9"/>
  <c r="W50" i="9" s="1"/>
  <c r="V51" i="9"/>
  <c r="W51" i="9" s="1"/>
  <c r="V52" i="9"/>
  <c r="W52" i="9" s="1"/>
  <c r="V53" i="9"/>
  <c r="W53" i="9" s="1"/>
  <c r="V54" i="9"/>
  <c r="W54" i="9" s="1"/>
  <c r="V55" i="9"/>
  <c r="W55" i="9" s="1"/>
  <c r="V56" i="9"/>
  <c r="W56" i="9" s="1"/>
  <c r="V57" i="9"/>
  <c r="W57" i="9" s="1"/>
  <c r="V58" i="9"/>
  <c r="W58" i="9" s="1"/>
  <c r="V59" i="9"/>
  <c r="W59" i="9" s="1"/>
  <c r="V60" i="9"/>
  <c r="W60" i="9" s="1"/>
  <c r="V61" i="9"/>
  <c r="W61" i="9" s="1"/>
  <c r="V62" i="9"/>
  <c r="W62" i="9" s="1"/>
  <c r="V63" i="9"/>
  <c r="W63" i="9" s="1"/>
  <c r="V64" i="9"/>
  <c r="W64" i="9" s="1"/>
  <c r="V65" i="9"/>
  <c r="W65" i="9" s="1"/>
  <c r="V66" i="9"/>
  <c r="W66" i="9" s="1"/>
  <c r="V67" i="9"/>
  <c r="W67" i="9" s="1"/>
  <c r="V68" i="9"/>
  <c r="W68" i="9" s="1"/>
  <c r="V69" i="9"/>
  <c r="W69" i="9" s="1"/>
  <c r="V70" i="9"/>
  <c r="W70" i="9" s="1"/>
  <c r="V71" i="9"/>
  <c r="W71" i="9" s="1"/>
  <c r="V72" i="9"/>
  <c r="W72" i="9" s="1"/>
  <c r="V73" i="9"/>
  <c r="W73" i="9" s="1"/>
  <c r="V74" i="9"/>
  <c r="W74" i="9" s="1"/>
  <c r="V75" i="9"/>
  <c r="W75" i="9" s="1"/>
  <c r="V76" i="9"/>
  <c r="W76" i="9" s="1"/>
  <c r="V77" i="9"/>
  <c r="W77" i="9" s="1"/>
  <c r="V78" i="9"/>
  <c r="W78" i="9" s="1"/>
  <c r="V79" i="9"/>
  <c r="W79" i="9" s="1"/>
  <c r="V80" i="9"/>
  <c r="W80" i="9" s="1"/>
  <c r="V81" i="9"/>
  <c r="W81" i="9" s="1"/>
  <c r="V82" i="9"/>
  <c r="W82" i="9" s="1"/>
  <c r="V83" i="9"/>
  <c r="W83" i="9" s="1"/>
  <c r="T10" i="9"/>
  <c r="S10" i="9"/>
  <c r="R10" i="9"/>
  <c r="A5" i="9"/>
  <c r="A4" i="9"/>
  <c r="A3" i="9"/>
  <c r="T10" i="11" l="1"/>
  <c r="T11" i="10"/>
  <c r="N10" i="8"/>
  <c r="O10" i="8"/>
  <c r="K10" i="13"/>
  <c r="L10" i="13"/>
  <c r="L10" i="12"/>
  <c r="M10" i="12"/>
  <c r="V10" i="9"/>
  <c r="W10" i="9" l="1"/>
  <c r="N38" i="16" l="1"/>
  <c r="N85" i="16"/>
  <c r="N139" i="16"/>
  <c r="M13" i="16"/>
  <c r="O13" i="16" s="1"/>
  <c r="M14" i="16"/>
  <c r="O14" i="16" s="1"/>
  <c r="M15" i="16"/>
  <c r="O15" i="16" s="1"/>
  <c r="M16" i="16"/>
  <c r="N16" i="16" s="1"/>
  <c r="M17" i="16"/>
  <c r="N17" i="16" s="1"/>
  <c r="M18" i="16"/>
  <c r="N18" i="16" s="1"/>
  <c r="M19" i="16"/>
  <c r="O19" i="16" s="1"/>
  <c r="M20" i="16"/>
  <c r="O20" i="16" s="1"/>
  <c r="M21" i="16"/>
  <c r="O21" i="16" s="1"/>
  <c r="M22" i="16"/>
  <c r="O22" i="16" s="1"/>
  <c r="M23" i="16"/>
  <c r="O23" i="16" s="1"/>
  <c r="M24" i="16"/>
  <c r="N24" i="16" s="1"/>
  <c r="M25" i="16"/>
  <c r="N25" i="16" s="1"/>
  <c r="M26" i="16"/>
  <c r="N26" i="16" s="1"/>
  <c r="M27" i="16"/>
  <c r="O27" i="16" s="1"/>
  <c r="M28" i="16"/>
  <c r="O28" i="16" s="1"/>
  <c r="M29" i="16"/>
  <c r="O29" i="16" s="1"/>
  <c r="M30" i="16"/>
  <c r="O30" i="16" s="1"/>
  <c r="M31" i="16"/>
  <c r="O31" i="16" s="1"/>
  <c r="M32" i="16"/>
  <c r="N32" i="16" s="1"/>
  <c r="M33" i="16"/>
  <c r="N33" i="16" s="1"/>
  <c r="M34" i="16"/>
  <c r="N34" i="16" s="1"/>
  <c r="M35" i="16"/>
  <c r="N35" i="16" s="1"/>
  <c r="M36" i="16"/>
  <c r="O36" i="16" s="1"/>
  <c r="M37" i="16"/>
  <c r="O37" i="16" s="1"/>
  <c r="M38" i="16"/>
  <c r="O38" i="16" s="1"/>
  <c r="M39" i="16"/>
  <c r="O39" i="16" s="1"/>
  <c r="M40" i="16"/>
  <c r="N40" i="16" s="1"/>
  <c r="M41" i="16"/>
  <c r="N41" i="16" s="1"/>
  <c r="M42" i="16"/>
  <c r="N42" i="16" s="1"/>
  <c r="M43" i="16"/>
  <c r="N43" i="16" s="1"/>
  <c r="M44" i="16"/>
  <c r="N44" i="16" s="1"/>
  <c r="M45" i="16"/>
  <c r="O45" i="16" s="1"/>
  <c r="M46" i="16"/>
  <c r="O46" i="16" s="1"/>
  <c r="M47" i="16"/>
  <c r="O47" i="16" s="1"/>
  <c r="M48" i="16"/>
  <c r="N48" i="16" s="1"/>
  <c r="M49" i="16"/>
  <c r="N49" i="16" s="1"/>
  <c r="M50" i="16"/>
  <c r="N50" i="16" s="1"/>
  <c r="M51" i="16"/>
  <c r="O51" i="16" s="1"/>
  <c r="M52" i="16"/>
  <c r="O52" i="16" s="1"/>
  <c r="M53" i="16"/>
  <c r="O53" i="16" s="1"/>
  <c r="M54" i="16"/>
  <c r="O54" i="16" s="1"/>
  <c r="M55" i="16"/>
  <c r="O55" i="16" s="1"/>
  <c r="M56" i="16"/>
  <c r="N56" i="16" s="1"/>
  <c r="M57" i="16"/>
  <c r="N57" i="16" s="1"/>
  <c r="M58" i="16"/>
  <c r="N58" i="16" s="1"/>
  <c r="M59" i="16"/>
  <c r="O59" i="16" s="1"/>
  <c r="M60" i="16"/>
  <c r="O60" i="16" s="1"/>
  <c r="M61" i="16"/>
  <c r="O61" i="16" s="1"/>
  <c r="M62" i="16"/>
  <c r="O62" i="16" s="1"/>
  <c r="M63" i="16"/>
  <c r="O63" i="16" s="1"/>
  <c r="M64" i="16"/>
  <c r="N64" i="16" s="1"/>
  <c r="M65" i="16"/>
  <c r="N65" i="16" s="1"/>
  <c r="M66" i="16"/>
  <c r="N66" i="16" s="1"/>
  <c r="M67" i="16"/>
  <c r="O67" i="16" s="1"/>
  <c r="M68" i="16"/>
  <c r="N68" i="16" s="1"/>
  <c r="M69" i="16"/>
  <c r="O69" i="16" s="1"/>
  <c r="M70" i="16"/>
  <c r="O70" i="16" s="1"/>
  <c r="M71" i="16"/>
  <c r="O71" i="16" s="1"/>
  <c r="M72" i="16"/>
  <c r="N72" i="16" s="1"/>
  <c r="M73" i="16"/>
  <c r="N73" i="16" s="1"/>
  <c r="M74" i="16"/>
  <c r="N74" i="16" s="1"/>
  <c r="M75" i="16"/>
  <c r="O75" i="16" s="1"/>
  <c r="M76" i="16"/>
  <c r="N76" i="16" s="1"/>
  <c r="M77" i="16"/>
  <c r="O77" i="16" s="1"/>
  <c r="M78" i="16"/>
  <c r="O78" i="16" s="1"/>
  <c r="M79" i="16"/>
  <c r="O79" i="16" s="1"/>
  <c r="M80" i="16"/>
  <c r="N80" i="16" s="1"/>
  <c r="M81" i="16"/>
  <c r="N81" i="16" s="1"/>
  <c r="M82" i="16"/>
  <c r="N82" i="16" s="1"/>
  <c r="M83" i="16"/>
  <c r="O83" i="16" s="1"/>
  <c r="M84" i="16"/>
  <c r="O84" i="16" s="1"/>
  <c r="M85" i="16"/>
  <c r="O85" i="16" s="1"/>
  <c r="M86" i="16"/>
  <c r="O86" i="16" s="1"/>
  <c r="M87" i="16"/>
  <c r="O87" i="16" s="1"/>
  <c r="M88" i="16"/>
  <c r="N88" i="16" s="1"/>
  <c r="M89" i="16"/>
  <c r="N89" i="16" s="1"/>
  <c r="M90" i="16"/>
  <c r="N90" i="16" s="1"/>
  <c r="M91" i="16"/>
  <c r="O91" i="16" s="1"/>
  <c r="M92" i="16"/>
  <c r="O92" i="16" s="1"/>
  <c r="M93" i="16"/>
  <c r="O93" i="16" s="1"/>
  <c r="M94" i="16"/>
  <c r="O94" i="16" s="1"/>
  <c r="M95" i="16"/>
  <c r="O95" i="16" s="1"/>
  <c r="M96" i="16"/>
  <c r="N96" i="16" s="1"/>
  <c r="M97" i="16"/>
  <c r="N97" i="16" s="1"/>
  <c r="M98" i="16"/>
  <c r="N98" i="16" s="1"/>
  <c r="M99" i="16"/>
  <c r="N99" i="16" s="1"/>
  <c r="M100" i="16"/>
  <c r="O100" i="16" s="1"/>
  <c r="M101" i="16"/>
  <c r="O101" i="16" s="1"/>
  <c r="M102" i="16"/>
  <c r="O102" i="16" s="1"/>
  <c r="M103" i="16"/>
  <c r="O103" i="16" s="1"/>
  <c r="M104" i="16"/>
  <c r="N104" i="16" s="1"/>
  <c r="M105" i="16"/>
  <c r="N105" i="16" s="1"/>
  <c r="M106" i="16"/>
  <c r="N106" i="16" s="1"/>
  <c r="M107" i="16"/>
  <c r="N107" i="16" s="1"/>
  <c r="M108" i="16"/>
  <c r="N108" i="16" s="1"/>
  <c r="M109" i="16"/>
  <c r="O109" i="16" s="1"/>
  <c r="M110" i="16"/>
  <c r="O110" i="16" s="1"/>
  <c r="M111" i="16"/>
  <c r="O111" i="16" s="1"/>
  <c r="M112" i="16"/>
  <c r="N112" i="16" s="1"/>
  <c r="M113" i="16"/>
  <c r="N113" i="16" s="1"/>
  <c r="M114" i="16"/>
  <c r="N114" i="16" s="1"/>
  <c r="M115" i="16"/>
  <c r="O115" i="16" s="1"/>
  <c r="M116" i="16"/>
  <c r="O116" i="16" s="1"/>
  <c r="M117" i="16"/>
  <c r="O117" i="16" s="1"/>
  <c r="M118" i="16"/>
  <c r="O118" i="16" s="1"/>
  <c r="M119" i="16"/>
  <c r="O119" i="16" s="1"/>
  <c r="M120" i="16"/>
  <c r="N120" i="16" s="1"/>
  <c r="M121" i="16"/>
  <c r="N121" i="16" s="1"/>
  <c r="M122" i="16"/>
  <c r="N122" i="16" s="1"/>
  <c r="M123" i="16"/>
  <c r="O123" i="16" s="1"/>
  <c r="M124" i="16"/>
  <c r="O124" i="16" s="1"/>
  <c r="M125" i="16"/>
  <c r="O125" i="16" s="1"/>
  <c r="M126" i="16"/>
  <c r="O126" i="16" s="1"/>
  <c r="M127" i="16"/>
  <c r="O127" i="16" s="1"/>
  <c r="M128" i="16"/>
  <c r="N128" i="16" s="1"/>
  <c r="M129" i="16"/>
  <c r="N129" i="16" s="1"/>
  <c r="M130" i="16"/>
  <c r="N130" i="16" s="1"/>
  <c r="M131" i="16"/>
  <c r="O131" i="16" s="1"/>
  <c r="M132" i="16"/>
  <c r="N132" i="16" s="1"/>
  <c r="M133" i="16"/>
  <c r="O133" i="16" s="1"/>
  <c r="M134" i="16"/>
  <c r="O134" i="16" s="1"/>
  <c r="M135" i="16"/>
  <c r="O135" i="16" s="1"/>
  <c r="M136" i="16"/>
  <c r="N136" i="16" s="1"/>
  <c r="M137" i="16"/>
  <c r="N137" i="16" s="1"/>
  <c r="M138" i="16"/>
  <c r="N138" i="16" s="1"/>
  <c r="M139" i="16"/>
  <c r="O139" i="16" s="1"/>
  <c r="M140" i="16"/>
  <c r="N140" i="16" s="1"/>
  <c r="M141" i="16"/>
  <c r="O141" i="16" s="1"/>
  <c r="M142" i="16"/>
  <c r="O142" i="16" s="1"/>
  <c r="M143" i="16"/>
  <c r="O143" i="16" s="1"/>
  <c r="M144" i="16"/>
  <c r="N144" i="16" s="1"/>
  <c r="M145" i="16"/>
  <c r="N145" i="16" s="1"/>
  <c r="M146" i="16"/>
  <c r="N146" i="16" s="1"/>
  <c r="M147" i="16"/>
  <c r="O147" i="16" s="1"/>
  <c r="M148" i="16"/>
  <c r="O148" i="16" s="1"/>
  <c r="M149" i="16"/>
  <c r="O149" i="16" s="1"/>
  <c r="M150" i="16"/>
  <c r="O150" i="16" s="1"/>
  <c r="M151" i="16"/>
  <c r="O151" i="16" s="1"/>
  <c r="M152" i="16"/>
  <c r="N152" i="16" s="1"/>
  <c r="M153" i="16"/>
  <c r="N153" i="16" s="1"/>
  <c r="M154" i="16"/>
  <c r="N154" i="16" s="1"/>
  <c r="M155" i="16"/>
  <c r="O155" i="16" s="1"/>
  <c r="M156" i="16"/>
  <c r="O156" i="16" s="1"/>
  <c r="M157" i="16"/>
  <c r="O157" i="16" s="1"/>
  <c r="M158" i="16"/>
  <c r="O158" i="16" s="1"/>
  <c r="M159" i="16"/>
  <c r="O159" i="16" s="1"/>
  <c r="M160" i="16"/>
  <c r="N160" i="16" s="1"/>
  <c r="M161" i="16"/>
  <c r="N161" i="16" s="1"/>
  <c r="M162" i="16"/>
  <c r="N162" i="16" s="1"/>
  <c r="M163" i="16"/>
  <c r="N163" i="16" s="1"/>
  <c r="M164" i="16"/>
  <c r="N164" i="16" s="1"/>
  <c r="M165" i="16"/>
  <c r="O165" i="16" s="1"/>
  <c r="M166" i="16"/>
  <c r="O166" i="16" s="1"/>
  <c r="M167" i="16"/>
  <c r="O167" i="16" s="1"/>
  <c r="M168" i="16"/>
  <c r="N168" i="16" s="1"/>
  <c r="M169" i="16"/>
  <c r="N169" i="16" s="1"/>
  <c r="M170" i="16"/>
  <c r="N170" i="16" s="1"/>
  <c r="M171" i="16"/>
  <c r="N171" i="16" s="1"/>
  <c r="M172" i="16"/>
  <c r="N172" i="16" s="1"/>
  <c r="M173" i="16"/>
  <c r="O173" i="16" s="1"/>
  <c r="O174" i="16"/>
  <c r="O175" i="16"/>
  <c r="M176" i="16"/>
  <c r="N176" i="16" s="1"/>
  <c r="M177" i="16"/>
  <c r="N177" i="16" s="1"/>
  <c r="M178" i="16"/>
  <c r="N178" i="16" s="1"/>
  <c r="M179" i="16"/>
  <c r="O179" i="16" s="1"/>
  <c r="M180" i="16"/>
  <c r="O180" i="16" s="1"/>
  <c r="M181" i="16"/>
  <c r="O181" i="16" s="1"/>
  <c r="M182" i="16"/>
  <c r="O182" i="16" s="1"/>
  <c r="M183" i="16"/>
  <c r="O183" i="16" s="1"/>
  <c r="M184" i="16"/>
  <c r="N184" i="16" s="1"/>
  <c r="M185" i="16"/>
  <c r="N185" i="16" s="1"/>
  <c r="M186" i="16"/>
  <c r="N186" i="16" s="1"/>
  <c r="M187" i="16"/>
  <c r="N187" i="16" s="1"/>
  <c r="M188" i="16"/>
  <c r="N188" i="16" s="1"/>
  <c r="M189" i="16"/>
  <c r="O189" i="16" s="1"/>
  <c r="M190" i="16"/>
  <c r="O190" i="16" s="1"/>
  <c r="M191" i="16"/>
  <c r="O191" i="16" s="1"/>
  <c r="M192" i="16"/>
  <c r="N192" i="16" s="1"/>
  <c r="M193" i="16"/>
  <c r="N193" i="16" s="1"/>
  <c r="M194" i="16"/>
  <c r="N194" i="16" s="1"/>
  <c r="M195" i="16"/>
  <c r="N195" i="16" s="1"/>
  <c r="M196" i="16"/>
  <c r="N196" i="16" s="1"/>
  <c r="M197" i="16"/>
  <c r="O197" i="16" s="1"/>
  <c r="M198" i="16"/>
  <c r="O198" i="16" s="1"/>
  <c r="M199" i="16"/>
  <c r="O199" i="16" s="1"/>
  <c r="M200" i="16"/>
  <c r="N200" i="16" s="1"/>
  <c r="M201" i="16"/>
  <c r="N201" i="16" s="1"/>
  <c r="K11" i="16"/>
  <c r="J11" i="16"/>
  <c r="I11" i="16"/>
  <c r="A6" i="16"/>
  <c r="A5" i="16"/>
  <c r="A4" i="16"/>
  <c r="N199" i="16" l="1"/>
  <c r="N135" i="16"/>
  <c r="N78" i="16"/>
  <c r="N36" i="16"/>
  <c r="N198" i="16"/>
  <c r="N131" i="16"/>
  <c r="N77" i="16"/>
  <c r="N22" i="16"/>
  <c r="N191" i="16"/>
  <c r="N127" i="16"/>
  <c r="N75" i="16"/>
  <c r="N21" i="16"/>
  <c r="N183" i="16"/>
  <c r="N125" i="16"/>
  <c r="N71" i="16"/>
  <c r="N14" i="16"/>
  <c r="N182" i="16"/>
  <c r="N117" i="16"/>
  <c r="N67" i="16"/>
  <c r="N13" i="16"/>
  <c r="N167" i="16"/>
  <c r="N111" i="16"/>
  <c r="N63" i="16"/>
  <c r="O195" i="16"/>
  <c r="N166" i="16"/>
  <c r="N110" i="16"/>
  <c r="N61" i="16"/>
  <c r="O163" i="16"/>
  <c r="N150" i="16"/>
  <c r="N103" i="16"/>
  <c r="N53" i="16"/>
  <c r="N149" i="16"/>
  <c r="N102" i="16"/>
  <c r="N47" i="16"/>
  <c r="O99" i="16"/>
  <c r="N142" i="16"/>
  <c r="N100" i="16"/>
  <c r="N46" i="16"/>
  <c r="N141" i="16"/>
  <c r="N86" i="16"/>
  <c r="N39" i="16"/>
  <c r="O35" i="16"/>
  <c r="N156" i="16"/>
  <c r="N92" i="16"/>
  <c r="N28" i="16"/>
  <c r="O172" i="16"/>
  <c r="O140" i="16"/>
  <c r="O108" i="16"/>
  <c r="O76" i="16"/>
  <c r="O44" i="16"/>
  <c r="N155" i="16"/>
  <c r="N116" i="16"/>
  <c r="N91" i="16"/>
  <c r="N52" i="16"/>
  <c r="N27" i="16"/>
  <c r="O171" i="16"/>
  <c r="O107" i="16"/>
  <c r="O43" i="16"/>
  <c r="N197" i="16"/>
  <c r="N181" i="16"/>
  <c r="N165" i="16"/>
  <c r="N151" i="16"/>
  <c r="N126" i="16"/>
  <c r="N115" i="16"/>
  <c r="N101" i="16"/>
  <c r="N87" i="16"/>
  <c r="N62" i="16"/>
  <c r="N51" i="16"/>
  <c r="N37" i="16"/>
  <c r="N23" i="16"/>
  <c r="O196" i="16"/>
  <c r="O164" i="16"/>
  <c r="O132" i="16"/>
  <c r="O68" i="16"/>
  <c r="N124" i="16"/>
  <c r="O188" i="16"/>
  <c r="N190" i="16"/>
  <c r="N173" i="16"/>
  <c r="N159" i="16"/>
  <c r="N148" i="16"/>
  <c r="N134" i="16"/>
  <c r="N123" i="16"/>
  <c r="N109" i="16"/>
  <c r="N95" i="16"/>
  <c r="N84" i="16"/>
  <c r="N70" i="16"/>
  <c r="N59" i="16"/>
  <c r="N45" i="16"/>
  <c r="N31" i="16"/>
  <c r="N20" i="16"/>
  <c r="O187" i="16"/>
  <c r="N180" i="16"/>
  <c r="N179" i="16"/>
  <c r="N60" i="16"/>
  <c r="N189" i="16"/>
  <c r="N158" i="16"/>
  <c r="N147" i="16"/>
  <c r="N133" i="16"/>
  <c r="N119" i="16"/>
  <c r="N94" i="16"/>
  <c r="N83" i="16"/>
  <c r="N69" i="16"/>
  <c r="N55" i="16"/>
  <c r="N30" i="16"/>
  <c r="N19" i="16"/>
  <c r="N157" i="16"/>
  <c r="N143" i="16"/>
  <c r="N118" i="16"/>
  <c r="N93" i="16"/>
  <c r="N79" i="16"/>
  <c r="N54" i="16"/>
  <c r="N29" i="16"/>
  <c r="N15" i="16"/>
  <c r="O194" i="16"/>
  <c r="O186" i="16"/>
  <c r="O178" i="16"/>
  <c r="O170" i="16"/>
  <c r="O162" i="16"/>
  <c r="O154" i="16"/>
  <c r="O146" i="16"/>
  <c r="O138" i="16"/>
  <c r="O130" i="16"/>
  <c r="O122" i="16"/>
  <c r="O114" i="16"/>
  <c r="O106" i="16"/>
  <c r="O98" i="16"/>
  <c r="O90" i="16"/>
  <c r="O82" i="16"/>
  <c r="O74" i="16"/>
  <c r="O66" i="16"/>
  <c r="O58" i="16"/>
  <c r="O50" i="16"/>
  <c r="O42" i="16"/>
  <c r="O34" i="16"/>
  <c r="O26" i="16"/>
  <c r="O18" i="16"/>
  <c r="O201" i="16"/>
  <c r="O193" i="16"/>
  <c r="O185" i="16"/>
  <c r="O177" i="16"/>
  <c r="O169" i="16"/>
  <c r="O161" i="16"/>
  <c r="O153" i="16"/>
  <c r="O145" i="16"/>
  <c r="O137" i="16"/>
  <c r="O129" i="16"/>
  <c r="O121" i="16"/>
  <c r="O113" i="16"/>
  <c r="O105" i="16"/>
  <c r="O97" i="16"/>
  <c r="O89" i="16"/>
  <c r="O81" i="16"/>
  <c r="O73" i="16"/>
  <c r="O65" i="16"/>
  <c r="O57" i="16"/>
  <c r="O49" i="16"/>
  <c r="O41" i="16"/>
  <c r="O33" i="16"/>
  <c r="O25" i="16"/>
  <c r="O17" i="16"/>
  <c r="O200" i="16"/>
  <c r="O192" i="16"/>
  <c r="O184" i="16"/>
  <c r="O176" i="16"/>
  <c r="O168" i="16"/>
  <c r="O160" i="16"/>
  <c r="O152" i="16"/>
  <c r="O144" i="16"/>
  <c r="O136" i="16"/>
  <c r="O128" i="16"/>
  <c r="O120" i="16"/>
  <c r="O112" i="16"/>
  <c r="O104" i="16"/>
  <c r="O96" i="16"/>
  <c r="O88" i="16"/>
  <c r="O80" i="16"/>
  <c r="O72" i="16"/>
  <c r="O64" i="16"/>
  <c r="O56" i="16"/>
  <c r="O48" i="16"/>
  <c r="O40" i="16"/>
  <c r="O32" i="16"/>
  <c r="O24" i="16"/>
  <c r="O16" i="16"/>
  <c r="M11" i="16"/>
  <c r="O11" i="16" s="1"/>
  <c r="N11" i="16" l="1"/>
  <c r="C16" i="39"/>
  <c r="A3" i="39"/>
  <c r="A4" i="39"/>
  <c r="A5" i="39"/>
  <c r="B16" i="39" l="1"/>
  <c r="B54" i="39"/>
  <c r="C54" i="39"/>
  <c r="D16" i="39" l="1"/>
  <c r="D54" i="39"/>
  <c r="D56" i="39" l="1"/>
  <c r="D57" i="39" s="1"/>
  <c r="A5" i="3" l="1"/>
  <c r="A4" i="3"/>
  <c r="A3" i="3"/>
  <c r="H22" i="34"/>
  <c r="G22" i="34"/>
  <c r="E22" i="34"/>
  <c r="D22" i="34"/>
  <c r="I21" i="34"/>
  <c r="J21" i="34" s="1"/>
  <c r="I20" i="34"/>
  <c r="J20" i="34" s="1"/>
  <c r="I19" i="34"/>
  <c r="J19" i="34" s="1"/>
  <c r="I18" i="34"/>
  <c r="J18" i="34" s="1"/>
  <c r="I17" i="34"/>
  <c r="I22" i="34" l="1"/>
  <c r="F22" i="34"/>
  <c r="J17" i="34"/>
  <c r="J22"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Yoon, Charlie@CalOES</author>
    <author>Huy Tram</author>
    <author>Cal EMA</author>
  </authors>
  <commentList>
    <comment ref="E10" authorId="0" shapeId="0" xr:uid="{00000000-0006-0000-0600-000001000000}">
      <text>
        <r>
          <rPr>
            <b/>
            <sz val="16"/>
            <color indexed="81"/>
            <rFont val="Century Gothic"/>
            <family val="2"/>
          </rPr>
          <t>Project Title:</t>
        </r>
        <r>
          <rPr>
            <sz val="14"/>
            <color indexed="81"/>
            <rFont val="Century Gothic"/>
            <family val="2"/>
          </rPr>
          <t xml:space="preserve">
Provide a title for specified project. Title must reflect nature of work to be completed under the project.</t>
        </r>
      </text>
    </comment>
    <comment ref="F10" authorId="0" shapeId="0" xr:uid="{00000000-0006-0000-0600-000002000000}">
      <text>
        <r>
          <rPr>
            <b/>
            <sz val="16"/>
            <color indexed="81"/>
            <rFont val="Century Gothic"/>
            <family val="2"/>
          </rPr>
          <t xml:space="preserve">Project Description:
</t>
        </r>
        <r>
          <rPr>
            <sz val="13"/>
            <color indexed="81"/>
            <rFont val="Century Gothic"/>
            <family val="2"/>
          </rPr>
          <t xml:space="preserve">
</t>
        </r>
        <r>
          <rPr>
            <sz val="14"/>
            <color indexed="81"/>
            <rFont val="Century Gothic"/>
            <family val="2"/>
          </rPr>
          <t>Provide a detailed description of your project. Do not exceed 1,000 characters in any cell. Word Wrap feature will not function beyond 1,000 characters (including punctuation, spaces, etc.)</t>
        </r>
      </text>
    </comment>
    <comment ref="G10" authorId="0" shapeId="0" xr:uid="{00000000-0006-0000-0600-000003000000}">
      <text>
        <r>
          <rPr>
            <b/>
            <sz val="16"/>
            <color indexed="81"/>
            <rFont val="Century Gothic"/>
            <family val="2"/>
          </rPr>
          <t>Funding Source:</t>
        </r>
        <r>
          <rPr>
            <b/>
            <sz val="9"/>
            <color indexed="81"/>
            <rFont val="Tahoma"/>
            <family val="2"/>
          </rPr>
          <t xml:space="preserve">
</t>
        </r>
        <r>
          <rPr>
            <b/>
            <sz val="12"/>
            <color indexed="81"/>
            <rFont val="Century Gothic"/>
            <family val="2"/>
          </rPr>
          <t xml:space="preserve">
</t>
        </r>
        <r>
          <rPr>
            <b/>
            <sz val="14"/>
            <color indexed="81"/>
            <rFont val="Century Gothic"/>
            <family val="2"/>
          </rPr>
          <t>HSGP-OPSG</t>
        </r>
        <r>
          <rPr>
            <sz val="14"/>
            <color indexed="81"/>
            <rFont val="Century Gothic"/>
            <family val="2"/>
          </rPr>
          <t xml:space="preserve"> –</t>
        </r>
        <r>
          <rPr>
            <b/>
            <sz val="14"/>
            <color indexed="81"/>
            <rFont val="Century Gothic"/>
            <family val="2"/>
          </rPr>
          <t xml:space="preserve"> </t>
        </r>
        <r>
          <rPr>
            <sz val="14"/>
            <color indexed="81"/>
            <rFont val="Century Gothic"/>
            <family val="2"/>
          </rPr>
          <t>Operation Stonegarden</t>
        </r>
        <r>
          <rPr>
            <b/>
            <sz val="14"/>
            <color indexed="81"/>
            <rFont val="Century Gothic"/>
            <family val="2"/>
          </rPr>
          <t xml:space="preserve">
HSGP-SHSP</t>
        </r>
        <r>
          <rPr>
            <sz val="14"/>
            <color indexed="81"/>
            <rFont val="Century Gothic"/>
            <family val="2"/>
          </rPr>
          <t xml:space="preserve"> - Homeland Security Grant Program-State Homeland Security Program</t>
        </r>
        <r>
          <rPr>
            <b/>
            <sz val="14"/>
            <color indexed="81"/>
            <rFont val="Century Gothic"/>
            <family val="2"/>
          </rPr>
          <t xml:space="preserve">
HSGP-UASI </t>
        </r>
        <r>
          <rPr>
            <sz val="14"/>
            <color indexed="81"/>
            <rFont val="Century Gothic"/>
            <family val="2"/>
          </rPr>
          <t>- Homeland Security Grant Program-Urban Area Security Initiative</t>
        </r>
        <r>
          <rPr>
            <b/>
            <sz val="14"/>
            <color indexed="81"/>
            <rFont val="Century Gothic"/>
            <family val="2"/>
          </rPr>
          <t xml:space="preserve">
NSGP-S </t>
        </r>
        <r>
          <rPr>
            <sz val="14"/>
            <color indexed="81"/>
            <rFont val="Century Gothic"/>
            <family val="2"/>
          </rPr>
          <t>- Nonprofit Security Grant Program-S</t>
        </r>
        <r>
          <rPr>
            <b/>
            <sz val="14"/>
            <color indexed="81"/>
            <rFont val="Century Gothic"/>
            <family val="2"/>
          </rPr>
          <t xml:space="preserve">
NSGP-U </t>
        </r>
        <r>
          <rPr>
            <sz val="14"/>
            <color indexed="81"/>
            <rFont val="Century Gothic"/>
            <family val="2"/>
          </rPr>
          <t>- Nonprofit Security Grant Program-UA</t>
        </r>
        <r>
          <rPr>
            <b/>
            <sz val="14"/>
            <color indexed="81"/>
            <rFont val="Century Gothic"/>
            <family val="2"/>
          </rPr>
          <t xml:space="preserve">
CNSGP </t>
        </r>
        <r>
          <rPr>
            <sz val="14"/>
            <color indexed="81"/>
            <rFont val="Century Gothic"/>
            <family val="2"/>
          </rPr>
          <t>- California State Nonprofit Security Grant Program</t>
        </r>
      </text>
    </comment>
    <comment ref="H10" authorId="1" shapeId="0" xr:uid="{00000000-0006-0000-0600-000004000000}">
      <text>
        <r>
          <rPr>
            <b/>
            <sz val="16"/>
            <color indexed="81"/>
            <rFont val="Century Gothic"/>
            <family val="2"/>
          </rPr>
          <t>Discipline:</t>
        </r>
        <r>
          <rPr>
            <b/>
            <sz val="12"/>
            <color indexed="37"/>
            <rFont val="Tahoma"/>
            <family val="2"/>
          </rPr>
          <t xml:space="preserve">
</t>
        </r>
        <r>
          <rPr>
            <b/>
            <sz val="14"/>
            <color indexed="81"/>
            <rFont val="Century Gothic"/>
            <family val="2"/>
          </rPr>
          <t>AG -</t>
        </r>
        <r>
          <rPr>
            <sz val="14"/>
            <color indexed="81"/>
            <rFont val="Century Gothic"/>
            <family val="2"/>
          </rPr>
          <t xml:space="preserve"> Agriculture</t>
        </r>
        <r>
          <rPr>
            <b/>
            <sz val="14"/>
            <color indexed="81"/>
            <rFont val="Century Gothic"/>
            <family val="2"/>
          </rPr>
          <t xml:space="preserve">
CS - </t>
        </r>
        <r>
          <rPr>
            <sz val="14"/>
            <color indexed="81"/>
            <rFont val="Century Gothic"/>
            <family val="2"/>
          </rPr>
          <t>Cyber Security</t>
        </r>
        <r>
          <rPr>
            <b/>
            <sz val="14"/>
            <color indexed="81"/>
            <rFont val="Century Gothic"/>
            <family val="2"/>
          </rPr>
          <t xml:space="preserve">
EMG - </t>
        </r>
        <r>
          <rPr>
            <sz val="14"/>
            <color indexed="81"/>
            <rFont val="Century Gothic"/>
            <family val="2"/>
          </rPr>
          <t>Emergency Management</t>
        </r>
        <r>
          <rPr>
            <b/>
            <sz val="14"/>
            <color indexed="81"/>
            <rFont val="Century Gothic"/>
            <family val="2"/>
          </rPr>
          <t xml:space="preserve">
EMS-F - </t>
        </r>
        <r>
          <rPr>
            <sz val="14"/>
            <color indexed="81"/>
            <rFont val="Century Gothic"/>
            <family val="2"/>
          </rPr>
          <t>Emergency Medical Services (Fire-based)</t>
        </r>
        <r>
          <rPr>
            <b/>
            <sz val="14"/>
            <color indexed="81"/>
            <rFont val="Century Gothic"/>
            <family val="2"/>
          </rPr>
          <t xml:space="preserve">
EMS - </t>
        </r>
        <r>
          <rPr>
            <sz val="14"/>
            <color indexed="81"/>
            <rFont val="Century Gothic"/>
            <family val="2"/>
          </rPr>
          <t>Emergency Medical Services (Non fire-based)</t>
        </r>
        <r>
          <rPr>
            <b/>
            <sz val="14"/>
            <color indexed="81"/>
            <rFont val="Century Gothic"/>
            <family val="2"/>
          </rPr>
          <t xml:space="preserve">
FS - </t>
        </r>
        <r>
          <rPr>
            <sz val="14"/>
            <color indexed="81"/>
            <rFont val="Century Gothic"/>
            <family val="2"/>
          </rPr>
          <t>Fire Service</t>
        </r>
        <r>
          <rPr>
            <b/>
            <sz val="14"/>
            <color indexed="81"/>
            <rFont val="Century Gothic"/>
            <family val="2"/>
          </rPr>
          <t xml:space="preserve">
GA - </t>
        </r>
        <r>
          <rPr>
            <sz val="14"/>
            <color indexed="81"/>
            <rFont val="Century Gothic"/>
            <family val="2"/>
          </rPr>
          <t>Governmental / Administrative</t>
        </r>
        <r>
          <rPr>
            <b/>
            <sz val="14"/>
            <color indexed="81"/>
            <rFont val="Century Gothic"/>
            <family val="2"/>
          </rPr>
          <t xml:space="preserve">
HM - </t>
        </r>
        <r>
          <rPr>
            <sz val="14"/>
            <color indexed="81"/>
            <rFont val="Century Gothic"/>
            <family val="2"/>
          </rPr>
          <t>Hazmat</t>
        </r>
        <r>
          <rPr>
            <b/>
            <sz val="14"/>
            <color indexed="81"/>
            <rFont val="Century Gothic"/>
            <family val="2"/>
          </rPr>
          <t xml:space="preserve">
HC - </t>
        </r>
        <r>
          <rPr>
            <sz val="14"/>
            <color indexed="81"/>
            <rFont val="Century Gothic"/>
            <family val="2"/>
          </rPr>
          <t>Health Care</t>
        </r>
        <r>
          <rPr>
            <b/>
            <sz val="14"/>
            <color indexed="81"/>
            <rFont val="Century Gothic"/>
            <family val="2"/>
          </rPr>
          <t xml:space="preserve">
LE - </t>
        </r>
        <r>
          <rPr>
            <sz val="14"/>
            <color indexed="81"/>
            <rFont val="Century Gothic"/>
            <family val="2"/>
          </rPr>
          <t>Law Enforcement</t>
        </r>
        <r>
          <rPr>
            <b/>
            <sz val="14"/>
            <color indexed="81"/>
            <rFont val="Century Gothic"/>
            <family val="2"/>
          </rPr>
          <t xml:space="preserve">
PNP - </t>
        </r>
        <r>
          <rPr>
            <sz val="14"/>
            <color indexed="81"/>
            <rFont val="Century Gothic"/>
            <family val="2"/>
          </rPr>
          <t>Private Non-Profit \ Non Profit</t>
        </r>
        <r>
          <rPr>
            <b/>
            <sz val="14"/>
            <color indexed="81"/>
            <rFont val="Century Gothic"/>
            <family val="2"/>
          </rPr>
          <t xml:space="preserve">
PH - </t>
        </r>
        <r>
          <rPr>
            <sz val="14"/>
            <color indexed="81"/>
            <rFont val="Century Gothic"/>
            <family val="2"/>
          </rPr>
          <t>Public Health</t>
        </r>
        <r>
          <rPr>
            <b/>
            <sz val="14"/>
            <color indexed="81"/>
            <rFont val="Century Gothic"/>
            <family val="2"/>
          </rPr>
          <t xml:space="preserve">
PSC - </t>
        </r>
        <r>
          <rPr>
            <sz val="14"/>
            <color indexed="81"/>
            <rFont val="Century Gothic"/>
            <family val="2"/>
          </rPr>
          <t>Public Safety Communications</t>
        </r>
        <r>
          <rPr>
            <b/>
            <sz val="14"/>
            <color indexed="81"/>
            <rFont val="Century Gothic"/>
            <family val="2"/>
          </rPr>
          <t xml:space="preserve">
PW - </t>
        </r>
        <r>
          <rPr>
            <sz val="14"/>
            <color indexed="81"/>
            <rFont val="Century Gothic"/>
            <family val="2"/>
          </rPr>
          <t>Public Works</t>
        </r>
        <r>
          <rPr>
            <b/>
            <sz val="12"/>
            <color indexed="81"/>
            <rFont val="Tahoma"/>
            <family val="2"/>
          </rPr>
          <t xml:space="preserve">
</t>
        </r>
        <r>
          <rPr>
            <sz val="8"/>
            <color indexed="81"/>
            <rFont val="Tahoma"/>
            <family val="2"/>
          </rPr>
          <t xml:space="preserve">
</t>
        </r>
      </text>
    </comment>
    <comment ref="J10" authorId="2" shapeId="0" xr:uid="{00000000-0006-0000-0600-000005000000}">
      <text>
        <r>
          <rPr>
            <b/>
            <sz val="16"/>
            <color indexed="81"/>
            <rFont val="Century Gothic"/>
            <family val="2"/>
          </rPr>
          <t>Core Capability:</t>
        </r>
        <r>
          <rPr>
            <sz val="9"/>
            <color indexed="81"/>
            <rFont val="Tahoma"/>
            <family val="2"/>
          </rPr>
          <t xml:space="preserve">
</t>
        </r>
        <r>
          <rPr>
            <sz val="14"/>
            <color indexed="81"/>
            <rFont val="Century Gothic"/>
            <family val="2"/>
          </rPr>
          <t>Select a Core Capability that best corresponds to your projects.</t>
        </r>
      </text>
    </comment>
    <comment ref="K10" authorId="2" shapeId="0" xr:uid="{00000000-0006-0000-0600-000006000000}">
      <text>
        <r>
          <rPr>
            <b/>
            <sz val="16"/>
            <color indexed="81"/>
            <rFont val="Century Gothic"/>
            <family val="2"/>
          </rPr>
          <t>Capability Building:</t>
        </r>
        <r>
          <rPr>
            <sz val="9"/>
            <color indexed="81"/>
            <rFont val="Century Gothic"/>
            <family val="2"/>
          </rPr>
          <t xml:space="preserve">
</t>
        </r>
        <r>
          <rPr>
            <sz val="14"/>
            <color indexed="81"/>
            <rFont val="Century Gothic"/>
            <family val="2"/>
          </rPr>
          <t>Select Build or Sustain Capability that corresponds to your project.</t>
        </r>
      </text>
    </comment>
    <comment ref="L10" authorId="2" shapeId="0" xr:uid="{00000000-0006-0000-0600-000007000000}">
      <text>
        <r>
          <rPr>
            <b/>
            <sz val="16"/>
            <color indexed="81"/>
            <rFont val="Century Gothic"/>
            <family val="2"/>
          </rPr>
          <t>Deployable / Shareable:</t>
        </r>
        <r>
          <rPr>
            <b/>
            <sz val="9"/>
            <color indexed="81"/>
            <rFont val="Century Gothic"/>
            <family val="2"/>
          </rPr>
          <t xml:space="preserve">
</t>
        </r>
        <r>
          <rPr>
            <b/>
            <sz val="14"/>
            <color indexed="81"/>
            <rFont val="Century Gothic"/>
            <family val="2"/>
          </rPr>
          <t>Deployable:</t>
        </r>
        <r>
          <rPr>
            <sz val="14"/>
            <color indexed="81"/>
            <rFont val="Century Gothic"/>
            <family val="2"/>
          </rPr>
          <t xml:space="preserve"> Indicates if the assets or activities of the project are deployable to other jurisdictions.
</t>
        </r>
        <r>
          <rPr>
            <b/>
            <sz val="14"/>
            <color indexed="81"/>
            <rFont val="Century Gothic"/>
            <family val="2"/>
          </rPr>
          <t>Shareable:</t>
        </r>
        <r>
          <rPr>
            <sz val="14"/>
            <color indexed="81"/>
            <rFont val="Century Gothic"/>
            <family val="2"/>
          </rPr>
          <t xml:space="preserve"> Indicates if the assets or activities of the project are shareable since they are not physically deployable.</t>
        </r>
      </text>
    </comment>
    <comment ref="M10" authorId="2" shapeId="0" xr:uid="{00000000-0006-0000-0600-000008000000}">
      <text>
        <r>
          <rPr>
            <b/>
            <sz val="16"/>
            <color indexed="81"/>
            <rFont val="Century Gothic"/>
            <family val="2"/>
          </rPr>
          <t xml:space="preserve">Supports Prev Awarded Investment? </t>
        </r>
        <r>
          <rPr>
            <sz val="14"/>
            <color indexed="81"/>
            <rFont val="Century Gothic"/>
            <family val="2"/>
          </rPr>
          <t xml:space="preserve">(Indicates if the current project is a continuation of an existing investment that has used grant funds for implementation from a previous award)
</t>
        </r>
        <r>
          <rPr>
            <b/>
            <sz val="14"/>
            <color indexed="81"/>
            <rFont val="Century Gothic"/>
            <family val="2"/>
          </rPr>
          <t xml:space="preserve">
</t>
        </r>
        <r>
          <rPr>
            <b/>
            <u/>
            <sz val="14"/>
            <color indexed="81"/>
            <rFont val="Century Gothic"/>
            <family val="2"/>
          </rPr>
          <t>FY 2019:</t>
        </r>
        <r>
          <rPr>
            <sz val="14"/>
            <color indexed="81"/>
            <rFont val="Century Gothic"/>
            <family val="2"/>
          </rPr>
          <t xml:space="preserve">
</t>
        </r>
        <r>
          <rPr>
            <b/>
            <sz val="14"/>
            <color indexed="81"/>
            <rFont val="Century Gothic"/>
            <family val="2"/>
          </rPr>
          <t>IJ #1</t>
        </r>
        <r>
          <rPr>
            <sz val="14"/>
            <color indexed="81"/>
            <rFont val="Century Gothic"/>
            <family val="2"/>
          </rPr>
          <t xml:space="preserve">: Strengthen Capabilities of the State Threat Assessment System
</t>
        </r>
        <r>
          <rPr>
            <b/>
            <sz val="14"/>
            <color indexed="81"/>
            <rFont val="Century Gothic"/>
            <family val="2"/>
          </rPr>
          <t>IJ #2</t>
        </r>
        <r>
          <rPr>
            <sz val="14"/>
            <color indexed="81"/>
            <rFont val="Century Gothic"/>
            <family val="2"/>
          </rPr>
          <t xml:space="preserve">: Protect Critical Infrastructure and Key Resources (includes Food and Ag)
</t>
        </r>
        <r>
          <rPr>
            <b/>
            <sz val="14"/>
            <color indexed="81"/>
            <rFont val="Century Gothic"/>
            <family val="2"/>
          </rPr>
          <t>IJ #3</t>
        </r>
        <r>
          <rPr>
            <sz val="14"/>
            <color indexed="81"/>
            <rFont val="Century Gothic"/>
            <family val="2"/>
          </rPr>
          <t xml:space="preserve">: Enhance Cybersecurity
</t>
        </r>
        <r>
          <rPr>
            <b/>
            <sz val="14"/>
            <color indexed="81"/>
            <rFont val="Century Gothic"/>
            <family val="2"/>
          </rPr>
          <t>IJ #4</t>
        </r>
        <r>
          <rPr>
            <sz val="14"/>
            <color indexed="81"/>
            <rFont val="Century Gothic"/>
            <family val="2"/>
          </rPr>
          <t xml:space="preserve">: Strengthen Emergency Communications Capabilities Through Planning, Governance, Technology and Equipment
</t>
        </r>
        <r>
          <rPr>
            <b/>
            <sz val="14"/>
            <color indexed="81"/>
            <rFont val="Century Gothic"/>
            <family val="2"/>
          </rPr>
          <t>IJ #5</t>
        </r>
        <r>
          <rPr>
            <sz val="14"/>
            <color indexed="81"/>
            <rFont val="Century Gothic"/>
            <family val="2"/>
          </rPr>
          <t xml:space="preserve">: Enhance Medical and Public Health Preparedness
</t>
        </r>
        <r>
          <rPr>
            <b/>
            <sz val="14"/>
            <color indexed="81"/>
            <rFont val="Century Gothic"/>
            <family val="2"/>
          </rPr>
          <t>IJ #6</t>
        </r>
        <r>
          <rPr>
            <sz val="14"/>
            <color indexed="81"/>
            <rFont val="Century Gothic"/>
            <family val="2"/>
          </rPr>
          <t xml:space="preserve">: Preventing Violent Extremism Through Multi-Jurisdictional/Inter-Jurisdictional Collaboration and Coordination
</t>
        </r>
        <r>
          <rPr>
            <b/>
            <sz val="14"/>
            <color indexed="81"/>
            <rFont val="Century Gothic"/>
            <family val="2"/>
          </rPr>
          <t>IJ #7</t>
        </r>
        <r>
          <rPr>
            <sz val="14"/>
            <color indexed="81"/>
            <rFont val="Century Gothic"/>
            <family val="2"/>
          </rPr>
          <t xml:space="preserve">: Enhance Community Resilience, Including Partnerships With Volunteers and Community Based Organizations and Programs
</t>
        </r>
        <r>
          <rPr>
            <b/>
            <sz val="14"/>
            <color indexed="81"/>
            <rFont val="Century Gothic"/>
            <family val="2"/>
          </rPr>
          <t>IJ #8</t>
        </r>
        <r>
          <rPr>
            <sz val="14"/>
            <color indexed="81"/>
            <rFont val="Century Gothic"/>
            <family val="2"/>
          </rPr>
          <t xml:space="preserve">: Strengthen Information Sharing and Collaboration
</t>
        </r>
        <r>
          <rPr>
            <b/>
            <sz val="14"/>
            <color indexed="81"/>
            <rFont val="Century Gothic"/>
            <family val="2"/>
          </rPr>
          <t>IJ #9</t>
        </r>
        <r>
          <rPr>
            <sz val="14"/>
            <color indexed="81"/>
            <rFont val="Century Gothic"/>
            <family val="2"/>
          </rPr>
          <t xml:space="preserve">: Enhance Multi-Jurisdictional/Inter-Jurisdictional All-Hazards Incident Planning, Response &amp; Recovery Capabilities
</t>
        </r>
        <r>
          <rPr>
            <b/>
            <sz val="14"/>
            <color indexed="81"/>
            <rFont val="Century Gothic"/>
            <family val="2"/>
          </rPr>
          <t>IJ #10</t>
        </r>
        <r>
          <rPr>
            <sz val="14"/>
            <color indexed="81"/>
            <rFont val="Century Gothic"/>
            <family val="2"/>
          </rPr>
          <t xml:space="preserve">: Homeland Security Exercise, Evaluation, and Training Programs
</t>
        </r>
        <r>
          <rPr>
            <b/>
            <u/>
            <sz val="14"/>
            <color indexed="81"/>
            <rFont val="Century Gothic"/>
            <family val="2"/>
          </rPr>
          <t>FY 2018:</t>
        </r>
        <r>
          <rPr>
            <sz val="14"/>
            <color indexed="81"/>
            <rFont val="Century Gothic"/>
            <family val="2"/>
          </rPr>
          <t xml:space="preserve">
</t>
        </r>
        <r>
          <rPr>
            <b/>
            <sz val="14"/>
            <color indexed="81"/>
            <rFont val="Century Gothic"/>
            <family val="2"/>
          </rPr>
          <t>IJ #1</t>
        </r>
        <r>
          <rPr>
            <sz val="14"/>
            <color indexed="81"/>
            <rFont val="Century Gothic"/>
            <family val="2"/>
          </rPr>
          <t xml:space="preserve">: Strengthen Capabilities of the State Threat Assessment System
</t>
        </r>
        <r>
          <rPr>
            <b/>
            <sz val="14"/>
            <color indexed="81"/>
            <rFont val="Century Gothic"/>
            <family val="2"/>
          </rPr>
          <t>IJ #2</t>
        </r>
        <r>
          <rPr>
            <sz val="14"/>
            <color indexed="81"/>
            <rFont val="Century Gothic"/>
            <family val="2"/>
          </rPr>
          <t xml:space="preserve">: Protect Critical Infrastructure and Key Resources (includes Food and Ag)
</t>
        </r>
        <r>
          <rPr>
            <b/>
            <sz val="14"/>
            <color indexed="81"/>
            <rFont val="Century Gothic"/>
            <family val="2"/>
          </rPr>
          <t>IJ #3</t>
        </r>
        <r>
          <rPr>
            <sz val="14"/>
            <color indexed="81"/>
            <rFont val="Century Gothic"/>
            <family val="2"/>
          </rPr>
          <t xml:space="preserve">: Enhance Cybersecurity
</t>
        </r>
        <r>
          <rPr>
            <b/>
            <sz val="14"/>
            <color indexed="81"/>
            <rFont val="Century Gothic"/>
            <family val="2"/>
          </rPr>
          <t>IJ #4</t>
        </r>
        <r>
          <rPr>
            <sz val="14"/>
            <color indexed="81"/>
            <rFont val="Century Gothic"/>
            <family val="2"/>
          </rPr>
          <t xml:space="preserve">: Strengthen Emergency Communications Capabilities Through Planning, Governance, Technology and Equipment
</t>
        </r>
        <r>
          <rPr>
            <b/>
            <sz val="14"/>
            <color indexed="81"/>
            <rFont val="Century Gothic"/>
            <family val="2"/>
          </rPr>
          <t>IJ #5</t>
        </r>
        <r>
          <rPr>
            <sz val="14"/>
            <color indexed="81"/>
            <rFont val="Century Gothic"/>
            <family val="2"/>
          </rPr>
          <t xml:space="preserve">: Enhance Medical and Public Health Preparedness
</t>
        </r>
        <r>
          <rPr>
            <b/>
            <sz val="14"/>
            <color indexed="81"/>
            <rFont val="Century Gothic"/>
            <family val="2"/>
          </rPr>
          <t>IJ #6</t>
        </r>
        <r>
          <rPr>
            <sz val="14"/>
            <color indexed="81"/>
            <rFont val="Century Gothic"/>
            <family val="2"/>
          </rPr>
          <t xml:space="preserve">: Preventing Violent Extremism Through Multi-Jurisdictional/Inter-Jurisdictional Collaboration and Coordination
</t>
        </r>
        <r>
          <rPr>
            <b/>
            <sz val="14"/>
            <color indexed="81"/>
            <rFont val="Century Gothic"/>
            <family val="2"/>
          </rPr>
          <t>IJ #7</t>
        </r>
        <r>
          <rPr>
            <sz val="14"/>
            <color indexed="81"/>
            <rFont val="Century Gothic"/>
            <family val="2"/>
          </rPr>
          <t xml:space="preserve">: Enhance Community Resilience, Including Partnerships With Volunteers and Community Based Organizations and Programs
</t>
        </r>
        <r>
          <rPr>
            <b/>
            <sz val="14"/>
            <color indexed="81"/>
            <rFont val="Century Gothic"/>
            <family val="2"/>
          </rPr>
          <t>IJ #8</t>
        </r>
        <r>
          <rPr>
            <sz val="14"/>
            <color indexed="81"/>
            <rFont val="Century Gothic"/>
            <family val="2"/>
          </rPr>
          <t xml:space="preserve">: Strengthen Information Sharing and Collaboration
</t>
        </r>
        <r>
          <rPr>
            <b/>
            <sz val="14"/>
            <color indexed="81"/>
            <rFont val="Century Gothic"/>
            <family val="2"/>
          </rPr>
          <t>IJ #9</t>
        </r>
        <r>
          <rPr>
            <sz val="14"/>
            <color indexed="81"/>
            <rFont val="Century Gothic"/>
            <family val="2"/>
          </rPr>
          <t xml:space="preserve">: Enhance Multi-Jurisdictional/Inter-Jurisdictional All-Hazards Incident Planning, Response &amp; Recovery Capabilities
</t>
        </r>
        <r>
          <rPr>
            <b/>
            <sz val="14"/>
            <color indexed="81"/>
            <rFont val="Century Gothic"/>
            <family val="2"/>
          </rPr>
          <t>IJ #10</t>
        </r>
        <r>
          <rPr>
            <sz val="14"/>
            <color indexed="81"/>
            <rFont val="Century Gothic"/>
            <family val="2"/>
          </rPr>
          <t>: Homeland Security Exercise, Evaluation, and Training Programs</t>
        </r>
        <r>
          <rPr>
            <sz val="11"/>
            <color indexed="81"/>
            <rFont val="Tahoma"/>
            <family val="2"/>
          </rPr>
          <t xml:space="preserve">
</t>
        </r>
        <r>
          <rPr>
            <sz val="14"/>
            <color indexed="81"/>
            <rFont val="Century Gothic"/>
            <family val="2"/>
          </rPr>
          <t xml:space="preserve">
</t>
        </r>
        <r>
          <rPr>
            <b/>
            <u/>
            <sz val="14"/>
            <color indexed="81"/>
            <rFont val="Century Gothic"/>
            <family val="2"/>
          </rPr>
          <t>FY 2017:</t>
        </r>
        <r>
          <rPr>
            <sz val="14"/>
            <color indexed="81"/>
            <rFont val="Century Gothic"/>
            <family val="2"/>
          </rPr>
          <t xml:space="preserve">
</t>
        </r>
        <r>
          <rPr>
            <b/>
            <sz val="14"/>
            <color indexed="81"/>
            <rFont val="Century Gothic"/>
            <family val="2"/>
          </rPr>
          <t>IJ #1:</t>
        </r>
        <r>
          <rPr>
            <sz val="14"/>
            <color indexed="81"/>
            <rFont val="Century Gothic"/>
            <family val="2"/>
          </rPr>
          <t xml:space="preserve"> Information Sharing and Analysis, Collaboration Capabilities, and Public Safety Response 
</t>
        </r>
        <r>
          <rPr>
            <b/>
            <sz val="14"/>
            <color indexed="81"/>
            <rFont val="Century Gothic"/>
            <family val="2"/>
          </rPr>
          <t>IJ #2:</t>
        </r>
        <r>
          <rPr>
            <sz val="14"/>
            <color indexed="81"/>
            <rFont val="Century Gothic"/>
            <family val="2"/>
          </rPr>
          <t xml:space="preserve"> Protect Critical Infrastructure and Key Resources 
</t>
        </r>
        <r>
          <rPr>
            <b/>
            <sz val="14"/>
            <color indexed="81"/>
            <rFont val="Century Gothic"/>
            <family val="2"/>
          </rPr>
          <t>IJ #3</t>
        </r>
        <r>
          <rPr>
            <sz val="14"/>
            <color indexed="81"/>
            <rFont val="Century Gothic"/>
            <family val="2"/>
          </rPr>
          <t xml:space="preserve">: Enhance Cybersecurity 
</t>
        </r>
        <r>
          <rPr>
            <b/>
            <sz val="14"/>
            <color indexed="81"/>
            <rFont val="Century Gothic"/>
            <family val="2"/>
          </rPr>
          <t>IJ #4:</t>
        </r>
        <r>
          <rPr>
            <sz val="14"/>
            <color indexed="81"/>
            <rFont val="Century Gothic"/>
            <family val="2"/>
          </rPr>
          <t xml:space="preserve"> Strengthen Communications Capabilities Through Planning, Governance, Technology and Equipment 
</t>
        </r>
        <r>
          <rPr>
            <b/>
            <sz val="14"/>
            <color indexed="81"/>
            <rFont val="Century Gothic"/>
            <family val="2"/>
          </rPr>
          <t>IJ #5:</t>
        </r>
        <r>
          <rPr>
            <sz val="14"/>
            <color indexed="81"/>
            <rFont val="Century Gothic"/>
            <family val="2"/>
          </rPr>
          <t xml:space="preserve"> Enhance Medical and Public Health Preparedness 
</t>
        </r>
        <r>
          <rPr>
            <b/>
            <sz val="14"/>
            <color indexed="81"/>
            <rFont val="Century Gothic"/>
            <family val="2"/>
          </rPr>
          <t>IJ #6</t>
        </r>
        <r>
          <rPr>
            <sz val="14"/>
            <color indexed="81"/>
            <rFont val="Century Gothic"/>
            <family val="2"/>
          </rPr>
          <t xml:space="preserve">: Preventing Violent Extremism Through Multi-Jurisdictional/Inter-Jurisdictional Collaboration and Coordination 
</t>
        </r>
        <r>
          <rPr>
            <b/>
            <sz val="14"/>
            <color indexed="81"/>
            <rFont val="Century Gothic"/>
            <family val="2"/>
          </rPr>
          <t>IJ #7:</t>
        </r>
        <r>
          <rPr>
            <sz val="14"/>
            <color indexed="81"/>
            <rFont val="Century Gothic"/>
            <family val="2"/>
          </rPr>
          <t xml:space="preserve"> Enhance Community Resilience, Including Partnerships With Volunteers and Community Based Organizations and Programs 
</t>
        </r>
        <r>
          <rPr>
            <b/>
            <sz val="14"/>
            <color indexed="81"/>
            <rFont val="Century Gothic"/>
            <family val="2"/>
          </rPr>
          <t>IJ #8:</t>
        </r>
        <r>
          <rPr>
            <sz val="14"/>
            <color indexed="81"/>
            <rFont val="Century Gothic"/>
            <family val="2"/>
          </rPr>
          <t xml:space="preserve"> Strengthen Food and Agriculture Security 
</t>
        </r>
        <r>
          <rPr>
            <b/>
            <sz val="14"/>
            <color indexed="81"/>
            <rFont val="Century Gothic"/>
            <family val="2"/>
          </rPr>
          <t>IJ #9:</t>
        </r>
        <r>
          <rPr>
            <sz val="14"/>
            <color indexed="81"/>
            <rFont val="Century Gothic"/>
            <family val="2"/>
          </rPr>
          <t xml:space="preserve"> Enhance Multi-Jurisdictional/Inter-Jurisdictional All Hazards Incident Planning, Response &amp; Recovery Capabilities 
</t>
        </r>
        <r>
          <rPr>
            <b/>
            <sz val="14"/>
            <color indexed="81"/>
            <rFont val="Century Gothic"/>
            <family val="2"/>
          </rPr>
          <t>IJ #10:</t>
        </r>
        <r>
          <rPr>
            <sz val="14"/>
            <color indexed="81"/>
            <rFont val="Century Gothic"/>
            <family val="2"/>
          </rPr>
          <t xml:space="preserve"> Homeland Security Exercise, Evaluation and Training Programs
</t>
        </r>
        <r>
          <rPr>
            <b/>
            <sz val="14"/>
            <color indexed="81"/>
            <rFont val="Century Gothic"/>
            <family val="2"/>
          </rPr>
          <t xml:space="preserve">
F</t>
        </r>
        <r>
          <rPr>
            <b/>
            <u/>
            <sz val="14"/>
            <color indexed="81"/>
            <rFont val="Century Gothic"/>
            <family val="2"/>
          </rPr>
          <t>Y 2016:</t>
        </r>
        <r>
          <rPr>
            <b/>
            <sz val="14"/>
            <color indexed="81"/>
            <rFont val="Century Gothic"/>
            <family val="2"/>
          </rPr>
          <t xml:space="preserve">
IJ #1:  </t>
        </r>
        <r>
          <rPr>
            <sz val="14"/>
            <color indexed="81"/>
            <rFont val="Century Gothic"/>
            <family val="2"/>
          </rPr>
          <t>Information Sharing, Collaboration Capabilities, and Law Enforcement Investigations</t>
        </r>
        <r>
          <rPr>
            <b/>
            <sz val="14"/>
            <color indexed="81"/>
            <rFont val="Century Gothic"/>
            <family val="2"/>
          </rPr>
          <t xml:space="preserve">
IJ #2:  </t>
        </r>
        <r>
          <rPr>
            <sz val="14"/>
            <color indexed="81"/>
            <rFont val="Century Gothic"/>
            <family val="2"/>
          </rPr>
          <t>Protect Critical Infrastructure and Key Resources</t>
        </r>
        <r>
          <rPr>
            <b/>
            <sz val="14"/>
            <color indexed="81"/>
            <rFont val="Century Gothic"/>
            <family val="2"/>
          </rPr>
          <t xml:space="preserve">
IJ #3:  </t>
        </r>
        <r>
          <rPr>
            <sz val="14"/>
            <color indexed="81"/>
            <rFont val="Century Gothic"/>
            <family val="2"/>
          </rPr>
          <t>Enhance</t>
        </r>
        <r>
          <rPr>
            <b/>
            <sz val="14"/>
            <color indexed="81"/>
            <rFont val="Century Gothic"/>
            <family val="2"/>
          </rPr>
          <t xml:space="preserve"> </t>
        </r>
        <r>
          <rPr>
            <sz val="14"/>
            <color indexed="81"/>
            <rFont val="Century Gothic"/>
            <family val="2"/>
          </rPr>
          <t>Cybersecurity</t>
        </r>
        <r>
          <rPr>
            <b/>
            <sz val="14"/>
            <color indexed="81"/>
            <rFont val="Century Gothic"/>
            <family val="2"/>
          </rPr>
          <t xml:space="preserve">
IJ #4: </t>
        </r>
        <r>
          <rPr>
            <sz val="14"/>
            <color indexed="81"/>
            <rFont val="Century Gothic"/>
            <family val="2"/>
          </rPr>
          <t xml:space="preserve"> Strengthen Communications Capabilities</t>
        </r>
        <r>
          <rPr>
            <b/>
            <sz val="14"/>
            <color indexed="81"/>
            <rFont val="Century Gothic"/>
            <family val="2"/>
          </rPr>
          <t xml:space="preserve">
IJ #5:  </t>
        </r>
        <r>
          <rPr>
            <sz val="14"/>
            <color indexed="81"/>
            <rFont val="Century Gothic"/>
            <family val="2"/>
          </rPr>
          <t>Enhance Medical and Public Health Preparedness</t>
        </r>
        <r>
          <rPr>
            <b/>
            <sz val="14"/>
            <color indexed="81"/>
            <rFont val="Century Gothic"/>
            <family val="2"/>
          </rPr>
          <t xml:space="preserve">
IJ #6:  </t>
        </r>
        <r>
          <rPr>
            <sz val="14"/>
            <color indexed="81"/>
            <rFont val="Century Gothic"/>
            <family val="2"/>
          </rPr>
          <t>Countering Homegrown Violent Extremism</t>
        </r>
        <r>
          <rPr>
            <b/>
            <sz val="14"/>
            <color indexed="81"/>
            <rFont val="Century Gothic"/>
            <family val="2"/>
          </rPr>
          <t xml:space="preserve">
IJ #7:  </t>
        </r>
        <r>
          <rPr>
            <sz val="14"/>
            <color indexed="81"/>
            <rFont val="Century Gothic"/>
            <family val="2"/>
          </rPr>
          <t>Enhance Community Resilience</t>
        </r>
        <r>
          <rPr>
            <b/>
            <sz val="14"/>
            <color indexed="81"/>
            <rFont val="Century Gothic"/>
            <family val="2"/>
          </rPr>
          <t xml:space="preserve">
IJ #8:  </t>
        </r>
        <r>
          <rPr>
            <sz val="14"/>
            <color indexed="81"/>
            <rFont val="Century Gothic"/>
            <family val="2"/>
          </rPr>
          <t>Strengthen Food and Agriculture Security</t>
        </r>
        <r>
          <rPr>
            <b/>
            <sz val="14"/>
            <color indexed="81"/>
            <rFont val="Century Gothic"/>
            <family val="2"/>
          </rPr>
          <t xml:space="preserve">
IJ #9: </t>
        </r>
        <r>
          <rPr>
            <sz val="14"/>
            <color indexed="81"/>
            <rFont val="Century Gothic"/>
            <family val="2"/>
          </rPr>
          <t xml:space="preserve"> Enhance Catastrophic Incident Planning, Response &amp; Recovery Capabilities</t>
        </r>
        <r>
          <rPr>
            <b/>
            <sz val="14"/>
            <color indexed="81"/>
            <rFont val="Century Gothic"/>
            <family val="2"/>
          </rPr>
          <t xml:space="preserve">
IJ #10:  </t>
        </r>
        <r>
          <rPr>
            <sz val="14"/>
            <color indexed="81"/>
            <rFont val="Century Gothic"/>
            <family val="2"/>
          </rPr>
          <t xml:space="preserve">Homeland Security Exercise, Evaluation and Training Programs
</t>
        </r>
        <r>
          <rPr>
            <b/>
            <u/>
            <sz val="14"/>
            <color indexed="81"/>
            <rFont val="Century Gothic"/>
            <family val="2"/>
          </rPr>
          <t>FY 2015:</t>
        </r>
        <r>
          <rPr>
            <b/>
            <sz val="14"/>
            <color indexed="81"/>
            <rFont val="Century Gothic"/>
            <family val="2"/>
          </rPr>
          <t xml:space="preserve">
IJ #1: </t>
        </r>
        <r>
          <rPr>
            <sz val="14"/>
            <color indexed="81"/>
            <rFont val="Century Gothic"/>
            <family val="2"/>
          </rPr>
          <t xml:space="preserve"> Information Sharing, Collaboration Capabilities, and Law Enforcement Investigations</t>
        </r>
        <r>
          <rPr>
            <b/>
            <sz val="14"/>
            <color indexed="81"/>
            <rFont val="Century Gothic"/>
            <family val="2"/>
          </rPr>
          <t xml:space="preserve">
IJ #2:  </t>
        </r>
        <r>
          <rPr>
            <sz val="14"/>
            <color indexed="81"/>
            <rFont val="Century Gothic"/>
            <family val="2"/>
          </rPr>
          <t>Enhance Critical Infrastructure Protection</t>
        </r>
        <r>
          <rPr>
            <b/>
            <sz val="14"/>
            <color indexed="81"/>
            <rFont val="Century Gothic"/>
            <family val="2"/>
          </rPr>
          <t xml:space="preserve">
IJ #3:  </t>
        </r>
        <r>
          <rPr>
            <sz val="14"/>
            <color indexed="81"/>
            <rFont val="Century Gothic"/>
            <family val="2"/>
          </rPr>
          <t>Strengthen Communications Capabilities</t>
        </r>
        <r>
          <rPr>
            <b/>
            <sz val="14"/>
            <color indexed="81"/>
            <rFont val="Century Gothic"/>
            <family val="2"/>
          </rPr>
          <t xml:space="preserve">
IJ #4:  </t>
        </r>
        <r>
          <rPr>
            <sz val="14"/>
            <color indexed="81"/>
            <rFont val="Century Gothic"/>
            <family val="2"/>
          </rPr>
          <t>Enhance Community Resilience</t>
        </r>
        <r>
          <rPr>
            <b/>
            <sz val="14"/>
            <color indexed="81"/>
            <rFont val="Century Gothic"/>
            <family val="2"/>
          </rPr>
          <t xml:space="preserve">
IJ #5:  </t>
        </r>
        <r>
          <rPr>
            <sz val="14"/>
            <color indexed="81"/>
            <rFont val="Century Gothic"/>
            <family val="2"/>
          </rPr>
          <t>Enhance Catastrophic Incident Planning, Response &amp; Recovery</t>
        </r>
        <r>
          <rPr>
            <b/>
            <sz val="14"/>
            <color indexed="81"/>
            <rFont val="Century Gothic"/>
            <family val="2"/>
          </rPr>
          <t xml:space="preserve">
IJ #6:  </t>
        </r>
        <r>
          <rPr>
            <sz val="14"/>
            <color indexed="81"/>
            <rFont val="Century Gothic"/>
            <family val="2"/>
          </rPr>
          <t>Enhance Medical and Public Health Preparedness</t>
        </r>
        <r>
          <rPr>
            <b/>
            <sz val="14"/>
            <color indexed="81"/>
            <rFont val="Century Gothic"/>
            <family val="2"/>
          </rPr>
          <t xml:space="preserve">
IJ #7:  </t>
        </r>
        <r>
          <rPr>
            <sz val="14"/>
            <color indexed="81"/>
            <rFont val="Century Gothic"/>
            <family val="2"/>
          </rPr>
          <t>Strengthen Food and Agriculture Preparedness</t>
        </r>
        <r>
          <rPr>
            <b/>
            <sz val="14"/>
            <color indexed="81"/>
            <rFont val="Century Gothic"/>
            <family val="2"/>
          </rPr>
          <t xml:space="preserve">
IJ #8:  </t>
        </r>
        <r>
          <rPr>
            <sz val="14"/>
            <color indexed="81"/>
            <rFont val="Century Gothic"/>
            <family val="2"/>
          </rPr>
          <t>Homeland Security Exercise, Evaluation and Training Programs</t>
        </r>
        <r>
          <rPr>
            <sz val="10.5"/>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Yoon, Charlie@CalOES</author>
    <author>Huy Tram</author>
  </authors>
  <commentList>
    <comment ref="D11" authorId="0" shapeId="0" xr:uid="{00000000-0006-0000-0F00-000001000000}">
      <text>
        <r>
          <rPr>
            <b/>
            <sz val="16"/>
            <color indexed="81"/>
            <rFont val="Century Gothic"/>
            <family val="2"/>
          </rPr>
          <t>Funding Source:</t>
        </r>
        <r>
          <rPr>
            <b/>
            <sz val="9"/>
            <color indexed="81"/>
            <rFont val="Tahoma"/>
            <family val="2"/>
          </rPr>
          <t xml:space="preserve">
</t>
        </r>
        <r>
          <rPr>
            <b/>
            <sz val="12"/>
            <color indexed="81"/>
            <rFont val="Century Gothic"/>
            <family val="2"/>
          </rPr>
          <t xml:space="preserve">
</t>
        </r>
        <r>
          <rPr>
            <b/>
            <sz val="14"/>
            <color indexed="81"/>
            <rFont val="Century Gothic"/>
            <family val="2"/>
          </rPr>
          <t>HSGP-OPSG</t>
        </r>
        <r>
          <rPr>
            <sz val="14"/>
            <color indexed="81"/>
            <rFont val="Century Gothic"/>
            <family val="2"/>
          </rPr>
          <t xml:space="preserve"> –</t>
        </r>
        <r>
          <rPr>
            <b/>
            <sz val="14"/>
            <color indexed="81"/>
            <rFont val="Century Gothic"/>
            <family val="2"/>
          </rPr>
          <t xml:space="preserve"> </t>
        </r>
        <r>
          <rPr>
            <sz val="14"/>
            <color indexed="81"/>
            <rFont val="Century Gothic"/>
            <family val="2"/>
          </rPr>
          <t>Operation Stonegarden</t>
        </r>
        <r>
          <rPr>
            <b/>
            <sz val="14"/>
            <color indexed="81"/>
            <rFont val="Century Gothic"/>
            <family val="2"/>
          </rPr>
          <t xml:space="preserve">
HSGP-SHSP</t>
        </r>
        <r>
          <rPr>
            <sz val="14"/>
            <color indexed="81"/>
            <rFont val="Century Gothic"/>
            <family val="2"/>
          </rPr>
          <t xml:space="preserve"> - Homeland Security Grant Program-State Homeland Security Program</t>
        </r>
        <r>
          <rPr>
            <b/>
            <sz val="14"/>
            <color indexed="81"/>
            <rFont val="Century Gothic"/>
            <family val="2"/>
          </rPr>
          <t xml:space="preserve">
HSGP-UASI </t>
        </r>
        <r>
          <rPr>
            <sz val="14"/>
            <color indexed="81"/>
            <rFont val="Century Gothic"/>
            <family val="2"/>
          </rPr>
          <t>- Homeland Security Grant Program-Urban Area Security Initiative</t>
        </r>
        <r>
          <rPr>
            <b/>
            <sz val="14"/>
            <color indexed="81"/>
            <rFont val="Century Gothic"/>
            <family val="2"/>
          </rPr>
          <t xml:space="preserve">
NSGP-S </t>
        </r>
        <r>
          <rPr>
            <sz val="14"/>
            <color indexed="81"/>
            <rFont val="Century Gothic"/>
            <family val="2"/>
          </rPr>
          <t>- Nonprofit Security Grant Program-S</t>
        </r>
        <r>
          <rPr>
            <b/>
            <sz val="14"/>
            <color indexed="81"/>
            <rFont val="Century Gothic"/>
            <family val="2"/>
          </rPr>
          <t xml:space="preserve">
NSGP-U </t>
        </r>
        <r>
          <rPr>
            <sz val="14"/>
            <color indexed="81"/>
            <rFont val="Century Gothic"/>
            <family val="2"/>
          </rPr>
          <t>- Nonprofit Security Grant Program-UA</t>
        </r>
        <r>
          <rPr>
            <b/>
            <sz val="14"/>
            <color indexed="81"/>
            <rFont val="Century Gothic"/>
            <family val="2"/>
          </rPr>
          <t xml:space="preserve">
CNSGP </t>
        </r>
        <r>
          <rPr>
            <sz val="14"/>
            <color indexed="81"/>
            <rFont val="Century Gothic"/>
            <family val="2"/>
          </rPr>
          <t>- California State Nonprofit Security Grant Program</t>
        </r>
      </text>
    </comment>
    <comment ref="E11" authorId="1" shapeId="0" xr:uid="{00000000-0006-0000-0F00-000002000000}">
      <text>
        <r>
          <rPr>
            <b/>
            <sz val="16"/>
            <color indexed="81"/>
            <rFont val="Century Gothic"/>
            <family val="2"/>
          </rPr>
          <t>Discipline:</t>
        </r>
        <r>
          <rPr>
            <b/>
            <sz val="12"/>
            <color indexed="37"/>
            <rFont val="Tahoma"/>
            <family val="2"/>
          </rPr>
          <t xml:space="preserve">
</t>
        </r>
        <r>
          <rPr>
            <b/>
            <sz val="14"/>
            <color indexed="81"/>
            <rFont val="Century Gothic"/>
            <family val="2"/>
          </rPr>
          <t>AG -</t>
        </r>
        <r>
          <rPr>
            <sz val="14"/>
            <color indexed="81"/>
            <rFont val="Century Gothic"/>
            <family val="2"/>
          </rPr>
          <t xml:space="preserve"> Agriculture</t>
        </r>
        <r>
          <rPr>
            <b/>
            <sz val="14"/>
            <color indexed="81"/>
            <rFont val="Century Gothic"/>
            <family val="2"/>
          </rPr>
          <t xml:space="preserve">
CS - </t>
        </r>
        <r>
          <rPr>
            <sz val="14"/>
            <color indexed="81"/>
            <rFont val="Century Gothic"/>
            <family val="2"/>
          </rPr>
          <t>Cyber Security</t>
        </r>
        <r>
          <rPr>
            <b/>
            <sz val="14"/>
            <color indexed="81"/>
            <rFont val="Century Gothic"/>
            <family val="2"/>
          </rPr>
          <t xml:space="preserve">
EMG - </t>
        </r>
        <r>
          <rPr>
            <sz val="14"/>
            <color indexed="81"/>
            <rFont val="Century Gothic"/>
            <family val="2"/>
          </rPr>
          <t>Emergency Management</t>
        </r>
        <r>
          <rPr>
            <b/>
            <sz val="14"/>
            <color indexed="81"/>
            <rFont val="Century Gothic"/>
            <family val="2"/>
          </rPr>
          <t xml:space="preserve">
EMS-F - </t>
        </r>
        <r>
          <rPr>
            <sz val="14"/>
            <color indexed="81"/>
            <rFont val="Century Gothic"/>
            <family val="2"/>
          </rPr>
          <t>Emergency Medical Services (Fire-based)</t>
        </r>
        <r>
          <rPr>
            <b/>
            <sz val="14"/>
            <color indexed="81"/>
            <rFont val="Century Gothic"/>
            <family val="2"/>
          </rPr>
          <t xml:space="preserve">
EMS - </t>
        </r>
        <r>
          <rPr>
            <sz val="14"/>
            <color indexed="81"/>
            <rFont val="Century Gothic"/>
            <family val="2"/>
          </rPr>
          <t>Emergency Medical Services (Non fire-based)</t>
        </r>
        <r>
          <rPr>
            <b/>
            <sz val="14"/>
            <color indexed="81"/>
            <rFont val="Century Gothic"/>
            <family val="2"/>
          </rPr>
          <t xml:space="preserve">
FS - </t>
        </r>
        <r>
          <rPr>
            <sz val="14"/>
            <color indexed="81"/>
            <rFont val="Century Gothic"/>
            <family val="2"/>
          </rPr>
          <t>Fire Service</t>
        </r>
        <r>
          <rPr>
            <b/>
            <sz val="14"/>
            <color indexed="81"/>
            <rFont val="Century Gothic"/>
            <family val="2"/>
          </rPr>
          <t xml:space="preserve">
GA - </t>
        </r>
        <r>
          <rPr>
            <sz val="14"/>
            <color indexed="81"/>
            <rFont val="Century Gothic"/>
            <family val="2"/>
          </rPr>
          <t>Governmental / Administrative</t>
        </r>
        <r>
          <rPr>
            <b/>
            <sz val="14"/>
            <color indexed="81"/>
            <rFont val="Century Gothic"/>
            <family val="2"/>
          </rPr>
          <t xml:space="preserve">
HM - </t>
        </r>
        <r>
          <rPr>
            <sz val="14"/>
            <color indexed="81"/>
            <rFont val="Century Gothic"/>
            <family val="2"/>
          </rPr>
          <t>Hazmat</t>
        </r>
        <r>
          <rPr>
            <b/>
            <sz val="14"/>
            <color indexed="81"/>
            <rFont val="Century Gothic"/>
            <family val="2"/>
          </rPr>
          <t xml:space="preserve">
HC - </t>
        </r>
        <r>
          <rPr>
            <sz val="14"/>
            <color indexed="81"/>
            <rFont val="Century Gothic"/>
            <family val="2"/>
          </rPr>
          <t>Health Care</t>
        </r>
        <r>
          <rPr>
            <b/>
            <sz val="14"/>
            <color indexed="81"/>
            <rFont val="Century Gothic"/>
            <family val="2"/>
          </rPr>
          <t xml:space="preserve">
LE - </t>
        </r>
        <r>
          <rPr>
            <sz val="14"/>
            <color indexed="81"/>
            <rFont val="Century Gothic"/>
            <family val="2"/>
          </rPr>
          <t>Law Enforcement</t>
        </r>
        <r>
          <rPr>
            <b/>
            <sz val="14"/>
            <color indexed="81"/>
            <rFont val="Century Gothic"/>
            <family val="2"/>
          </rPr>
          <t xml:space="preserve">
PNP - </t>
        </r>
        <r>
          <rPr>
            <sz val="14"/>
            <color indexed="81"/>
            <rFont val="Century Gothic"/>
            <family val="2"/>
          </rPr>
          <t>Private Non-Profit \ Non Profit</t>
        </r>
        <r>
          <rPr>
            <b/>
            <sz val="14"/>
            <color indexed="81"/>
            <rFont val="Century Gothic"/>
            <family val="2"/>
          </rPr>
          <t xml:space="preserve">
PH - </t>
        </r>
        <r>
          <rPr>
            <sz val="14"/>
            <color indexed="81"/>
            <rFont val="Century Gothic"/>
            <family val="2"/>
          </rPr>
          <t>Public Health</t>
        </r>
        <r>
          <rPr>
            <b/>
            <sz val="14"/>
            <color indexed="81"/>
            <rFont val="Century Gothic"/>
            <family val="2"/>
          </rPr>
          <t xml:space="preserve">
PSC - </t>
        </r>
        <r>
          <rPr>
            <sz val="14"/>
            <color indexed="81"/>
            <rFont val="Century Gothic"/>
            <family val="2"/>
          </rPr>
          <t>Public Safety Communications</t>
        </r>
        <r>
          <rPr>
            <b/>
            <sz val="14"/>
            <color indexed="81"/>
            <rFont val="Century Gothic"/>
            <family val="2"/>
          </rPr>
          <t xml:space="preserve">
PW - </t>
        </r>
        <r>
          <rPr>
            <sz val="14"/>
            <color indexed="81"/>
            <rFont val="Century Gothic"/>
            <family val="2"/>
          </rPr>
          <t>Public Works</t>
        </r>
        <r>
          <rPr>
            <b/>
            <sz val="12"/>
            <color indexed="81"/>
            <rFont val="Tahoma"/>
            <family val="2"/>
          </rPr>
          <t xml:space="preserve">
</t>
        </r>
        <r>
          <rPr>
            <sz val="8"/>
            <color indexed="81"/>
            <rFont val="Tahoma"/>
            <family val="2"/>
          </rPr>
          <t xml:space="preserve">
</t>
        </r>
      </text>
    </comment>
    <comment ref="G11" authorId="1" shapeId="0" xr:uid="{00000000-0006-0000-0F00-000003000000}">
      <text>
        <r>
          <rPr>
            <b/>
            <sz val="16"/>
            <color indexed="81"/>
            <rFont val="Century Gothic"/>
            <family val="2"/>
          </rPr>
          <t>Solution Area Sub-Category:</t>
        </r>
        <r>
          <rPr>
            <sz val="16"/>
            <color indexed="81"/>
            <rFont val="Century Gothic"/>
            <family val="2"/>
          </rPr>
          <t xml:space="preserve">
Select an option from the "Solution Area" drop down menu to display  "Solution Area Sub-Category" options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Huy Tram</author>
    <author>Yoon, Charlie@CalOES</author>
  </authors>
  <commentList>
    <comment ref="A11" authorId="0" shapeId="0" xr:uid="{00000000-0006-0000-1000-000001000000}">
      <text>
        <r>
          <rPr>
            <b/>
            <u/>
            <sz val="12"/>
            <color indexed="81"/>
            <rFont val="Century Gothic"/>
            <family val="2"/>
          </rPr>
          <t>Project</t>
        </r>
        <r>
          <rPr>
            <b/>
            <sz val="12"/>
            <color indexed="81"/>
            <rFont val="Century Gothic"/>
            <family val="2"/>
          </rPr>
          <t>:</t>
        </r>
        <r>
          <rPr>
            <sz val="12"/>
            <color indexed="81"/>
            <rFont val="Century Gothic"/>
            <family val="2"/>
          </rPr>
          <t xml:space="preserve">
Use the pull down menu to enter the project letter.  Limited to 20 project (A-T)</t>
        </r>
        <r>
          <rPr>
            <sz val="9"/>
            <color indexed="81"/>
            <rFont val="Tahoma"/>
            <family val="2"/>
          </rPr>
          <t xml:space="preserve">
</t>
        </r>
      </text>
    </comment>
    <comment ref="D11" authorId="1" shapeId="0" xr:uid="{00000000-0006-0000-1000-000002000000}">
      <text>
        <r>
          <rPr>
            <b/>
            <u/>
            <sz val="16"/>
            <color indexed="81"/>
            <rFont val="Century Gothic"/>
            <family val="2"/>
          </rPr>
          <t>Match Description</t>
        </r>
        <r>
          <rPr>
            <b/>
            <sz val="16"/>
            <color indexed="81"/>
            <rFont val="Century Gothic"/>
            <family val="2"/>
          </rPr>
          <t xml:space="preserve">
</t>
        </r>
        <r>
          <rPr>
            <sz val="13"/>
            <color indexed="81"/>
            <rFont val="Century Gothic"/>
            <family val="2"/>
          </rPr>
          <t>Provide a detailed description of the match for your project. Do not exceed 1,000 characters in any cell. Word Wrap feature will not function beyond 1,000 characters (including punctuation, spaces, etc.).</t>
        </r>
      </text>
    </comment>
    <comment ref="E11" authorId="0" shapeId="0" xr:uid="{00000000-0006-0000-1000-000003000000}">
      <text>
        <r>
          <rPr>
            <b/>
            <sz val="16"/>
            <color indexed="81"/>
            <rFont val="Century Gothic"/>
            <family val="2"/>
          </rPr>
          <t>Discipline:</t>
        </r>
        <r>
          <rPr>
            <b/>
            <sz val="12"/>
            <color indexed="37"/>
            <rFont val="Tahoma"/>
            <family val="2"/>
          </rPr>
          <t xml:space="preserve">
</t>
        </r>
        <r>
          <rPr>
            <b/>
            <sz val="14"/>
            <color indexed="81"/>
            <rFont val="Century Gothic"/>
            <family val="2"/>
          </rPr>
          <t>AG -</t>
        </r>
        <r>
          <rPr>
            <sz val="14"/>
            <color indexed="81"/>
            <rFont val="Century Gothic"/>
            <family val="2"/>
          </rPr>
          <t xml:space="preserve"> Agriculture</t>
        </r>
        <r>
          <rPr>
            <b/>
            <sz val="14"/>
            <color indexed="81"/>
            <rFont val="Century Gothic"/>
            <family val="2"/>
          </rPr>
          <t xml:space="preserve">
CS - </t>
        </r>
        <r>
          <rPr>
            <sz val="14"/>
            <color indexed="81"/>
            <rFont val="Century Gothic"/>
            <family val="2"/>
          </rPr>
          <t>Cyber Security</t>
        </r>
        <r>
          <rPr>
            <b/>
            <sz val="14"/>
            <color indexed="81"/>
            <rFont val="Century Gothic"/>
            <family val="2"/>
          </rPr>
          <t xml:space="preserve">
EMG - </t>
        </r>
        <r>
          <rPr>
            <sz val="14"/>
            <color indexed="81"/>
            <rFont val="Century Gothic"/>
            <family val="2"/>
          </rPr>
          <t>Emergency Management</t>
        </r>
        <r>
          <rPr>
            <b/>
            <sz val="14"/>
            <color indexed="81"/>
            <rFont val="Century Gothic"/>
            <family val="2"/>
          </rPr>
          <t xml:space="preserve">
EMS-F - </t>
        </r>
        <r>
          <rPr>
            <sz val="14"/>
            <color indexed="81"/>
            <rFont val="Century Gothic"/>
            <family val="2"/>
          </rPr>
          <t>Emergency Medical Services (Fire-based)</t>
        </r>
        <r>
          <rPr>
            <b/>
            <sz val="14"/>
            <color indexed="81"/>
            <rFont val="Century Gothic"/>
            <family val="2"/>
          </rPr>
          <t xml:space="preserve">
EMS - </t>
        </r>
        <r>
          <rPr>
            <sz val="14"/>
            <color indexed="81"/>
            <rFont val="Century Gothic"/>
            <family val="2"/>
          </rPr>
          <t>Emergency Medical Services (Non fire-based)</t>
        </r>
        <r>
          <rPr>
            <b/>
            <sz val="14"/>
            <color indexed="81"/>
            <rFont val="Century Gothic"/>
            <family val="2"/>
          </rPr>
          <t xml:space="preserve">
FS - </t>
        </r>
        <r>
          <rPr>
            <sz val="14"/>
            <color indexed="81"/>
            <rFont val="Century Gothic"/>
            <family val="2"/>
          </rPr>
          <t>Fire Service</t>
        </r>
        <r>
          <rPr>
            <b/>
            <sz val="14"/>
            <color indexed="81"/>
            <rFont val="Century Gothic"/>
            <family val="2"/>
          </rPr>
          <t xml:space="preserve">
GA - </t>
        </r>
        <r>
          <rPr>
            <sz val="14"/>
            <color indexed="81"/>
            <rFont val="Century Gothic"/>
            <family val="2"/>
          </rPr>
          <t>Governmental / Administrative</t>
        </r>
        <r>
          <rPr>
            <b/>
            <sz val="14"/>
            <color indexed="81"/>
            <rFont val="Century Gothic"/>
            <family val="2"/>
          </rPr>
          <t xml:space="preserve">
HM - </t>
        </r>
        <r>
          <rPr>
            <sz val="14"/>
            <color indexed="81"/>
            <rFont val="Century Gothic"/>
            <family val="2"/>
          </rPr>
          <t>Hazmat</t>
        </r>
        <r>
          <rPr>
            <b/>
            <sz val="14"/>
            <color indexed="81"/>
            <rFont val="Century Gothic"/>
            <family val="2"/>
          </rPr>
          <t xml:space="preserve">
HC - </t>
        </r>
        <r>
          <rPr>
            <sz val="14"/>
            <color indexed="81"/>
            <rFont val="Century Gothic"/>
            <family val="2"/>
          </rPr>
          <t>Health Care</t>
        </r>
        <r>
          <rPr>
            <b/>
            <sz val="14"/>
            <color indexed="81"/>
            <rFont val="Century Gothic"/>
            <family val="2"/>
          </rPr>
          <t xml:space="preserve">
LE - </t>
        </r>
        <r>
          <rPr>
            <sz val="14"/>
            <color indexed="81"/>
            <rFont val="Century Gothic"/>
            <family val="2"/>
          </rPr>
          <t>Law Enforcement</t>
        </r>
        <r>
          <rPr>
            <b/>
            <sz val="14"/>
            <color indexed="81"/>
            <rFont val="Century Gothic"/>
            <family val="2"/>
          </rPr>
          <t xml:space="preserve">
PNP - </t>
        </r>
        <r>
          <rPr>
            <sz val="14"/>
            <color indexed="81"/>
            <rFont val="Century Gothic"/>
            <family val="2"/>
          </rPr>
          <t>Private Non-Profit \ Non Profit</t>
        </r>
        <r>
          <rPr>
            <b/>
            <sz val="14"/>
            <color indexed="81"/>
            <rFont val="Century Gothic"/>
            <family val="2"/>
          </rPr>
          <t xml:space="preserve">
PH - </t>
        </r>
        <r>
          <rPr>
            <sz val="14"/>
            <color indexed="81"/>
            <rFont val="Century Gothic"/>
            <family val="2"/>
          </rPr>
          <t>Public Health</t>
        </r>
        <r>
          <rPr>
            <b/>
            <sz val="14"/>
            <color indexed="81"/>
            <rFont val="Century Gothic"/>
            <family val="2"/>
          </rPr>
          <t xml:space="preserve">
PSC - </t>
        </r>
        <r>
          <rPr>
            <sz val="14"/>
            <color indexed="81"/>
            <rFont val="Century Gothic"/>
            <family val="2"/>
          </rPr>
          <t>Public Safety Communications</t>
        </r>
        <r>
          <rPr>
            <b/>
            <sz val="14"/>
            <color indexed="81"/>
            <rFont val="Century Gothic"/>
            <family val="2"/>
          </rPr>
          <t xml:space="preserve">
PW - </t>
        </r>
        <r>
          <rPr>
            <sz val="14"/>
            <color indexed="81"/>
            <rFont val="Century Gothic"/>
            <family val="2"/>
          </rPr>
          <t>Public Works</t>
        </r>
        <r>
          <rPr>
            <b/>
            <sz val="12"/>
            <color indexed="81"/>
            <rFont val="Tahoma"/>
            <family val="2"/>
          </rPr>
          <t xml:space="preserve">
</t>
        </r>
        <r>
          <rPr>
            <sz val="8"/>
            <color indexed="81"/>
            <rFont val="Tahoma"/>
            <family val="2"/>
          </rPr>
          <t xml:space="preserve">
</t>
        </r>
      </text>
    </comment>
    <comment ref="G11" authorId="0" shapeId="0" xr:uid="{00000000-0006-0000-1000-000004000000}">
      <text>
        <r>
          <rPr>
            <b/>
            <u/>
            <sz val="16"/>
            <color indexed="81"/>
            <rFont val="Century Gothic"/>
            <family val="2"/>
          </rPr>
          <t>Solution Area Sub-Category</t>
        </r>
        <r>
          <rPr>
            <b/>
            <sz val="16"/>
            <color indexed="81"/>
            <rFont val="Century Gothic"/>
            <family val="2"/>
          </rPr>
          <t>:</t>
        </r>
        <r>
          <rPr>
            <sz val="16"/>
            <color indexed="81"/>
            <rFont val="Century Gothic"/>
            <family val="2"/>
          </rPr>
          <t xml:space="preserve">
</t>
        </r>
        <r>
          <rPr>
            <sz val="13"/>
            <color indexed="81"/>
            <rFont val="Century Gothic"/>
            <family val="2"/>
          </rPr>
          <t xml:space="preserve">
Select an option from the "Solution Area" drop down menu to display a "Solution Area Sub-Category" option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Yoon, Charlie@CalOES</author>
    <author>Huy Tram</author>
  </authors>
  <commentList>
    <comment ref="D10" authorId="0" shapeId="0" xr:uid="{00000000-0006-0000-0700-000001000000}">
      <text>
        <r>
          <rPr>
            <b/>
            <sz val="16"/>
            <color indexed="81"/>
            <rFont val="Century Gothic"/>
            <family val="2"/>
          </rPr>
          <t>Funding Source:</t>
        </r>
        <r>
          <rPr>
            <b/>
            <sz val="9"/>
            <color indexed="81"/>
            <rFont val="Tahoma"/>
            <family val="2"/>
          </rPr>
          <t xml:space="preserve">
</t>
        </r>
        <r>
          <rPr>
            <b/>
            <sz val="12"/>
            <color indexed="81"/>
            <rFont val="Century Gothic"/>
            <family val="2"/>
          </rPr>
          <t xml:space="preserve">
</t>
        </r>
        <r>
          <rPr>
            <b/>
            <sz val="14"/>
            <color indexed="81"/>
            <rFont val="Century Gothic"/>
            <family val="2"/>
          </rPr>
          <t>HSGP-OPSG</t>
        </r>
        <r>
          <rPr>
            <sz val="14"/>
            <color indexed="81"/>
            <rFont val="Century Gothic"/>
            <family val="2"/>
          </rPr>
          <t xml:space="preserve"> –</t>
        </r>
        <r>
          <rPr>
            <b/>
            <sz val="14"/>
            <color indexed="81"/>
            <rFont val="Century Gothic"/>
            <family val="2"/>
          </rPr>
          <t xml:space="preserve"> </t>
        </r>
        <r>
          <rPr>
            <sz val="14"/>
            <color indexed="81"/>
            <rFont val="Century Gothic"/>
            <family val="2"/>
          </rPr>
          <t>Operation Stonegarden</t>
        </r>
        <r>
          <rPr>
            <b/>
            <sz val="14"/>
            <color indexed="81"/>
            <rFont val="Century Gothic"/>
            <family val="2"/>
          </rPr>
          <t xml:space="preserve">
HSGP-SHSP</t>
        </r>
        <r>
          <rPr>
            <sz val="14"/>
            <color indexed="81"/>
            <rFont val="Century Gothic"/>
            <family val="2"/>
          </rPr>
          <t xml:space="preserve"> - Homeland Security Grant Program-State Homeland Security Program</t>
        </r>
        <r>
          <rPr>
            <b/>
            <sz val="14"/>
            <color indexed="81"/>
            <rFont val="Century Gothic"/>
            <family val="2"/>
          </rPr>
          <t xml:space="preserve">
HSGP-UASI </t>
        </r>
        <r>
          <rPr>
            <sz val="14"/>
            <color indexed="81"/>
            <rFont val="Century Gothic"/>
            <family val="2"/>
          </rPr>
          <t>- Homeland Security Grant Program-Urban Area Security Initiative</t>
        </r>
        <r>
          <rPr>
            <b/>
            <sz val="14"/>
            <color indexed="81"/>
            <rFont val="Century Gothic"/>
            <family val="2"/>
          </rPr>
          <t xml:space="preserve">
NSGP-S </t>
        </r>
        <r>
          <rPr>
            <sz val="14"/>
            <color indexed="81"/>
            <rFont val="Century Gothic"/>
            <family val="2"/>
          </rPr>
          <t>- Nonprofit Security Grant Program-S</t>
        </r>
        <r>
          <rPr>
            <b/>
            <sz val="14"/>
            <color indexed="81"/>
            <rFont val="Century Gothic"/>
            <family val="2"/>
          </rPr>
          <t xml:space="preserve">
NSGP-U </t>
        </r>
        <r>
          <rPr>
            <sz val="14"/>
            <color indexed="81"/>
            <rFont val="Century Gothic"/>
            <family val="2"/>
          </rPr>
          <t>- Nonprofit Security Grant Program-UA</t>
        </r>
        <r>
          <rPr>
            <b/>
            <sz val="14"/>
            <color indexed="81"/>
            <rFont val="Century Gothic"/>
            <family val="2"/>
          </rPr>
          <t xml:space="preserve">
CNSGP </t>
        </r>
        <r>
          <rPr>
            <sz val="14"/>
            <color indexed="81"/>
            <rFont val="Century Gothic"/>
            <family val="2"/>
          </rPr>
          <t>- California State Nonprofit Security Grant Program</t>
        </r>
      </text>
    </comment>
    <comment ref="E10" authorId="1" shapeId="0" xr:uid="{00000000-0006-0000-0700-000002000000}">
      <text>
        <r>
          <rPr>
            <b/>
            <sz val="16"/>
            <color indexed="81"/>
            <rFont val="Century Gothic"/>
            <family val="2"/>
          </rPr>
          <t>Discipline:</t>
        </r>
        <r>
          <rPr>
            <b/>
            <sz val="12"/>
            <color indexed="37"/>
            <rFont val="Tahoma"/>
            <family val="2"/>
          </rPr>
          <t xml:space="preserve">
</t>
        </r>
        <r>
          <rPr>
            <b/>
            <sz val="14"/>
            <color indexed="81"/>
            <rFont val="Century Gothic"/>
            <family val="2"/>
          </rPr>
          <t>AG -</t>
        </r>
        <r>
          <rPr>
            <sz val="14"/>
            <color indexed="81"/>
            <rFont val="Century Gothic"/>
            <family val="2"/>
          </rPr>
          <t xml:space="preserve"> Agriculture</t>
        </r>
        <r>
          <rPr>
            <b/>
            <sz val="14"/>
            <color indexed="81"/>
            <rFont val="Century Gothic"/>
            <family val="2"/>
          </rPr>
          <t xml:space="preserve">
CS - </t>
        </r>
        <r>
          <rPr>
            <sz val="14"/>
            <color indexed="81"/>
            <rFont val="Century Gothic"/>
            <family val="2"/>
          </rPr>
          <t>Cyber Security</t>
        </r>
        <r>
          <rPr>
            <b/>
            <sz val="14"/>
            <color indexed="81"/>
            <rFont val="Century Gothic"/>
            <family val="2"/>
          </rPr>
          <t xml:space="preserve">
EMG - </t>
        </r>
        <r>
          <rPr>
            <sz val="14"/>
            <color indexed="81"/>
            <rFont val="Century Gothic"/>
            <family val="2"/>
          </rPr>
          <t>Emergency Management</t>
        </r>
        <r>
          <rPr>
            <b/>
            <sz val="14"/>
            <color indexed="81"/>
            <rFont val="Century Gothic"/>
            <family val="2"/>
          </rPr>
          <t xml:space="preserve">
EMS-F - </t>
        </r>
        <r>
          <rPr>
            <sz val="14"/>
            <color indexed="81"/>
            <rFont val="Century Gothic"/>
            <family val="2"/>
          </rPr>
          <t>Emergency Medical Services (Fire-based)</t>
        </r>
        <r>
          <rPr>
            <b/>
            <sz val="14"/>
            <color indexed="81"/>
            <rFont val="Century Gothic"/>
            <family val="2"/>
          </rPr>
          <t xml:space="preserve">
EMS - </t>
        </r>
        <r>
          <rPr>
            <sz val="14"/>
            <color indexed="81"/>
            <rFont val="Century Gothic"/>
            <family val="2"/>
          </rPr>
          <t>Emergency Medical Services (Non fire-based)</t>
        </r>
        <r>
          <rPr>
            <b/>
            <sz val="14"/>
            <color indexed="81"/>
            <rFont val="Century Gothic"/>
            <family val="2"/>
          </rPr>
          <t xml:space="preserve">
FS - </t>
        </r>
        <r>
          <rPr>
            <sz val="14"/>
            <color indexed="81"/>
            <rFont val="Century Gothic"/>
            <family val="2"/>
          </rPr>
          <t>Fire Service</t>
        </r>
        <r>
          <rPr>
            <b/>
            <sz val="14"/>
            <color indexed="81"/>
            <rFont val="Century Gothic"/>
            <family val="2"/>
          </rPr>
          <t xml:space="preserve">
GA - </t>
        </r>
        <r>
          <rPr>
            <sz val="14"/>
            <color indexed="81"/>
            <rFont val="Century Gothic"/>
            <family val="2"/>
          </rPr>
          <t>Governmental / Administrative</t>
        </r>
        <r>
          <rPr>
            <b/>
            <sz val="14"/>
            <color indexed="81"/>
            <rFont val="Century Gothic"/>
            <family val="2"/>
          </rPr>
          <t xml:space="preserve">
HM - </t>
        </r>
        <r>
          <rPr>
            <sz val="14"/>
            <color indexed="81"/>
            <rFont val="Century Gothic"/>
            <family val="2"/>
          </rPr>
          <t>Hazmat</t>
        </r>
        <r>
          <rPr>
            <b/>
            <sz val="14"/>
            <color indexed="81"/>
            <rFont val="Century Gothic"/>
            <family val="2"/>
          </rPr>
          <t xml:space="preserve">
HC - </t>
        </r>
        <r>
          <rPr>
            <sz val="14"/>
            <color indexed="81"/>
            <rFont val="Century Gothic"/>
            <family val="2"/>
          </rPr>
          <t>Health Care</t>
        </r>
        <r>
          <rPr>
            <b/>
            <sz val="14"/>
            <color indexed="81"/>
            <rFont val="Century Gothic"/>
            <family val="2"/>
          </rPr>
          <t xml:space="preserve">
LE - </t>
        </r>
        <r>
          <rPr>
            <sz val="14"/>
            <color indexed="81"/>
            <rFont val="Century Gothic"/>
            <family val="2"/>
          </rPr>
          <t>Law Enforcement</t>
        </r>
        <r>
          <rPr>
            <b/>
            <sz val="14"/>
            <color indexed="81"/>
            <rFont val="Century Gothic"/>
            <family val="2"/>
          </rPr>
          <t xml:space="preserve">
PNP - </t>
        </r>
        <r>
          <rPr>
            <sz val="14"/>
            <color indexed="81"/>
            <rFont val="Century Gothic"/>
            <family val="2"/>
          </rPr>
          <t>Private Non-Profit \ Non Profit</t>
        </r>
        <r>
          <rPr>
            <b/>
            <sz val="14"/>
            <color indexed="81"/>
            <rFont val="Century Gothic"/>
            <family val="2"/>
          </rPr>
          <t xml:space="preserve">
PH - </t>
        </r>
        <r>
          <rPr>
            <sz val="14"/>
            <color indexed="81"/>
            <rFont val="Century Gothic"/>
            <family val="2"/>
          </rPr>
          <t>Public Health</t>
        </r>
        <r>
          <rPr>
            <b/>
            <sz val="14"/>
            <color indexed="81"/>
            <rFont val="Century Gothic"/>
            <family val="2"/>
          </rPr>
          <t xml:space="preserve">
PSC - </t>
        </r>
        <r>
          <rPr>
            <sz val="14"/>
            <color indexed="81"/>
            <rFont val="Century Gothic"/>
            <family val="2"/>
          </rPr>
          <t>Public Safety Communications</t>
        </r>
        <r>
          <rPr>
            <b/>
            <sz val="14"/>
            <color indexed="81"/>
            <rFont val="Century Gothic"/>
            <family val="2"/>
          </rPr>
          <t xml:space="preserve">
PW - </t>
        </r>
        <r>
          <rPr>
            <sz val="14"/>
            <color indexed="81"/>
            <rFont val="Century Gothic"/>
            <family val="2"/>
          </rPr>
          <t>Public Works</t>
        </r>
        <r>
          <rPr>
            <b/>
            <sz val="12"/>
            <color indexed="81"/>
            <rFont val="Tahoma"/>
            <family val="2"/>
          </rPr>
          <t xml:space="preserve">
</t>
        </r>
        <r>
          <rPr>
            <sz val="8"/>
            <color indexed="81"/>
            <rFont val="Tahoma"/>
            <family val="2"/>
          </rPr>
          <t xml:space="preserve">
</t>
        </r>
      </text>
    </comment>
    <comment ref="G10" authorId="1" shapeId="0" xr:uid="{00000000-0006-0000-0700-000003000000}">
      <text>
        <r>
          <rPr>
            <b/>
            <u/>
            <sz val="16"/>
            <color indexed="81"/>
            <rFont val="Century Gothic"/>
            <family val="2"/>
          </rPr>
          <t>Expenditure Category</t>
        </r>
        <r>
          <rPr>
            <b/>
            <sz val="16"/>
            <color indexed="81"/>
            <rFont val="Century Gothic"/>
            <family val="2"/>
          </rPr>
          <t>:</t>
        </r>
        <r>
          <rPr>
            <b/>
            <sz val="14"/>
            <color indexed="81"/>
            <rFont val="Century Gothic"/>
            <family val="2"/>
          </rPr>
          <t xml:space="preserve"> 
</t>
        </r>
        <r>
          <rPr>
            <sz val="14"/>
            <color indexed="81"/>
            <rFont val="Century Gothic"/>
            <family val="2"/>
          </rPr>
          <t xml:space="preserve">
Select an option from the "Solution Area Sub-Category" drop down menu to display "Expenditure Category" options</t>
        </r>
        <r>
          <rPr>
            <sz val="9"/>
            <color indexed="81"/>
            <rFont val="Tahoma"/>
            <family val="2"/>
          </rPr>
          <t xml:space="preserve">
</t>
        </r>
      </text>
    </comment>
    <comment ref="H10" authorId="1" shapeId="0" xr:uid="{00000000-0006-0000-0700-000004000000}">
      <text>
        <r>
          <rPr>
            <b/>
            <u/>
            <sz val="16"/>
            <color indexed="81"/>
            <rFont val="Century Gothic"/>
            <family val="2"/>
          </rPr>
          <t>Final Product</t>
        </r>
        <r>
          <rPr>
            <b/>
            <sz val="14"/>
            <color indexed="81"/>
            <rFont val="Century Gothic"/>
            <family val="2"/>
          </rPr>
          <t>:</t>
        </r>
        <r>
          <rPr>
            <sz val="14"/>
            <color indexed="81"/>
            <rFont val="Century Gothic"/>
            <family val="2"/>
          </rPr>
          <t xml:space="preserve">
Please briefly describe the final product of this planning activity. Refer to your Program Representative for possible examples of final products.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Yoon, Charlie@CalOES</author>
    <author>Huy Tram</author>
    <author>Cal EMA</author>
  </authors>
  <commentList>
    <comment ref="D10" authorId="0" shapeId="0" xr:uid="{00000000-0006-0000-0800-000001000000}">
      <text>
        <r>
          <rPr>
            <b/>
            <sz val="16"/>
            <color indexed="81"/>
            <rFont val="Century Gothic"/>
            <family val="2"/>
          </rPr>
          <t>Funding Source:</t>
        </r>
        <r>
          <rPr>
            <b/>
            <sz val="9"/>
            <color indexed="81"/>
            <rFont val="Tahoma"/>
            <family val="2"/>
          </rPr>
          <t xml:space="preserve">
</t>
        </r>
        <r>
          <rPr>
            <b/>
            <sz val="12"/>
            <color indexed="81"/>
            <rFont val="Century Gothic"/>
            <family val="2"/>
          </rPr>
          <t xml:space="preserve">
</t>
        </r>
        <r>
          <rPr>
            <b/>
            <sz val="14"/>
            <color indexed="81"/>
            <rFont val="Century Gothic"/>
            <family val="2"/>
          </rPr>
          <t>HSGP-OPSG</t>
        </r>
        <r>
          <rPr>
            <sz val="14"/>
            <color indexed="81"/>
            <rFont val="Century Gothic"/>
            <family val="2"/>
          </rPr>
          <t xml:space="preserve"> –</t>
        </r>
        <r>
          <rPr>
            <b/>
            <sz val="14"/>
            <color indexed="81"/>
            <rFont val="Century Gothic"/>
            <family val="2"/>
          </rPr>
          <t xml:space="preserve"> </t>
        </r>
        <r>
          <rPr>
            <sz val="14"/>
            <color indexed="81"/>
            <rFont val="Century Gothic"/>
            <family val="2"/>
          </rPr>
          <t>Operation Stonegarden</t>
        </r>
        <r>
          <rPr>
            <b/>
            <sz val="14"/>
            <color indexed="81"/>
            <rFont val="Century Gothic"/>
            <family val="2"/>
          </rPr>
          <t xml:space="preserve">
HSGP-SHSP</t>
        </r>
        <r>
          <rPr>
            <sz val="14"/>
            <color indexed="81"/>
            <rFont val="Century Gothic"/>
            <family val="2"/>
          </rPr>
          <t xml:space="preserve"> - Homeland Security Grant Program-State Homeland Security Program</t>
        </r>
        <r>
          <rPr>
            <b/>
            <sz val="14"/>
            <color indexed="81"/>
            <rFont val="Century Gothic"/>
            <family val="2"/>
          </rPr>
          <t xml:space="preserve">
HSGP-UASI </t>
        </r>
        <r>
          <rPr>
            <sz val="14"/>
            <color indexed="81"/>
            <rFont val="Century Gothic"/>
            <family val="2"/>
          </rPr>
          <t>- Homeland Security Grant Program-Urban Area Security Initiative</t>
        </r>
        <r>
          <rPr>
            <b/>
            <sz val="14"/>
            <color indexed="81"/>
            <rFont val="Century Gothic"/>
            <family val="2"/>
          </rPr>
          <t xml:space="preserve">
NSGP-S </t>
        </r>
        <r>
          <rPr>
            <sz val="14"/>
            <color indexed="81"/>
            <rFont val="Century Gothic"/>
            <family val="2"/>
          </rPr>
          <t>- Nonprofit Security Grant Program-S</t>
        </r>
        <r>
          <rPr>
            <b/>
            <sz val="14"/>
            <color indexed="81"/>
            <rFont val="Century Gothic"/>
            <family val="2"/>
          </rPr>
          <t xml:space="preserve">
NSGP-U </t>
        </r>
        <r>
          <rPr>
            <sz val="14"/>
            <color indexed="81"/>
            <rFont val="Century Gothic"/>
            <family val="2"/>
          </rPr>
          <t>- Nonprofit Security Grant Program-UA</t>
        </r>
        <r>
          <rPr>
            <b/>
            <sz val="14"/>
            <color indexed="81"/>
            <rFont val="Century Gothic"/>
            <family val="2"/>
          </rPr>
          <t xml:space="preserve">
CNSGP </t>
        </r>
        <r>
          <rPr>
            <sz val="14"/>
            <color indexed="81"/>
            <rFont val="Century Gothic"/>
            <family val="2"/>
          </rPr>
          <t>- California State Nonprofit Security Grant Program</t>
        </r>
      </text>
    </comment>
    <comment ref="E10" authorId="1" shapeId="0" xr:uid="{00000000-0006-0000-0800-000002000000}">
      <text>
        <r>
          <rPr>
            <b/>
            <sz val="16"/>
            <color indexed="81"/>
            <rFont val="Century Gothic"/>
            <family val="2"/>
          </rPr>
          <t>Discipline:</t>
        </r>
        <r>
          <rPr>
            <b/>
            <sz val="12"/>
            <color indexed="37"/>
            <rFont val="Tahoma"/>
            <family val="2"/>
          </rPr>
          <t xml:space="preserve">
</t>
        </r>
        <r>
          <rPr>
            <b/>
            <sz val="14"/>
            <color indexed="81"/>
            <rFont val="Century Gothic"/>
            <family val="2"/>
          </rPr>
          <t>AG -</t>
        </r>
        <r>
          <rPr>
            <sz val="14"/>
            <color indexed="81"/>
            <rFont val="Century Gothic"/>
            <family val="2"/>
          </rPr>
          <t xml:space="preserve"> Agriculture</t>
        </r>
        <r>
          <rPr>
            <b/>
            <sz val="14"/>
            <color indexed="81"/>
            <rFont val="Century Gothic"/>
            <family val="2"/>
          </rPr>
          <t xml:space="preserve">
CS - </t>
        </r>
        <r>
          <rPr>
            <sz val="14"/>
            <color indexed="81"/>
            <rFont val="Century Gothic"/>
            <family val="2"/>
          </rPr>
          <t>Cyber Security</t>
        </r>
        <r>
          <rPr>
            <b/>
            <sz val="14"/>
            <color indexed="81"/>
            <rFont val="Century Gothic"/>
            <family val="2"/>
          </rPr>
          <t xml:space="preserve">
EMG - </t>
        </r>
        <r>
          <rPr>
            <sz val="14"/>
            <color indexed="81"/>
            <rFont val="Century Gothic"/>
            <family val="2"/>
          </rPr>
          <t>Emergency Management</t>
        </r>
        <r>
          <rPr>
            <b/>
            <sz val="14"/>
            <color indexed="81"/>
            <rFont val="Century Gothic"/>
            <family val="2"/>
          </rPr>
          <t xml:space="preserve">
EMS-F - </t>
        </r>
        <r>
          <rPr>
            <sz val="14"/>
            <color indexed="81"/>
            <rFont val="Century Gothic"/>
            <family val="2"/>
          </rPr>
          <t>Emergency Medical Services (Fire-based)</t>
        </r>
        <r>
          <rPr>
            <b/>
            <sz val="14"/>
            <color indexed="81"/>
            <rFont val="Century Gothic"/>
            <family val="2"/>
          </rPr>
          <t xml:space="preserve">
EMS - </t>
        </r>
        <r>
          <rPr>
            <sz val="14"/>
            <color indexed="81"/>
            <rFont val="Century Gothic"/>
            <family val="2"/>
          </rPr>
          <t>Emergency Medical Services (Non fire-based)</t>
        </r>
        <r>
          <rPr>
            <b/>
            <sz val="14"/>
            <color indexed="81"/>
            <rFont val="Century Gothic"/>
            <family val="2"/>
          </rPr>
          <t xml:space="preserve">
FS - </t>
        </r>
        <r>
          <rPr>
            <sz val="14"/>
            <color indexed="81"/>
            <rFont val="Century Gothic"/>
            <family val="2"/>
          </rPr>
          <t>Fire Service</t>
        </r>
        <r>
          <rPr>
            <b/>
            <sz val="14"/>
            <color indexed="81"/>
            <rFont val="Century Gothic"/>
            <family val="2"/>
          </rPr>
          <t xml:space="preserve">
GA - </t>
        </r>
        <r>
          <rPr>
            <sz val="14"/>
            <color indexed="81"/>
            <rFont val="Century Gothic"/>
            <family val="2"/>
          </rPr>
          <t>Governmental / Administrative</t>
        </r>
        <r>
          <rPr>
            <b/>
            <sz val="14"/>
            <color indexed="81"/>
            <rFont val="Century Gothic"/>
            <family val="2"/>
          </rPr>
          <t xml:space="preserve">
HM - </t>
        </r>
        <r>
          <rPr>
            <sz val="14"/>
            <color indexed="81"/>
            <rFont val="Century Gothic"/>
            <family val="2"/>
          </rPr>
          <t>Hazmat</t>
        </r>
        <r>
          <rPr>
            <b/>
            <sz val="14"/>
            <color indexed="81"/>
            <rFont val="Century Gothic"/>
            <family val="2"/>
          </rPr>
          <t xml:space="preserve">
HC - </t>
        </r>
        <r>
          <rPr>
            <sz val="14"/>
            <color indexed="81"/>
            <rFont val="Century Gothic"/>
            <family val="2"/>
          </rPr>
          <t>Health Care</t>
        </r>
        <r>
          <rPr>
            <b/>
            <sz val="14"/>
            <color indexed="81"/>
            <rFont val="Century Gothic"/>
            <family val="2"/>
          </rPr>
          <t xml:space="preserve">
LE - </t>
        </r>
        <r>
          <rPr>
            <sz val="14"/>
            <color indexed="81"/>
            <rFont val="Century Gothic"/>
            <family val="2"/>
          </rPr>
          <t>Law Enforcement</t>
        </r>
        <r>
          <rPr>
            <b/>
            <sz val="14"/>
            <color indexed="81"/>
            <rFont val="Century Gothic"/>
            <family val="2"/>
          </rPr>
          <t xml:space="preserve">
PNP - </t>
        </r>
        <r>
          <rPr>
            <sz val="14"/>
            <color indexed="81"/>
            <rFont val="Century Gothic"/>
            <family val="2"/>
          </rPr>
          <t>Private Non-Profit \ Non Profit</t>
        </r>
        <r>
          <rPr>
            <b/>
            <sz val="14"/>
            <color indexed="81"/>
            <rFont val="Century Gothic"/>
            <family val="2"/>
          </rPr>
          <t xml:space="preserve">
PH - </t>
        </r>
        <r>
          <rPr>
            <sz val="14"/>
            <color indexed="81"/>
            <rFont val="Century Gothic"/>
            <family val="2"/>
          </rPr>
          <t>Public Health</t>
        </r>
        <r>
          <rPr>
            <b/>
            <sz val="14"/>
            <color indexed="81"/>
            <rFont val="Century Gothic"/>
            <family val="2"/>
          </rPr>
          <t xml:space="preserve">
PSC - </t>
        </r>
        <r>
          <rPr>
            <sz val="14"/>
            <color indexed="81"/>
            <rFont val="Century Gothic"/>
            <family val="2"/>
          </rPr>
          <t>Public Safety Communications</t>
        </r>
        <r>
          <rPr>
            <b/>
            <sz val="14"/>
            <color indexed="81"/>
            <rFont val="Century Gothic"/>
            <family val="2"/>
          </rPr>
          <t xml:space="preserve">
PW - </t>
        </r>
        <r>
          <rPr>
            <sz val="14"/>
            <color indexed="81"/>
            <rFont val="Century Gothic"/>
            <family val="2"/>
          </rPr>
          <t>Public Works</t>
        </r>
        <r>
          <rPr>
            <b/>
            <sz val="12"/>
            <color indexed="81"/>
            <rFont val="Tahoma"/>
            <family val="2"/>
          </rPr>
          <t xml:space="preserve">
</t>
        </r>
        <r>
          <rPr>
            <sz val="8"/>
            <color indexed="81"/>
            <rFont val="Tahoma"/>
            <family val="2"/>
          </rPr>
          <t xml:space="preserve">
</t>
        </r>
      </text>
    </comment>
    <comment ref="G10" authorId="2" shapeId="0" xr:uid="{00000000-0006-0000-0800-000003000000}">
      <text>
        <r>
          <rPr>
            <b/>
            <u/>
            <sz val="16"/>
            <color indexed="81"/>
            <rFont val="Century Gothic"/>
            <family val="2"/>
          </rPr>
          <t>Expenditure Category</t>
        </r>
        <r>
          <rPr>
            <b/>
            <sz val="14"/>
            <color indexed="81"/>
            <rFont val="Century Gothic"/>
            <family val="2"/>
          </rPr>
          <t xml:space="preserve">:
</t>
        </r>
        <r>
          <rPr>
            <sz val="14"/>
            <color indexed="81"/>
            <rFont val="Century Gothic"/>
            <family val="2"/>
          </rPr>
          <t xml:space="preserve">
Select an option from the "Solution Area Sub-Category" drop down menu to display  "Expenditure Category" options</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Huy Tram</author>
    <author>Yoon, Charlie@CalOES</author>
  </authors>
  <commentList>
    <comment ref="B10" authorId="0" shapeId="0" xr:uid="{00000000-0006-0000-0900-000001000000}">
      <text>
        <r>
          <rPr>
            <b/>
            <u/>
            <sz val="18"/>
            <color indexed="81"/>
            <rFont val="Century Gothic"/>
            <family val="2"/>
          </rPr>
          <t>Equipment Description</t>
        </r>
        <r>
          <rPr>
            <b/>
            <sz val="18"/>
            <color indexed="81"/>
            <rFont val="Century Gothic"/>
            <family val="2"/>
          </rPr>
          <t xml:space="preserve">: </t>
        </r>
        <r>
          <rPr>
            <sz val="9"/>
            <color indexed="81"/>
            <rFont val="Century Gothic"/>
            <family val="2"/>
          </rPr>
          <t xml:space="preserve">
</t>
        </r>
        <r>
          <rPr>
            <sz val="16"/>
            <color indexed="81"/>
            <rFont val="Century Gothic"/>
            <family val="2"/>
          </rPr>
          <t>Briefly describe the equipment, including the quantity in parentheses.</t>
        </r>
        <r>
          <rPr>
            <sz val="9"/>
            <color indexed="81"/>
            <rFont val="Century Gothic"/>
            <family val="2"/>
          </rPr>
          <t xml:space="preserve">
</t>
        </r>
        <r>
          <rPr>
            <sz val="9"/>
            <color indexed="81"/>
            <rFont val="Tahoma"/>
            <family val="2"/>
          </rPr>
          <t xml:space="preserve">
</t>
        </r>
      </text>
    </comment>
    <comment ref="E10" authorId="1" shapeId="0" xr:uid="{00000000-0006-0000-0900-000002000000}">
      <text>
        <r>
          <rPr>
            <b/>
            <sz val="16"/>
            <color indexed="81"/>
            <rFont val="Century Gothic"/>
            <family val="2"/>
          </rPr>
          <t>Funding Source:</t>
        </r>
        <r>
          <rPr>
            <b/>
            <sz val="9"/>
            <color indexed="81"/>
            <rFont val="Tahoma"/>
            <family val="2"/>
          </rPr>
          <t xml:space="preserve">
</t>
        </r>
        <r>
          <rPr>
            <b/>
            <sz val="12"/>
            <color indexed="81"/>
            <rFont val="Century Gothic"/>
            <family val="2"/>
          </rPr>
          <t xml:space="preserve">
</t>
        </r>
        <r>
          <rPr>
            <b/>
            <sz val="14"/>
            <color indexed="81"/>
            <rFont val="Century Gothic"/>
            <family val="2"/>
          </rPr>
          <t>HSGP-OPSG</t>
        </r>
        <r>
          <rPr>
            <sz val="14"/>
            <color indexed="81"/>
            <rFont val="Century Gothic"/>
            <family val="2"/>
          </rPr>
          <t xml:space="preserve"> –</t>
        </r>
        <r>
          <rPr>
            <b/>
            <sz val="14"/>
            <color indexed="81"/>
            <rFont val="Century Gothic"/>
            <family val="2"/>
          </rPr>
          <t xml:space="preserve"> </t>
        </r>
        <r>
          <rPr>
            <sz val="14"/>
            <color indexed="81"/>
            <rFont val="Century Gothic"/>
            <family val="2"/>
          </rPr>
          <t>Operation Stonegarden</t>
        </r>
        <r>
          <rPr>
            <b/>
            <sz val="14"/>
            <color indexed="81"/>
            <rFont val="Century Gothic"/>
            <family val="2"/>
          </rPr>
          <t xml:space="preserve">
HSGP-SHSP</t>
        </r>
        <r>
          <rPr>
            <sz val="14"/>
            <color indexed="81"/>
            <rFont val="Century Gothic"/>
            <family val="2"/>
          </rPr>
          <t xml:space="preserve"> - Homeland Security Grant Program-State Homeland Security Program</t>
        </r>
        <r>
          <rPr>
            <b/>
            <sz val="14"/>
            <color indexed="81"/>
            <rFont val="Century Gothic"/>
            <family val="2"/>
          </rPr>
          <t xml:space="preserve">
HSGP-UASI </t>
        </r>
        <r>
          <rPr>
            <sz val="14"/>
            <color indexed="81"/>
            <rFont val="Century Gothic"/>
            <family val="2"/>
          </rPr>
          <t>- Homeland Security Grant Program-Urban Area Security Initiative</t>
        </r>
        <r>
          <rPr>
            <b/>
            <sz val="14"/>
            <color indexed="81"/>
            <rFont val="Century Gothic"/>
            <family val="2"/>
          </rPr>
          <t xml:space="preserve">
NSGP-S </t>
        </r>
        <r>
          <rPr>
            <sz val="14"/>
            <color indexed="81"/>
            <rFont val="Century Gothic"/>
            <family val="2"/>
          </rPr>
          <t>- Nonprofit Security Grant Program-S</t>
        </r>
        <r>
          <rPr>
            <b/>
            <sz val="14"/>
            <color indexed="81"/>
            <rFont val="Century Gothic"/>
            <family val="2"/>
          </rPr>
          <t xml:space="preserve">
NSGP-U </t>
        </r>
        <r>
          <rPr>
            <sz val="14"/>
            <color indexed="81"/>
            <rFont val="Century Gothic"/>
            <family val="2"/>
          </rPr>
          <t>- Nonprofit Security Grant Program-UA</t>
        </r>
        <r>
          <rPr>
            <b/>
            <sz val="14"/>
            <color indexed="81"/>
            <rFont val="Century Gothic"/>
            <family val="2"/>
          </rPr>
          <t xml:space="preserve">
CNSGP </t>
        </r>
        <r>
          <rPr>
            <sz val="14"/>
            <color indexed="81"/>
            <rFont val="Century Gothic"/>
            <family val="2"/>
          </rPr>
          <t>- California State Nonprofit Security Grant Program</t>
        </r>
      </text>
    </comment>
    <comment ref="F10" authorId="0" shapeId="0" xr:uid="{00000000-0006-0000-0900-000003000000}">
      <text>
        <r>
          <rPr>
            <b/>
            <sz val="16"/>
            <color indexed="81"/>
            <rFont val="Century Gothic"/>
            <family val="2"/>
          </rPr>
          <t>Discipline:</t>
        </r>
        <r>
          <rPr>
            <b/>
            <sz val="12"/>
            <color indexed="37"/>
            <rFont val="Tahoma"/>
            <family val="2"/>
          </rPr>
          <t xml:space="preserve">
</t>
        </r>
        <r>
          <rPr>
            <b/>
            <sz val="14"/>
            <color indexed="81"/>
            <rFont val="Century Gothic"/>
            <family val="2"/>
          </rPr>
          <t>AG -</t>
        </r>
        <r>
          <rPr>
            <sz val="14"/>
            <color indexed="81"/>
            <rFont val="Century Gothic"/>
            <family val="2"/>
          </rPr>
          <t xml:space="preserve"> Agriculture</t>
        </r>
        <r>
          <rPr>
            <b/>
            <sz val="14"/>
            <color indexed="81"/>
            <rFont val="Century Gothic"/>
            <family val="2"/>
          </rPr>
          <t xml:space="preserve">
CS - </t>
        </r>
        <r>
          <rPr>
            <sz val="14"/>
            <color indexed="81"/>
            <rFont val="Century Gothic"/>
            <family val="2"/>
          </rPr>
          <t>Cyber Security</t>
        </r>
        <r>
          <rPr>
            <b/>
            <sz val="14"/>
            <color indexed="81"/>
            <rFont val="Century Gothic"/>
            <family val="2"/>
          </rPr>
          <t xml:space="preserve">
EMG - </t>
        </r>
        <r>
          <rPr>
            <sz val="14"/>
            <color indexed="81"/>
            <rFont val="Century Gothic"/>
            <family val="2"/>
          </rPr>
          <t>Emergency Management</t>
        </r>
        <r>
          <rPr>
            <b/>
            <sz val="14"/>
            <color indexed="81"/>
            <rFont val="Century Gothic"/>
            <family val="2"/>
          </rPr>
          <t xml:space="preserve">
EMS-F - </t>
        </r>
        <r>
          <rPr>
            <sz val="14"/>
            <color indexed="81"/>
            <rFont val="Century Gothic"/>
            <family val="2"/>
          </rPr>
          <t>Emergency Medical Services (Fire-based)</t>
        </r>
        <r>
          <rPr>
            <b/>
            <sz val="14"/>
            <color indexed="81"/>
            <rFont val="Century Gothic"/>
            <family val="2"/>
          </rPr>
          <t xml:space="preserve">
EMS - </t>
        </r>
        <r>
          <rPr>
            <sz val="14"/>
            <color indexed="81"/>
            <rFont val="Century Gothic"/>
            <family val="2"/>
          </rPr>
          <t>Emergency Medical Services (Non fire-based)</t>
        </r>
        <r>
          <rPr>
            <b/>
            <sz val="14"/>
            <color indexed="81"/>
            <rFont val="Century Gothic"/>
            <family val="2"/>
          </rPr>
          <t xml:space="preserve">
FS - </t>
        </r>
        <r>
          <rPr>
            <sz val="14"/>
            <color indexed="81"/>
            <rFont val="Century Gothic"/>
            <family val="2"/>
          </rPr>
          <t>Fire Service</t>
        </r>
        <r>
          <rPr>
            <b/>
            <sz val="14"/>
            <color indexed="81"/>
            <rFont val="Century Gothic"/>
            <family val="2"/>
          </rPr>
          <t xml:space="preserve">
GA - </t>
        </r>
        <r>
          <rPr>
            <sz val="14"/>
            <color indexed="81"/>
            <rFont val="Century Gothic"/>
            <family val="2"/>
          </rPr>
          <t>Governmental / Administrative</t>
        </r>
        <r>
          <rPr>
            <b/>
            <sz val="14"/>
            <color indexed="81"/>
            <rFont val="Century Gothic"/>
            <family val="2"/>
          </rPr>
          <t xml:space="preserve">
HM - </t>
        </r>
        <r>
          <rPr>
            <sz val="14"/>
            <color indexed="81"/>
            <rFont val="Century Gothic"/>
            <family val="2"/>
          </rPr>
          <t>Hazmat</t>
        </r>
        <r>
          <rPr>
            <b/>
            <sz val="14"/>
            <color indexed="81"/>
            <rFont val="Century Gothic"/>
            <family val="2"/>
          </rPr>
          <t xml:space="preserve">
HC - </t>
        </r>
        <r>
          <rPr>
            <sz val="14"/>
            <color indexed="81"/>
            <rFont val="Century Gothic"/>
            <family val="2"/>
          </rPr>
          <t>Health Care</t>
        </r>
        <r>
          <rPr>
            <b/>
            <sz val="14"/>
            <color indexed="81"/>
            <rFont val="Century Gothic"/>
            <family val="2"/>
          </rPr>
          <t xml:space="preserve">
LE - </t>
        </r>
        <r>
          <rPr>
            <sz val="14"/>
            <color indexed="81"/>
            <rFont val="Century Gothic"/>
            <family val="2"/>
          </rPr>
          <t>Law Enforcement</t>
        </r>
        <r>
          <rPr>
            <b/>
            <sz val="14"/>
            <color indexed="81"/>
            <rFont val="Century Gothic"/>
            <family val="2"/>
          </rPr>
          <t xml:space="preserve">
PNP - </t>
        </r>
        <r>
          <rPr>
            <sz val="14"/>
            <color indexed="81"/>
            <rFont val="Century Gothic"/>
            <family val="2"/>
          </rPr>
          <t>Private Non-Profit \ Non Profit</t>
        </r>
        <r>
          <rPr>
            <b/>
            <sz val="14"/>
            <color indexed="81"/>
            <rFont val="Century Gothic"/>
            <family val="2"/>
          </rPr>
          <t xml:space="preserve">
PH - </t>
        </r>
        <r>
          <rPr>
            <sz val="14"/>
            <color indexed="81"/>
            <rFont val="Century Gothic"/>
            <family val="2"/>
          </rPr>
          <t>Public Health</t>
        </r>
        <r>
          <rPr>
            <b/>
            <sz val="14"/>
            <color indexed="81"/>
            <rFont val="Century Gothic"/>
            <family val="2"/>
          </rPr>
          <t xml:space="preserve">
PSC - </t>
        </r>
        <r>
          <rPr>
            <sz val="14"/>
            <color indexed="81"/>
            <rFont val="Century Gothic"/>
            <family val="2"/>
          </rPr>
          <t>Public Safety Communications</t>
        </r>
        <r>
          <rPr>
            <b/>
            <sz val="14"/>
            <color indexed="81"/>
            <rFont val="Century Gothic"/>
            <family val="2"/>
          </rPr>
          <t xml:space="preserve">
PW - </t>
        </r>
        <r>
          <rPr>
            <sz val="14"/>
            <color indexed="81"/>
            <rFont val="Century Gothic"/>
            <family val="2"/>
          </rPr>
          <t>Public Works</t>
        </r>
        <r>
          <rPr>
            <b/>
            <sz val="12"/>
            <color indexed="81"/>
            <rFont val="Tahoma"/>
            <family val="2"/>
          </rPr>
          <t xml:space="preserve">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Mintra Chaipant</author>
    <author>Cal EMA</author>
    <author>LDavis</author>
    <author>Yoon, Charlie@CalOES</author>
    <author>Huy Tram</author>
  </authors>
  <commentList>
    <comment ref="A11" authorId="0" shapeId="0" xr:uid="{00000000-0006-0000-0A00-000001000000}">
      <text>
        <r>
          <rPr>
            <b/>
            <sz val="16"/>
            <color indexed="81"/>
            <rFont val="Century Gothic"/>
            <family val="2"/>
          </rPr>
          <t xml:space="preserve">Project Number:
</t>
        </r>
        <r>
          <rPr>
            <sz val="16"/>
            <color indexed="81"/>
            <rFont val="Century Gothic"/>
            <family val="2"/>
          </rPr>
          <t xml:space="preserve">
</t>
        </r>
        <r>
          <rPr>
            <sz val="14"/>
            <color indexed="81"/>
            <rFont val="Century Gothic"/>
            <family val="2"/>
          </rPr>
          <t>Enter a three (3) digit Project Number associated with each project. Project numbers must be assigned sequentially and must be distinct for each Project.</t>
        </r>
      </text>
    </comment>
    <comment ref="B11" authorId="1" shapeId="0" xr:uid="{00000000-0006-0000-0A00-000002000000}">
      <text>
        <r>
          <rPr>
            <b/>
            <sz val="16"/>
            <color indexed="81"/>
            <rFont val="Century Gothic"/>
            <family val="2"/>
          </rPr>
          <t>Direct/Subaward:</t>
        </r>
        <r>
          <rPr>
            <sz val="14"/>
            <color indexed="81"/>
            <rFont val="Century Gothic"/>
            <family val="2"/>
          </rPr>
          <t xml:space="preserve">
Use the drop down list to identify if the project is Direct or Subaward</t>
        </r>
      </text>
    </comment>
    <comment ref="C11" authorId="2" shapeId="0" xr:uid="{00000000-0006-0000-0A00-000003000000}">
      <text>
        <r>
          <rPr>
            <b/>
            <u/>
            <sz val="16"/>
            <color indexed="81"/>
            <rFont val="Century Gothic"/>
            <family val="2"/>
          </rPr>
          <t>Course Name</t>
        </r>
        <r>
          <rPr>
            <b/>
            <sz val="16"/>
            <color indexed="81"/>
            <rFont val="Century Gothic"/>
            <family val="2"/>
          </rPr>
          <t>:</t>
        </r>
        <r>
          <rPr>
            <b/>
            <sz val="12"/>
            <color indexed="81"/>
            <rFont val="Century Gothic"/>
            <family val="2"/>
          </rPr>
          <t xml:space="preserve">
</t>
        </r>
        <r>
          <rPr>
            <sz val="12"/>
            <color indexed="81"/>
            <rFont val="Century Gothic"/>
            <family val="2"/>
          </rPr>
          <t>Please use a course name that communicates the project to those who are not familiar with your jurisdiction.  For example "The Baytown Project" does not communicate to a reader outside of your area or Approval Body</t>
        </r>
      </text>
    </comment>
    <comment ref="D11" authorId="3" shapeId="0" xr:uid="{00000000-0006-0000-0A00-000004000000}">
      <text>
        <r>
          <rPr>
            <b/>
            <sz val="16"/>
            <color indexed="81"/>
            <rFont val="Century Gothic"/>
            <family val="2"/>
          </rPr>
          <t>Funding Source:</t>
        </r>
        <r>
          <rPr>
            <b/>
            <sz val="9"/>
            <color indexed="81"/>
            <rFont val="Tahoma"/>
            <family val="2"/>
          </rPr>
          <t xml:space="preserve">
</t>
        </r>
        <r>
          <rPr>
            <b/>
            <sz val="12"/>
            <color indexed="81"/>
            <rFont val="Century Gothic"/>
            <family val="2"/>
          </rPr>
          <t xml:space="preserve">
</t>
        </r>
        <r>
          <rPr>
            <b/>
            <sz val="14"/>
            <color indexed="81"/>
            <rFont val="Century Gothic"/>
            <family val="2"/>
          </rPr>
          <t>HSGP-OPSG</t>
        </r>
        <r>
          <rPr>
            <sz val="14"/>
            <color indexed="81"/>
            <rFont val="Century Gothic"/>
            <family val="2"/>
          </rPr>
          <t xml:space="preserve"> –</t>
        </r>
        <r>
          <rPr>
            <b/>
            <sz val="14"/>
            <color indexed="81"/>
            <rFont val="Century Gothic"/>
            <family val="2"/>
          </rPr>
          <t xml:space="preserve"> </t>
        </r>
        <r>
          <rPr>
            <sz val="14"/>
            <color indexed="81"/>
            <rFont val="Century Gothic"/>
            <family val="2"/>
          </rPr>
          <t>Operation Stonegarden</t>
        </r>
        <r>
          <rPr>
            <b/>
            <sz val="14"/>
            <color indexed="81"/>
            <rFont val="Century Gothic"/>
            <family val="2"/>
          </rPr>
          <t xml:space="preserve">
HSGP-SHSP</t>
        </r>
        <r>
          <rPr>
            <sz val="14"/>
            <color indexed="81"/>
            <rFont val="Century Gothic"/>
            <family val="2"/>
          </rPr>
          <t xml:space="preserve"> - Homeland Security Grant Program-State Homeland Security Program</t>
        </r>
        <r>
          <rPr>
            <b/>
            <sz val="14"/>
            <color indexed="81"/>
            <rFont val="Century Gothic"/>
            <family val="2"/>
          </rPr>
          <t xml:space="preserve">
HSGP-UASI </t>
        </r>
        <r>
          <rPr>
            <sz val="14"/>
            <color indexed="81"/>
            <rFont val="Century Gothic"/>
            <family val="2"/>
          </rPr>
          <t>- Homeland Security Grant Program-Urban Area Security Initiative</t>
        </r>
        <r>
          <rPr>
            <b/>
            <sz val="14"/>
            <color indexed="81"/>
            <rFont val="Century Gothic"/>
            <family val="2"/>
          </rPr>
          <t xml:space="preserve">
NSGP-S </t>
        </r>
        <r>
          <rPr>
            <sz val="14"/>
            <color indexed="81"/>
            <rFont val="Century Gothic"/>
            <family val="2"/>
          </rPr>
          <t>- Nonprofit Security Grant Program-S</t>
        </r>
        <r>
          <rPr>
            <b/>
            <sz val="14"/>
            <color indexed="81"/>
            <rFont val="Century Gothic"/>
            <family val="2"/>
          </rPr>
          <t xml:space="preserve">
NSGP-U </t>
        </r>
        <r>
          <rPr>
            <sz val="14"/>
            <color indexed="81"/>
            <rFont val="Century Gothic"/>
            <family val="2"/>
          </rPr>
          <t>- Nonprofit Security Grant Program-UA</t>
        </r>
        <r>
          <rPr>
            <b/>
            <sz val="14"/>
            <color indexed="81"/>
            <rFont val="Century Gothic"/>
            <family val="2"/>
          </rPr>
          <t xml:space="preserve">
CNSGP </t>
        </r>
        <r>
          <rPr>
            <sz val="14"/>
            <color indexed="81"/>
            <rFont val="Century Gothic"/>
            <family val="2"/>
          </rPr>
          <t>- California State Nonprofit Security Grant Program</t>
        </r>
      </text>
    </comment>
    <comment ref="E11" authorId="4" shapeId="0" xr:uid="{00000000-0006-0000-0A00-000005000000}">
      <text>
        <r>
          <rPr>
            <b/>
            <sz val="16"/>
            <color indexed="81"/>
            <rFont val="Century Gothic"/>
            <family val="2"/>
          </rPr>
          <t>Discipline:</t>
        </r>
        <r>
          <rPr>
            <b/>
            <sz val="12"/>
            <color indexed="37"/>
            <rFont val="Tahoma"/>
            <family val="2"/>
          </rPr>
          <t xml:space="preserve">
</t>
        </r>
        <r>
          <rPr>
            <b/>
            <sz val="14"/>
            <color indexed="81"/>
            <rFont val="Century Gothic"/>
            <family val="2"/>
          </rPr>
          <t>AG -</t>
        </r>
        <r>
          <rPr>
            <sz val="14"/>
            <color indexed="81"/>
            <rFont val="Century Gothic"/>
            <family val="2"/>
          </rPr>
          <t xml:space="preserve"> Agriculture</t>
        </r>
        <r>
          <rPr>
            <b/>
            <sz val="14"/>
            <color indexed="81"/>
            <rFont val="Century Gothic"/>
            <family val="2"/>
          </rPr>
          <t xml:space="preserve">
CS - </t>
        </r>
        <r>
          <rPr>
            <sz val="14"/>
            <color indexed="81"/>
            <rFont val="Century Gothic"/>
            <family val="2"/>
          </rPr>
          <t>Cyber Security</t>
        </r>
        <r>
          <rPr>
            <b/>
            <sz val="14"/>
            <color indexed="81"/>
            <rFont val="Century Gothic"/>
            <family val="2"/>
          </rPr>
          <t xml:space="preserve">
EMG - </t>
        </r>
        <r>
          <rPr>
            <sz val="14"/>
            <color indexed="81"/>
            <rFont val="Century Gothic"/>
            <family val="2"/>
          </rPr>
          <t>Emergency Management</t>
        </r>
        <r>
          <rPr>
            <b/>
            <sz val="14"/>
            <color indexed="81"/>
            <rFont val="Century Gothic"/>
            <family val="2"/>
          </rPr>
          <t xml:space="preserve">
EMS-F - </t>
        </r>
        <r>
          <rPr>
            <sz val="14"/>
            <color indexed="81"/>
            <rFont val="Century Gothic"/>
            <family val="2"/>
          </rPr>
          <t>Emergency Medical Services (Fire-based)</t>
        </r>
        <r>
          <rPr>
            <b/>
            <sz val="14"/>
            <color indexed="81"/>
            <rFont val="Century Gothic"/>
            <family val="2"/>
          </rPr>
          <t xml:space="preserve">
EMS - </t>
        </r>
        <r>
          <rPr>
            <sz val="14"/>
            <color indexed="81"/>
            <rFont val="Century Gothic"/>
            <family val="2"/>
          </rPr>
          <t>Emergency Medical Services (Non fire-based)</t>
        </r>
        <r>
          <rPr>
            <b/>
            <sz val="14"/>
            <color indexed="81"/>
            <rFont val="Century Gothic"/>
            <family val="2"/>
          </rPr>
          <t xml:space="preserve">
FS - </t>
        </r>
        <r>
          <rPr>
            <sz val="14"/>
            <color indexed="81"/>
            <rFont val="Century Gothic"/>
            <family val="2"/>
          </rPr>
          <t>Fire Service</t>
        </r>
        <r>
          <rPr>
            <b/>
            <sz val="14"/>
            <color indexed="81"/>
            <rFont val="Century Gothic"/>
            <family val="2"/>
          </rPr>
          <t xml:space="preserve">
GA - </t>
        </r>
        <r>
          <rPr>
            <sz val="14"/>
            <color indexed="81"/>
            <rFont val="Century Gothic"/>
            <family val="2"/>
          </rPr>
          <t>Governmental / Administrative</t>
        </r>
        <r>
          <rPr>
            <b/>
            <sz val="14"/>
            <color indexed="81"/>
            <rFont val="Century Gothic"/>
            <family val="2"/>
          </rPr>
          <t xml:space="preserve">
HM - </t>
        </r>
        <r>
          <rPr>
            <sz val="14"/>
            <color indexed="81"/>
            <rFont val="Century Gothic"/>
            <family val="2"/>
          </rPr>
          <t>Hazmat</t>
        </r>
        <r>
          <rPr>
            <b/>
            <sz val="14"/>
            <color indexed="81"/>
            <rFont val="Century Gothic"/>
            <family val="2"/>
          </rPr>
          <t xml:space="preserve">
HC - </t>
        </r>
        <r>
          <rPr>
            <sz val="14"/>
            <color indexed="81"/>
            <rFont val="Century Gothic"/>
            <family val="2"/>
          </rPr>
          <t>Health Care</t>
        </r>
        <r>
          <rPr>
            <b/>
            <sz val="14"/>
            <color indexed="81"/>
            <rFont val="Century Gothic"/>
            <family val="2"/>
          </rPr>
          <t xml:space="preserve">
LE - </t>
        </r>
        <r>
          <rPr>
            <sz val="14"/>
            <color indexed="81"/>
            <rFont val="Century Gothic"/>
            <family val="2"/>
          </rPr>
          <t>Law Enforcement</t>
        </r>
        <r>
          <rPr>
            <b/>
            <sz val="14"/>
            <color indexed="81"/>
            <rFont val="Century Gothic"/>
            <family val="2"/>
          </rPr>
          <t xml:space="preserve">
PNP - </t>
        </r>
        <r>
          <rPr>
            <sz val="14"/>
            <color indexed="81"/>
            <rFont val="Century Gothic"/>
            <family val="2"/>
          </rPr>
          <t>Private Non-Profit \ Non Profit</t>
        </r>
        <r>
          <rPr>
            <b/>
            <sz val="14"/>
            <color indexed="81"/>
            <rFont val="Century Gothic"/>
            <family val="2"/>
          </rPr>
          <t xml:space="preserve">
PH - </t>
        </r>
        <r>
          <rPr>
            <sz val="14"/>
            <color indexed="81"/>
            <rFont val="Century Gothic"/>
            <family val="2"/>
          </rPr>
          <t>Public Health</t>
        </r>
        <r>
          <rPr>
            <b/>
            <sz val="14"/>
            <color indexed="81"/>
            <rFont val="Century Gothic"/>
            <family val="2"/>
          </rPr>
          <t xml:space="preserve">
PSC - </t>
        </r>
        <r>
          <rPr>
            <sz val="14"/>
            <color indexed="81"/>
            <rFont val="Century Gothic"/>
            <family val="2"/>
          </rPr>
          <t>Public Safety Communications</t>
        </r>
        <r>
          <rPr>
            <b/>
            <sz val="14"/>
            <color indexed="81"/>
            <rFont val="Century Gothic"/>
            <family val="2"/>
          </rPr>
          <t xml:space="preserve">
PW - </t>
        </r>
        <r>
          <rPr>
            <sz val="14"/>
            <color indexed="81"/>
            <rFont val="Century Gothic"/>
            <family val="2"/>
          </rPr>
          <t>Public Works</t>
        </r>
        <r>
          <rPr>
            <b/>
            <sz val="12"/>
            <color indexed="81"/>
            <rFont val="Tahoma"/>
            <family val="2"/>
          </rPr>
          <t xml:space="preserve">
</t>
        </r>
        <r>
          <rPr>
            <sz val="8"/>
            <color indexed="81"/>
            <rFont val="Tahoma"/>
            <family val="2"/>
          </rPr>
          <t xml:space="preserve">
</t>
        </r>
      </text>
    </comment>
    <comment ref="G11" authorId="4" shapeId="0" xr:uid="{00000000-0006-0000-0A00-000006000000}">
      <text>
        <r>
          <rPr>
            <b/>
            <u/>
            <sz val="16"/>
            <color indexed="81"/>
            <rFont val="Century Gothic"/>
            <family val="2"/>
          </rPr>
          <t>Expenditure Category</t>
        </r>
        <r>
          <rPr>
            <b/>
            <sz val="16"/>
            <color indexed="81"/>
            <rFont val="Century Gothic"/>
            <family val="2"/>
          </rPr>
          <t>:</t>
        </r>
        <r>
          <rPr>
            <b/>
            <sz val="12"/>
            <color indexed="81"/>
            <rFont val="Century Gothic"/>
            <family val="2"/>
          </rPr>
          <t xml:space="preserve">
</t>
        </r>
        <r>
          <rPr>
            <sz val="12"/>
            <color indexed="81"/>
            <rFont val="Century Gothic"/>
            <family val="2"/>
          </rPr>
          <t xml:space="preserve">Select an option from the "Solution Area Sub-Category" drop down menu to display "Expenditure Category" options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Mintra Chaipant</author>
    <author>Cal EMA</author>
    <author>Yoon, Charlie@CalOES</author>
    <author>Huy Tram</author>
  </authors>
  <commentList>
    <comment ref="A10" authorId="0" shapeId="0" xr:uid="{00000000-0006-0000-0B00-000001000000}">
      <text>
        <r>
          <rPr>
            <b/>
            <sz val="16"/>
            <color indexed="81"/>
            <rFont val="Century Gothic"/>
            <family val="2"/>
          </rPr>
          <t xml:space="preserve">Project Number:
</t>
        </r>
        <r>
          <rPr>
            <sz val="16"/>
            <color indexed="81"/>
            <rFont val="Century Gothic"/>
            <family val="2"/>
          </rPr>
          <t xml:space="preserve">
</t>
        </r>
        <r>
          <rPr>
            <sz val="14"/>
            <color indexed="81"/>
            <rFont val="Century Gothic"/>
            <family val="2"/>
          </rPr>
          <t>Enter a three (3) digit Project Number associated with each project. Project numbers must be assigned sequentially and must be distinct for each Project.</t>
        </r>
      </text>
    </comment>
    <comment ref="B10" authorId="1" shapeId="0" xr:uid="{00000000-0006-0000-0B00-000002000000}">
      <text>
        <r>
          <rPr>
            <b/>
            <sz val="16"/>
            <color indexed="81"/>
            <rFont val="Century Gothic"/>
            <family val="2"/>
          </rPr>
          <t>Direct/Subaward:</t>
        </r>
        <r>
          <rPr>
            <sz val="14"/>
            <color indexed="81"/>
            <rFont val="Century Gothic"/>
            <family val="2"/>
          </rPr>
          <t xml:space="preserve">
Use the drop down list to identify if the project is Direct or Subaward</t>
        </r>
      </text>
    </comment>
    <comment ref="D10" authorId="2" shapeId="0" xr:uid="{00000000-0006-0000-0B00-000003000000}">
      <text>
        <r>
          <rPr>
            <b/>
            <sz val="16"/>
            <color indexed="81"/>
            <rFont val="Century Gothic"/>
            <family val="2"/>
          </rPr>
          <t>Funding Source:</t>
        </r>
        <r>
          <rPr>
            <b/>
            <sz val="9"/>
            <color indexed="81"/>
            <rFont val="Tahoma"/>
            <family val="2"/>
          </rPr>
          <t xml:space="preserve">
</t>
        </r>
        <r>
          <rPr>
            <b/>
            <sz val="12"/>
            <color indexed="81"/>
            <rFont val="Century Gothic"/>
            <family val="2"/>
          </rPr>
          <t xml:space="preserve">
</t>
        </r>
        <r>
          <rPr>
            <b/>
            <sz val="14"/>
            <color indexed="81"/>
            <rFont val="Century Gothic"/>
            <family val="2"/>
          </rPr>
          <t>HSGP-OPSG</t>
        </r>
        <r>
          <rPr>
            <sz val="14"/>
            <color indexed="81"/>
            <rFont val="Century Gothic"/>
            <family val="2"/>
          </rPr>
          <t xml:space="preserve"> –</t>
        </r>
        <r>
          <rPr>
            <b/>
            <sz val="14"/>
            <color indexed="81"/>
            <rFont val="Century Gothic"/>
            <family val="2"/>
          </rPr>
          <t xml:space="preserve"> </t>
        </r>
        <r>
          <rPr>
            <sz val="14"/>
            <color indexed="81"/>
            <rFont val="Century Gothic"/>
            <family val="2"/>
          </rPr>
          <t>Operation Stonegarden</t>
        </r>
        <r>
          <rPr>
            <b/>
            <sz val="14"/>
            <color indexed="81"/>
            <rFont val="Century Gothic"/>
            <family val="2"/>
          </rPr>
          <t xml:space="preserve">
HSGP-SHSP</t>
        </r>
        <r>
          <rPr>
            <sz val="14"/>
            <color indexed="81"/>
            <rFont val="Century Gothic"/>
            <family val="2"/>
          </rPr>
          <t xml:space="preserve"> - Homeland Security Grant Program-State Homeland Security Program</t>
        </r>
        <r>
          <rPr>
            <b/>
            <sz val="14"/>
            <color indexed="81"/>
            <rFont val="Century Gothic"/>
            <family val="2"/>
          </rPr>
          <t xml:space="preserve">
HSGP-UASI </t>
        </r>
        <r>
          <rPr>
            <sz val="14"/>
            <color indexed="81"/>
            <rFont val="Century Gothic"/>
            <family val="2"/>
          </rPr>
          <t>- Homeland Security Grant Program-Urban Area Security Initiative</t>
        </r>
        <r>
          <rPr>
            <b/>
            <sz val="14"/>
            <color indexed="81"/>
            <rFont val="Century Gothic"/>
            <family val="2"/>
          </rPr>
          <t xml:space="preserve">
NSGP-S </t>
        </r>
        <r>
          <rPr>
            <sz val="14"/>
            <color indexed="81"/>
            <rFont val="Century Gothic"/>
            <family val="2"/>
          </rPr>
          <t>- Nonprofit Security Grant Program-S</t>
        </r>
        <r>
          <rPr>
            <b/>
            <sz val="14"/>
            <color indexed="81"/>
            <rFont val="Century Gothic"/>
            <family val="2"/>
          </rPr>
          <t xml:space="preserve">
NSGP-U </t>
        </r>
        <r>
          <rPr>
            <sz val="14"/>
            <color indexed="81"/>
            <rFont val="Century Gothic"/>
            <family val="2"/>
          </rPr>
          <t>- Nonprofit Security Grant Program-UA</t>
        </r>
        <r>
          <rPr>
            <b/>
            <sz val="14"/>
            <color indexed="81"/>
            <rFont val="Century Gothic"/>
            <family val="2"/>
          </rPr>
          <t xml:space="preserve">
CNSGP </t>
        </r>
        <r>
          <rPr>
            <sz val="14"/>
            <color indexed="81"/>
            <rFont val="Century Gothic"/>
            <family val="2"/>
          </rPr>
          <t>- California State Nonprofit Security Grant Program</t>
        </r>
      </text>
    </comment>
    <comment ref="E10" authorId="3" shapeId="0" xr:uid="{00000000-0006-0000-0B00-000004000000}">
      <text>
        <r>
          <rPr>
            <b/>
            <sz val="16"/>
            <color indexed="81"/>
            <rFont val="Century Gothic"/>
            <family val="2"/>
          </rPr>
          <t>Discipline:</t>
        </r>
        <r>
          <rPr>
            <b/>
            <sz val="12"/>
            <color indexed="37"/>
            <rFont val="Tahoma"/>
            <family val="2"/>
          </rPr>
          <t xml:space="preserve">
</t>
        </r>
        <r>
          <rPr>
            <b/>
            <sz val="14"/>
            <color indexed="81"/>
            <rFont val="Century Gothic"/>
            <family val="2"/>
          </rPr>
          <t>AG -</t>
        </r>
        <r>
          <rPr>
            <sz val="14"/>
            <color indexed="81"/>
            <rFont val="Century Gothic"/>
            <family val="2"/>
          </rPr>
          <t xml:space="preserve"> Agriculture</t>
        </r>
        <r>
          <rPr>
            <b/>
            <sz val="14"/>
            <color indexed="81"/>
            <rFont val="Century Gothic"/>
            <family val="2"/>
          </rPr>
          <t xml:space="preserve">
CS - </t>
        </r>
        <r>
          <rPr>
            <sz val="14"/>
            <color indexed="81"/>
            <rFont val="Century Gothic"/>
            <family val="2"/>
          </rPr>
          <t>Cyber Security</t>
        </r>
        <r>
          <rPr>
            <b/>
            <sz val="14"/>
            <color indexed="81"/>
            <rFont val="Century Gothic"/>
            <family val="2"/>
          </rPr>
          <t xml:space="preserve">
EMG - </t>
        </r>
        <r>
          <rPr>
            <sz val="14"/>
            <color indexed="81"/>
            <rFont val="Century Gothic"/>
            <family val="2"/>
          </rPr>
          <t>Emergency Management</t>
        </r>
        <r>
          <rPr>
            <b/>
            <sz val="14"/>
            <color indexed="81"/>
            <rFont val="Century Gothic"/>
            <family val="2"/>
          </rPr>
          <t xml:space="preserve">
EMS-F - </t>
        </r>
        <r>
          <rPr>
            <sz val="14"/>
            <color indexed="81"/>
            <rFont val="Century Gothic"/>
            <family val="2"/>
          </rPr>
          <t>Emergency Medical Services (Fire-based)</t>
        </r>
        <r>
          <rPr>
            <b/>
            <sz val="14"/>
            <color indexed="81"/>
            <rFont val="Century Gothic"/>
            <family val="2"/>
          </rPr>
          <t xml:space="preserve">
EMS - </t>
        </r>
        <r>
          <rPr>
            <sz val="14"/>
            <color indexed="81"/>
            <rFont val="Century Gothic"/>
            <family val="2"/>
          </rPr>
          <t>Emergency Medical Services (Non fire-based)</t>
        </r>
        <r>
          <rPr>
            <b/>
            <sz val="14"/>
            <color indexed="81"/>
            <rFont val="Century Gothic"/>
            <family val="2"/>
          </rPr>
          <t xml:space="preserve">
FS - </t>
        </r>
        <r>
          <rPr>
            <sz val="14"/>
            <color indexed="81"/>
            <rFont val="Century Gothic"/>
            <family val="2"/>
          </rPr>
          <t>Fire Service</t>
        </r>
        <r>
          <rPr>
            <b/>
            <sz val="14"/>
            <color indexed="81"/>
            <rFont val="Century Gothic"/>
            <family val="2"/>
          </rPr>
          <t xml:space="preserve">
GA - </t>
        </r>
        <r>
          <rPr>
            <sz val="14"/>
            <color indexed="81"/>
            <rFont val="Century Gothic"/>
            <family val="2"/>
          </rPr>
          <t>Governmental / Administrative</t>
        </r>
        <r>
          <rPr>
            <b/>
            <sz val="14"/>
            <color indexed="81"/>
            <rFont val="Century Gothic"/>
            <family val="2"/>
          </rPr>
          <t xml:space="preserve">
HM - </t>
        </r>
        <r>
          <rPr>
            <sz val="14"/>
            <color indexed="81"/>
            <rFont val="Century Gothic"/>
            <family val="2"/>
          </rPr>
          <t>Hazmat</t>
        </r>
        <r>
          <rPr>
            <b/>
            <sz val="14"/>
            <color indexed="81"/>
            <rFont val="Century Gothic"/>
            <family val="2"/>
          </rPr>
          <t xml:space="preserve">
HC - </t>
        </r>
        <r>
          <rPr>
            <sz val="14"/>
            <color indexed="81"/>
            <rFont val="Century Gothic"/>
            <family val="2"/>
          </rPr>
          <t>Health Care</t>
        </r>
        <r>
          <rPr>
            <b/>
            <sz val="14"/>
            <color indexed="81"/>
            <rFont val="Century Gothic"/>
            <family val="2"/>
          </rPr>
          <t xml:space="preserve">
LE - </t>
        </r>
        <r>
          <rPr>
            <sz val="14"/>
            <color indexed="81"/>
            <rFont val="Century Gothic"/>
            <family val="2"/>
          </rPr>
          <t>Law Enforcement</t>
        </r>
        <r>
          <rPr>
            <b/>
            <sz val="14"/>
            <color indexed="81"/>
            <rFont val="Century Gothic"/>
            <family val="2"/>
          </rPr>
          <t xml:space="preserve">
PNP - </t>
        </r>
        <r>
          <rPr>
            <sz val="14"/>
            <color indexed="81"/>
            <rFont val="Century Gothic"/>
            <family val="2"/>
          </rPr>
          <t>Private Non-Profit \ Non Profit</t>
        </r>
        <r>
          <rPr>
            <b/>
            <sz val="14"/>
            <color indexed="81"/>
            <rFont val="Century Gothic"/>
            <family val="2"/>
          </rPr>
          <t xml:space="preserve">
PH - </t>
        </r>
        <r>
          <rPr>
            <sz val="14"/>
            <color indexed="81"/>
            <rFont val="Century Gothic"/>
            <family val="2"/>
          </rPr>
          <t>Public Health</t>
        </r>
        <r>
          <rPr>
            <b/>
            <sz val="14"/>
            <color indexed="81"/>
            <rFont val="Century Gothic"/>
            <family val="2"/>
          </rPr>
          <t xml:space="preserve">
PSC - </t>
        </r>
        <r>
          <rPr>
            <sz val="14"/>
            <color indexed="81"/>
            <rFont val="Century Gothic"/>
            <family val="2"/>
          </rPr>
          <t>Public Safety Communications</t>
        </r>
        <r>
          <rPr>
            <b/>
            <sz val="14"/>
            <color indexed="81"/>
            <rFont val="Century Gothic"/>
            <family val="2"/>
          </rPr>
          <t xml:space="preserve">
PW - </t>
        </r>
        <r>
          <rPr>
            <sz val="14"/>
            <color indexed="81"/>
            <rFont val="Century Gothic"/>
            <family val="2"/>
          </rPr>
          <t>Public Works</t>
        </r>
        <r>
          <rPr>
            <b/>
            <sz val="12"/>
            <color indexed="81"/>
            <rFont val="Tahoma"/>
            <family val="2"/>
          </rPr>
          <t xml:space="preserve">
</t>
        </r>
        <r>
          <rPr>
            <sz val="8"/>
            <color indexed="81"/>
            <rFont val="Tahoma"/>
            <family val="2"/>
          </rPr>
          <t xml:space="preserve">
</t>
        </r>
      </text>
    </comment>
    <comment ref="G10" authorId="3" shapeId="0" xr:uid="{00000000-0006-0000-0B00-000005000000}">
      <text>
        <r>
          <rPr>
            <b/>
            <u/>
            <sz val="16"/>
            <color indexed="81"/>
            <rFont val="Century Gothic"/>
            <family val="2"/>
          </rPr>
          <t>Expenditure Category</t>
        </r>
        <r>
          <rPr>
            <b/>
            <sz val="16"/>
            <color indexed="81"/>
            <rFont val="Century Gothic"/>
            <family val="2"/>
          </rPr>
          <t>:</t>
        </r>
        <r>
          <rPr>
            <b/>
            <sz val="14"/>
            <color indexed="81"/>
            <rFont val="Century Gothic"/>
            <family val="2"/>
          </rPr>
          <t xml:space="preserve">
</t>
        </r>
        <r>
          <rPr>
            <sz val="14"/>
            <color indexed="81"/>
            <rFont val="Century Gothic"/>
            <family val="2"/>
          </rPr>
          <t xml:space="preserve">Select an option from the "Solution Area Sub-Category" drop down menu to display an "Expenditure Category" option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Mintra Chaipant</author>
    <author>Yoon, Charlie@CalOES</author>
    <author>Huy Tram</author>
  </authors>
  <commentList>
    <comment ref="A10" authorId="0" shapeId="0" xr:uid="{00000000-0006-0000-0C00-000001000000}">
      <text>
        <r>
          <rPr>
            <b/>
            <sz val="16"/>
            <color indexed="81"/>
            <rFont val="Century Gothic"/>
            <family val="2"/>
          </rPr>
          <t xml:space="preserve">Project Number:
</t>
        </r>
        <r>
          <rPr>
            <sz val="16"/>
            <color indexed="81"/>
            <rFont val="Century Gothic"/>
            <family val="2"/>
          </rPr>
          <t xml:space="preserve">
</t>
        </r>
        <r>
          <rPr>
            <sz val="14"/>
            <color indexed="81"/>
            <rFont val="Century Gothic"/>
            <family val="2"/>
          </rPr>
          <t>Enter a three (3) digit Project Number associated with each project. Project numbers must be assigned sequentially and must be distinct for each Project.</t>
        </r>
      </text>
    </comment>
    <comment ref="C10" authorId="1" shapeId="0" xr:uid="{00000000-0006-0000-0C00-000002000000}">
      <text>
        <r>
          <rPr>
            <b/>
            <sz val="16"/>
            <color indexed="81"/>
            <rFont val="Century Gothic"/>
            <family val="2"/>
          </rPr>
          <t>Funding Source:</t>
        </r>
        <r>
          <rPr>
            <b/>
            <sz val="9"/>
            <color indexed="81"/>
            <rFont val="Tahoma"/>
            <family val="2"/>
          </rPr>
          <t xml:space="preserve">
</t>
        </r>
        <r>
          <rPr>
            <b/>
            <sz val="12"/>
            <color indexed="81"/>
            <rFont val="Century Gothic"/>
            <family val="2"/>
          </rPr>
          <t xml:space="preserve">
</t>
        </r>
        <r>
          <rPr>
            <b/>
            <sz val="14"/>
            <color indexed="81"/>
            <rFont val="Century Gothic"/>
            <family val="2"/>
          </rPr>
          <t>HSGP-OPSG</t>
        </r>
        <r>
          <rPr>
            <sz val="14"/>
            <color indexed="81"/>
            <rFont val="Century Gothic"/>
            <family val="2"/>
          </rPr>
          <t xml:space="preserve"> –</t>
        </r>
        <r>
          <rPr>
            <b/>
            <sz val="14"/>
            <color indexed="81"/>
            <rFont val="Century Gothic"/>
            <family val="2"/>
          </rPr>
          <t xml:space="preserve"> </t>
        </r>
        <r>
          <rPr>
            <sz val="14"/>
            <color indexed="81"/>
            <rFont val="Century Gothic"/>
            <family val="2"/>
          </rPr>
          <t>Operation Stonegarden</t>
        </r>
        <r>
          <rPr>
            <b/>
            <sz val="14"/>
            <color indexed="81"/>
            <rFont val="Century Gothic"/>
            <family val="2"/>
          </rPr>
          <t xml:space="preserve">
HSGP-SHSP</t>
        </r>
        <r>
          <rPr>
            <sz val="14"/>
            <color indexed="81"/>
            <rFont val="Century Gothic"/>
            <family val="2"/>
          </rPr>
          <t xml:space="preserve"> - Homeland Security Grant Program-State Homeland Security Program</t>
        </r>
        <r>
          <rPr>
            <b/>
            <sz val="14"/>
            <color indexed="81"/>
            <rFont val="Century Gothic"/>
            <family val="2"/>
          </rPr>
          <t xml:space="preserve">
HSGP-UASI </t>
        </r>
        <r>
          <rPr>
            <sz val="14"/>
            <color indexed="81"/>
            <rFont val="Century Gothic"/>
            <family val="2"/>
          </rPr>
          <t>- Homeland Security Grant Program-Urban Area Security Initiative</t>
        </r>
        <r>
          <rPr>
            <b/>
            <sz val="14"/>
            <color indexed="81"/>
            <rFont val="Century Gothic"/>
            <family val="2"/>
          </rPr>
          <t xml:space="preserve">
NSGP-S </t>
        </r>
        <r>
          <rPr>
            <sz val="14"/>
            <color indexed="81"/>
            <rFont val="Century Gothic"/>
            <family val="2"/>
          </rPr>
          <t>- Nonprofit Security Grant Program-S</t>
        </r>
        <r>
          <rPr>
            <b/>
            <sz val="14"/>
            <color indexed="81"/>
            <rFont val="Century Gothic"/>
            <family val="2"/>
          </rPr>
          <t xml:space="preserve">
NSGP-U </t>
        </r>
        <r>
          <rPr>
            <sz val="14"/>
            <color indexed="81"/>
            <rFont val="Century Gothic"/>
            <family val="2"/>
          </rPr>
          <t>- Nonprofit Security Grant Program-UA</t>
        </r>
        <r>
          <rPr>
            <b/>
            <sz val="14"/>
            <color indexed="81"/>
            <rFont val="Century Gothic"/>
            <family val="2"/>
          </rPr>
          <t xml:space="preserve">
CNSGP </t>
        </r>
        <r>
          <rPr>
            <sz val="14"/>
            <color indexed="81"/>
            <rFont val="Century Gothic"/>
            <family val="2"/>
          </rPr>
          <t>- California State Nonprofit Security Grant Program</t>
        </r>
      </text>
    </comment>
    <comment ref="D10" authorId="2" shapeId="0" xr:uid="{00000000-0006-0000-0C00-000003000000}">
      <text>
        <r>
          <rPr>
            <b/>
            <sz val="16"/>
            <color indexed="81"/>
            <rFont val="Century Gothic"/>
            <family val="2"/>
          </rPr>
          <t>Discipline:</t>
        </r>
        <r>
          <rPr>
            <b/>
            <sz val="12"/>
            <color indexed="37"/>
            <rFont val="Tahoma"/>
            <family val="2"/>
          </rPr>
          <t xml:space="preserve">
</t>
        </r>
        <r>
          <rPr>
            <b/>
            <sz val="14"/>
            <color indexed="81"/>
            <rFont val="Century Gothic"/>
            <family val="2"/>
          </rPr>
          <t>AG -</t>
        </r>
        <r>
          <rPr>
            <sz val="14"/>
            <color indexed="81"/>
            <rFont val="Century Gothic"/>
            <family val="2"/>
          </rPr>
          <t xml:space="preserve"> Agriculture</t>
        </r>
        <r>
          <rPr>
            <b/>
            <sz val="14"/>
            <color indexed="81"/>
            <rFont val="Century Gothic"/>
            <family val="2"/>
          </rPr>
          <t xml:space="preserve">
CS - </t>
        </r>
        <r>
          <rPr>
            <sz val="14"/>
            <color indexed="81"/>
            <rFont val="Century Gothic"/>
            <family val="2"/>
          </rPr>
          <t>Cyber Security</t>
        </r>
        <r>
          <rPr>
            <b/>
            <sz val="14"/>
            <color indexed="81"/>
            <rFont val="Century Gothic"/>
            <family val="2"/>
          </rPr>
          <t xml:space="preserve">
EMG - </t>
        </r>
        <r>
          <rPr>
            <sz val="14"/>
            <color indexed="81"/>
            <rFont val="Century Gothic"/>
            <family val="2"/>
          </rPr>
          <t>Emergency Management</t>
        </r>
        <r>
          <rPr>
            <b/>
            <sz val="14"/>
            <color indexed="81"/>
            <rFont val="Century Gothic"/>
            <family val="2"/>
          </rPr>
          <t xml:space="preserve">
EMS-F - </t>
        </r>
        <r>
          <rPr>
            <sz val="14"/>
            <color indexed="81"/>
            <rFont val="Century Gothic"/>
            <family val="2"/>
          </rPr>
          <t>Emergency Medical Services (Fire-based)</t>
        </r>
        <r>
          <rPr>
            <b/>
            <sz val="14"/>
            <color indexed="81"/>
            <rFont val="Century Gothic"/>
            <family val="2"/>
          </rPr>
          <t xml:space="preserve">
EMS - </t>
        </r>
        <r>
          <rPr>
            <sz val="14"/>
            <color indexed="81"/>
            <rFont val="Century Gothic"/>
            <family val="2"/>
          </rPr>
          <t>Emergency Medical Services (Non fire-based)</t>
        </r>
        <r>
          <rPr>
            <b/>
            <sz val="14"/>
            <color indexed="81"/>
            <rFont val="Century Gothic"/>
            <family val="2"/>
          </rPr>
          <t xml:space="preserve">
FS - </t>
        </r>
        <r>
          <rPr>
            <sz val="14"/>
            <color indexed="81"/>
            <rFont val="Century Gothic"/>
            <family val="2"/>
          </rPr>
          <t>Fire Service</t>
        </r>
        <r>
          <rPr>
            <b/>
            <sz val="14"/>
            <color indexed="81"/>
            <rFont val="Century Gothic"/>
            <family val="2"/>
          </rPr>
          <t xml:space="preserve">
GA - </t>
        </r>
        <r>
          <rPr>
            <sz val="14"/>
            <color indexed="81"/>
            <rFont val="Century Gothic"/>
            <family val="2"/>
          </rPr>
          <t>Governmental / Administrative</t>
        </r>
        <r>
          <rPr>
            <b/>
            <sz val="14"/>
            <color indexed="81"/>
            <rFont val="Century Gothic"/>
            <family val="2"/>
          </rPr>
          <t xml:space="preserve">
HM - </t>
        </r>
        <r>
          <rPr>
            <sz val="14"/>
            <color indexed="81"/>
            <rFont val="Century Gothic"/>
            <family val="2"/>
          </rPr>
          <t>Hazmat</t>
        </r>
        <r>
          <rPr>
            <b/>
            <sz val="14"/>
            <color indexed="81"/>
            <rFont val="Century Gothic"/>
            <family val="2"/>
          </rPr>
          <t xml:space="preserve">
HC - </t>
        </r>
        <r>
          <rPr>
            <sz val="14"/>
            <color indexed="81"/>
            <rFont val="Century Gothic"/>
            <family val="2"/>
          </rPr>
          <t>Health Care</t>
        </r>
        <r>
          <rPr>
            <b/>
            <sz val="14"/>
            <color indexed="81"/>
            <rFont val="Century Gothic"/>
            <family val="2"/>
          </rPr>
          <t xml:space="preserve">
LE - </t>
        </r>
        <r>
          <rPr>
            <sz val="14"/>
            <color indexed="81"/>
            <rFont val="Century Gothic"/>
            <family val="2"/>
          </rPr>
          <t>Law Enforcement</t>
        </r>
        <r>
          <rPr>
            <b/>
            <sz val="14"/>
            <color indexed="81"/>
            <rFont val="Century Gothic"/>
            <family val="2"/>
          </rPr>
          <t xml:space="preserve">
PNP - </t>
        </r>
        <r>
          <rPr>
            <sz val="14"/>
            <color indexed="81"/>
            <rFont val="Century Gothic"/>
            <family val="2"/>
          </rPr>
          <t>Private Non-Profit \ Non Profit</t>
        </r>
        <r>
          <rPr>
            <b/>
            <sz val="14"/>
            <color indexed="81"/>
            <rFont val="Century Gothic"/>
            <family val="2"/>
          </rPr>
          <t xml:space="preserve">
PH - </t>
        </r>
        <r>
          <rPr>
            <sz val="14"/>
            <color indexed="81"/>
            <rFont val="Century Gothic"/>
            <family val="2"/>
          </rPr>
          <t>Public Health</t>
        </r>
        <r>
          <rPr>
            <b/>
            <sz val="14"/>
            <color indexed="81"/>
            <rFont val="Century Gothic"/>
            <family val="2"/>
          </rPr>
          <t xml:space="preserve">
PSC - </t>
        </r>
        <r>
          <rPr>
            <sz val="14"/>
            <color indexed="81"/>
            <rFont val="Century Gothic"/>
            <family val="2"/>
          </rPr>
          <t>Public Safety Communications</t>
        </r>
        <r>
          <rPr>
            <b/>
            <sz val="14"/>
            <color indexed="81"/>
            <rFont val="Century Gothic"/>
            <family val="2"/>
          </rPr>
          <t xml:space="preserve">
PW - </t>
        </r>
        <r>
          <rPr>
            <sz val="14"/>
            <color indexed="81"/>
            <rFont val="Century Gothic"/>
            <family val="2"/>
          </rPr>
          <t>Public Works</t>
        </r>
        <r>
          <rPr>
            <b/>
            <sz val="12"/>
            <color indexed="81"/>
            <rFont val="Tahoma"/>
            <family val="2"/>
          </rPr>
          <t xml:space="preserve">
</t>
        </r>
        <r>
          <rPr>
            <sz val="8"/>
            <color indexed="81"/>
            <rFont val="Tahoma"/>
            <family val="2"/>
          </rPr>
          <t xml:space="preserve">
</t>
        </r>
      </text>
    </comment>
    <comment ref="E10" authorId="1" shapeId="0" xr:uid="{00000000-0006-0000-0C00-000004000000}">
      <text>
        <r>
          <rPr>
            <b/>
            <sz val="16"/>
            <color indexed="81"/>
            <rFont val="Century Gothic"/>
            <family val="2"/>
          </rPr>
          <t>Solution Area Sub-Category</t>
        </r>
        <r>
          <rPr>
            <sz val="9"/>
            <color indexed="81"/>
            <rFont val="Tahoma"/>
            <family val="2"/>
          </rPr>
          <t xml:space="preserve">
</t>
        </r>
        <r>
          <rPr>
            <sz val="14"/>
            <color indexed="81"/>
            <rFont val="Century Gothic"/>
            <family val="2"/>
          </rPr>
          <t>This field will -auto-populate.</t>
        </r>
      </text>
    </comment>
    <comment ref="F10" authorId="1" shapeId="0" xr:uid="{00000000-0006-0000-0C00-000005000000}">
      <text>
        <r>
          <rPr>
            <b/>
            <u/>
            <sz val="16"/>
            <color indexed="81"/>
            <rFont val="Century Gothic"/>
            <family val="2"/>
          </rPr>
          <t>Expenditure Category</t>
        </r>
        <r>
          <rPr>
            <b/>
            <sz val="16"/>
            <color indexed="81"/>
            <rFont val="Century Gothic"/>
            <family val="2"/>
          </rPr>
          <t>:</t>
        </r>
        <r>
          <rPr>
            <b/>
            <sz val="14"/>
            <color indexed="81"/>
            <rFont val="Century Gothic"/>
            <family val="2"/>
          </rPr>
          <t xml:space="preserve">
</t>
        </r>
        <r>
          <rPr>
            <sz val="14"/>
            <color indexed="81"/>
            <rFont val="Century Gothic"/>
            <family val="2"/>
          </rPr>
          <t xml:space="preserve">
Select an option from the "Solution Area Sub-Category" drop down menu to display an "Expenditure Category" option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Mintra Chaipant</author>
    <author>Yoon, Charlie@CalOES</author>
    <author>Huy Tram</author>
  </authors>
  <commentList>
    <comment ref="A10" authorId="0" shapeId="0" xr:uid="{00000000-0006-0000-0D00-000001000000}">
      <text>
        <r>
          <rPr>
            <b/>
            <sz val="16"/>
            <color indexed="81"/>
            <rFont val="Century Gothic"/>
            <family val="2"/>
          </rPr>
          <t xml:space="preserve">Project Number:
</t>
        </r>
        <r>
          <rPr>
            <sz val="16"/>
            <color indexed="81"/>
            <rFont val="Century Gothic"/>
            <family val="2"/>
          </rPr>
          <t xml:space="preserve">
</t>
        </r>
        <r>
          <rPr>
            <sz val="14"/>
            <color indexed="81"/>
            <rFont val="Century Gothic"/>
            <family val="2"/>
          </rPr>
          <t>Enter a three (3) digit Project Number associated with each project. Project numbers must be assigned sequentially and must be distinct for each Project.</t>
        </r>
      </text>
    </comment>
    <comment ref="C10" authorId="1" shapeId="0" xr:uid="{00000000-0006-0000-0D00-000002000000}">
      <text>
        <r>
          <rPr>
            <b/>
            <sz val="16"/>
            <color indexed="81"/>
            <rFont val="Century Gothic"/>
            <family val="2"/>
          </rPr>
          <t>Funding Source:</t>
        </r>
        <r>
          <rPr>
            <b/>
            <sz val="9"/>
            <color indexed="81"/>
            <rFont val="Tahoma"/>
            <family val="2"/>
          </rPr>
          <t xml:space="preserve">
</t>
        </r>
        <r>
          <rPr>
            <b/>
            <sz val="12"/>
            <color indexed="81"/>
            <rFont val="Century Gothic"/>
            <family val="2"/>
          </rPr>
          <t xml:space="preserve">
</t>
        </r>
        <r>
          <rPr>
            <b/>
            <sz val="14"/>
            <color indexed="81"/>
            <rFont val="Century Gothic"/>
            <family val="2"/>
          </rPr>
          <t>HSGP-OPSG</t>
        </r>
        <r>
          <rPr>
            <sz val="14"/>
            <color indexed="81"/>
            <rFont val="Century Gothic"/>
            <family val="2"/>
          </rPr>
          <t xml:space="preserve"> –</t>
        </r>
        <r>
          <rPr>
            <b/>
            <sz val="14"/>
            <color indexed="81"/>
            <rFont val="Century Gothic"/>
            <family val="2"/>
          </rPr>
          <t xml:space="preserve"> </t>
        </r>
        <r>
          <rPr>
            <sz val="14"/>
            <color indexed="81"/>
            <rFont val="Century Gothic"/>
            <family val="2"/>
          </rPr>
          <t>Operation Stonegarden</t>
        </r>
        <r>
          <rPr>
            <b/>
            <sz val="14"/>
            <color indexed="81"/>
            <rFont val="Century Gothic"/>
            <family val="2"/>
          </rPr>
          <t xml:space="preserve">
HSGP-SHSP</t>
        </r>
        <r>
          <rPr>
            <sz val="14"/>
            <color indexed="81"/>
            <rFont val="Century Gothic"/>
            <family val="2"/>
          </rPr>
          <t xml:space="preserve"> - Homeland Security Grant Program-State Homeland Security Program</t>
        </r>
        <r>
          <rPr>
            <b/>
            <sz val="14"/>
            <color indexed="81"/>
            <rFont val="Century Gothic"/>
            <family val="2"/>
          </rPr>
          <t xml:space="preserve">
HSGP-UASI </t>
        </r>
        <r>
          <rPr>
            <sz val="14"/>
            <color indexed="81"/>
            <rFont val="Century Gothic"/>
            <family val="2"/>
          </rPr>
          <t>- Homeland Security Grant Program-Urban Area Security Initiative</t>
        </r>
        <r>
          <rPr>
            <b/>
            <sz val="14"/>
            <color indexed="81"/>
            <rFont val="Century Gothic"/>
            <family val="2"/>
          </rPr>
          <t xml:space="preserve">
NSGP-S </t>
        </r>
        <r>
          <rPr>
            <sz val="14"/>
            <color indexed="81"/>
            <rFont val="Century Gothic"/>
            <family val="2"/>
          </rPr>
          <t>- Nonprofit Security Grant Program-S</t>
        </r>
        <r>
          <rPr>
            <b/>
            <sz val="14"/>
            <color indexed="81"/>
            <rFont val="Century Gothic"/>
            <family val="2"/>
          </rPr>
          <t xml:space="preserve">
NSGP-U </t>
        </r>
        <r>
          <rPr>
            <sz val="14"/>
            <color indexed="81"/>
            <rFont val="Century Gothic"/>
            <family val="2"/>
          </rPr>
          <t>- Nonprofit Security Grant Program-UA</t>
        </r>
        <r>
          <rPr>
            <b/>
            <sz val="14"/>
            <color indexed="81"/>
            <rFont val="Century Gothic"/>
            <family val="2"/>
          </rPr>
          <t xml:space="preserve">
CNSGP </t>
        </r>
        <r>
          <rPr>
            <sz val="14"/>
            <color indexed="81"/>
            <rFont val="Century Gothic"/>
            <family val="2"/>
          </rPr>
          <t>- California State Nonprofit Security Grant Program</t>
        </r>
      </text>
    </comment>
    <comment ref="D10" authorId="2" shapeId="0" xr:uid="{00000000-0006-0000-0D00-000003000000}">
      <text>
        <r>
          <rPr>
            <b/>
            <sz val="16"/>
            <color indexed="81"/>
            <rFont val="Century Gothic"/>
            <family val="2"/>
          </rPr>
          <t>Solution Area Sub-Category</t>
        </r>
        <r>
          <rPr>
            <b/>
            <sz val="12"/>
            <color indexed="81"/>
            <rFont val="Century Gothic"/>
            <family val="2"/>
          </rPr>
          <t xml:space="preserve">
</t>
        </r>
        <r>
          <rPr>
            <b/>
            <sz val="14"/>
            <color indexed="81"/>
            <rFont val="Century Gothic"/>
            <family val="2"/>
          </rPr>
          <t xml:space="preserve">
</t>
        </r>
        <r>
          <rPr>
            <sz val="14"/>
            <color indexed="81"/>
            <rFont val="Century Gothic"/>
            <family val="2"/>
          </rPr>
          <t>This field will auto-populate.</t>
        </r>
      </text>
    </comment>
    <comment ref="E10" authorId="2" shapeId="0" xr:uid="{00000000-0006-0000-0D00-000004000000}">
      <text>
        <r>
          <rPr>
            <b/>
            <u/>
            <sz val="16"/>
            <color indexed="81"/>
            <rFont val="Century Gothic"/>
            <family val="2"/>
          </rPr>
          <t>ICR Rate</t>
        </r>
        <r>
          <rPr>
            <b/>
            <sz val="16"/>
            <color indexed="81"/>
            <rFont val="Century Gothic"/>
            <family val="2"/>
          </rPr>
          <t>:</t>
        </r>
        <r>
          <rPr>
            <b/>
            <sz val="12"/>
            <color indexed="81"/>
            <rFont val="Century Gothic"/>
            <family val="2"/>
          </rPr>
          <t xml:space="preserve">
</t>
        </r>
        <r>
          <rPr>
            <b/>
            <sz val="14"/>
            <color indexed="81"/>
            <rFont val="Century Gothic"/>
            <family val="2"/>
          </rPr>
          <t xml:space="preserve">
• 10% MTDC </t>
        </r>
        <r>
          <rPr>
            <sz val="14"/>
            <color indexed="81"/>
            <rFont val="Century Gothic"/>
            <family val="2"/>
          </rPr>
          <t xml:space="preserve">– The De Minimis Rate of MTDC
• </t>
        </r>
        <r>
          <rPr>
            <b/>
            <sz val="14"/>
            <color indexed="81"/>
            <rFont val="Century Gothic"/>
            <family val="2"/>
          </rPr>
          <t>S/W</t>
        </r>
        <r>
          <rPr>
            <sz val="14"/>
            <color indexed="81"/>
            <rFont val="Century Gothic"/>
            <family val="2"/>
          </rPr>
          <t xml:space="preserve"> - Salary and Wages
• </t>
        </r>
        <r>
          <rPr>
            <b/>
            <sz val="14"/>
            <color indexed="81"/>
            <rFont val="Century Gothic"/>
            <family val="2"/>
          </rPr>
          <t xml:space="preserve">SW&amp;B </t>
        </r>
        <r>
          <rPr>
            <sz val="14"/>
            <color indexed="81"/>
            <rFont val="Century Gothic"/>
            <family val="2"/>
          </rPr>
          <t xml:space="preserve">- Salary, Wages and Benefits
• </t>
        </r>
        <r>
          <rPr>
            <b/>
            <sz val="14"/>
            <color indexed="81"/>
            <rFont val="Century Gothic"/>
            <family val="2"/>
          </rPr>
          <t>TDC</t>
        </r>
        <r>
          <rPr>
            <sz val="14"/>
            <color indexed="81"/>
            <rFont val="Century Gothic"/>
            <family val="2"/>
          </rPr>
          <t xml:space="preserve"> -Total Direct Costs
• </t>
        </r>
        <r>
          <rPr>
            <b/>
            <sz val="14"/>
            <color indexed="81"/>
            <rFont val="Century Gothic"/>
            <family val="2"/>
          </rPr>
          <t xml:space="preserve">MTDC </t>
        </r>
        <r>
          <rPr>
            <sz val="14"/>
            <color indexed="81"/>
            <rFont val="Century Gothic"/>
            <family val="2"/>
          </rPr>
          <t xml:space="preserve">– Modified Total Direct Costs
• </t>
        </r>
        <r>
          <rPr>
            <b/>
            <sz val="14"/>
            <color indexed="81"/>
            <rFont val="Century Gothic"/>
            <family val="2"/>
          </rPr>
          <t>Other</t>
        </r>
        <r>
          <rPr>
            <sz val="14"/>
            <color indexed="81"/>
            <rFont val="Century Gothic"/>
            <family val="2"/>
          </rPr>
          <t xml:space="preserve"> - Another Base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Mintra Chaipant</author>
    <author>Yoon, Charlie@CalOES</author>
  </authors>
  <commentList>
    <comment ref="A11" authorId="0" shapeId="0" xr:uid="{00000000-0006-0000-0E00-000001000000}">
      <text>
        <r>
          <rPr>
            <b/>
            <sz val="16"/>
            <color indexed="81"/>
            <rFont val="Century Gothic"/>
            <family val="2"/>
          </rPr>
          <t xml:space="preserve">Project Number:
</t>
        </r>
        <r>
          <rPr>
            <sz val="16"/>
            <color indexed="81"/>
            <rFont val="Century Gothic"/>
            <family val="2"/>
          </rPr>
          <t xml:space="preserve">
</t>
        </r>
        <r>
          <rPr>
            <sz val="14"/>
            <color indexed="81"/>
            <rFont val="Century Gothic"/>
            <family val="2"/>
          </rPr>
          <t>Enter a three (3) digit Project Number associated with each project. Project numbers must be assigned sequentially and must be distinct for each Project.</t>
        </r>
      </text>
    </comment>
    <comment ref="F11" authorId="1" shapeId="0" xr:uid="{00000000-0006-0000-0E00-000002000000}">
      <text>
        <r>
          <rPr>
            <b/>
            <u/>
            <sz val="16"/>
            <color indexed="81"/>
            <rFont val="Century Gothic"/>
            <family val="2"/>
          </rPr>
          <t>Solution Area Sub-Category</t>
        </r>
        <r>
          <rPr>
            <b/>
            <sz val="16"/>
            <color indexed="81"/>
            <rFont val="Century Gothic"/>
            <family val="2"/>
          </rPr>
          <t>:</t>
        </r>
        <r>
          <rPr>
            <b/>
            <sz val="14"/>
            <color indexed="81"/>
            <rFont val="Century Gothic"/>
            <family val="2"/>
          </rPr>
          <t xml:space="preserve">
</t>
        </r>
        <r>
          <rPr>
            <sz val="14"/>
            <color indexed="81"/>
            <rFont val="Century Gothic"/>
            <family val="2"/>
          </rPr>
          <t xml:space="preserve">
Select an option from the "Solution Area" drop down menu to display an "Solution Area Sub-Category" options.</t>
        </r>
      </text>
    </comment>
    <comment ref="G11" authorId="1" shapeId="0" xr:uid="{00000000-0006-0000-0E00-000003000000}">
      <text>
        <r>
          <rPr>
            <b/>
            <u/>
            <sz val="16"/>
            <color indexed="81"/>
            <rFont val="Century Gothic"/>
            <family val="2"/>
          </rPr>
          <t>Expenditure Category</t>
        </r>
        <r>
          <rPr>
            <b/>
            <sz val="16"/>
            <color indexed="81"/>
            <rFont val="Century Gothic"/>
            <family val="2"/>
          </rPr>
          <t>:</t>
        </r>
        <r>
          <rPr>
            <b/>
            <sz val="14"/>
            <color indexed="81"/>
            <rFont val="Century Gothic"/>
            <family val="2"/>
          </rPr>
          <t xml:space="preserve">
</t>
        </r>
        <r>
          <rPr>
            <sz val="14"/>
            <color indexed="81"/>
            <rFont val="Century Gothic"/>
            <family val="2"/>
          </rPr>
          <t xml:space="preserve">
Select an option from the "Solution Area Sub-Category" drop down menu to display an "Expenditure Category" option</t>
        </r>
      </text>
    </comment>
  </commentList>
</comments>
</file>

<file path=xl/sharedStrings.xml><?xml version="1.0" encoding="utf-8"?>
<sst xmlns="http://schemas.openxmlformats.org/spreadsheetml/2006/main" count="2860" uniqueCount="1434">
  <si>
    <t>Regional Catastrophic Preparedness Grant Program (RCPGP) COMPETITIVE</t>
  </si>
  <si>
    <t>Regional Catastrophic Preparedness Grant Program (RCPGP) NON-COMPETITIVE</t>
  </si>
  <si>
    <t>PROJECT LEDGER</t>
  </si>
  <si>
    <t>AUTHORIZED AGENT</t>
  </si>
  <si>
    <t>Transit Security Grant Program (TSGP)</t>
  </si>
  <si>
    <t>Buffer Zone Protection Program (BZPP)</t>
  </si>
  <si>
    <t>Statement of Certification-Approval Authority Body - BZPP</t>
  </si>
  <si>
    <t>this Grant Program and the Agency's application represents the needs for this Grant Program.</t>
  </si>
  <si>
    <t>Statement of Certification-Approval Authority Body - PROP 1B Intracity Transit</t>
  </si>
  <si>
    <t>Statement of Certification-Approval Authority Body - PROP 1B Heavy Rail Transit</t>
  </si>
  <si>
    <t>Date</t>
  </si>
  <si>
    <t>Employee</t>
  </si>
  <si>
    <t>Contractor</t>
  </si>
  <si>
    <t>Statement of Certification - Authorized Agent</t>
  </si>
  <si>
    <t>CCP</t>
  </si>
  <si>
    <t>Information Technology</t>
  </si>
  <si>
    <t>Enter the planning activity.</t>
  </si>
  <si>
    <t>Enter the title of the exercise activity.</t>
  </si>
  <si>
    <t>initial application</t>
  </si>
  <si>
    <t>modification</t>
  </si>
  <si>
    <t>advance</t>
  </si>
  <si>
    <t>California Port &amp; Maritime Security Grant Program (CPMSGP)</t>
  </si>
  <si>
    <t>Equipment</t>
  </si>
  <si>
    <t>New-In Use</t>
  </si>
  <si>
    <t>Equipment Inventory</t>
  </si>
  <si>
    <t>Enter the name of vendor from whom the equipment was purchased.</t>
  </si>
  <si>
    <t>Overtime for Information, Investigative, and Intelligence Sharing Activities</t>
  </si>
  <si>
    <t>Personal Protective Equipment</t>
  </si>
  <si>
    <t>Explosive Device Mitigation and Remediation Equipment</t>
  </si>
  <si>
    <t>CBRNE Search and Rescue Equipment</t>
  </si>
  <si>
    <t>Interoperable Communications Equipment</t>
  </si>
  <si>
    <t>Physical Security Enhancement Equipment</t>
  </si>
  <si>
    <t>Terrorism Incident Prevention Equipment</t>
  </si>
  <si>
    <t>CBRNE Logistical Support Equipment</t>
  </si>
  <si>
    <t>Ledger Type</t>
  </si>
  <si>
    <t>Enter the name of the project.</t>
  </si>
  <si>
    <t>Statement of Certification-Approval Authority Body - CPMSGP</t>
  </si>
  <si>
    <t>SOURCE_Discipline</t>
  </si>
  <si>
    <t>SOURCE_FundingSource</t>
  </si>
  <si>
    <t>SOURCE_SolutionAreaSubCategoryPlanning</t>
  </si>
  <si>
    <t>SOURCE_SolutionAreaSubCategoryTraining</t>
  </si>
  <si>
    <t>SOURCE_EquipmentCondition</t>
  </si>
  <si>
    <t>SOURCE_ExerciseType</t>
  </si>
  <si>
    <t>SOURCE_ExerciseRole</t>
  </si>
  <si>
    <t>Participate</t>
  </si>
  <si>
    <t>Evaluate</t>
  </si>
  <si>
    <t>Observe</t>
  </si>
  <si>
    <t>Produce</t>
  </si>
  <si>
    <t>Vendor</t>
  </si>
  <si>
    <t>Project Description</t>
  </si>
  <si>
    <t>Project Ledger</t>
  </si>
  <si>
    <t>Training Roster</t>
  </si>
  <si>
    <t>Exercise Roster</t>
  </si>
  <si>
    <t>Statement of Certification-Approval Authority Body - PROP 1B Waterborne Transit</t>
  </si>
  <si>
    <t>Operational Area's application represents the needs for the Operation Stonegarden Grant Program.</t>
  </si>
  <si>
    <t>Operation Stonegarden</t>
  </si>
  <si>
    <t>PROPOSITION 1B- Ports</t>
  </si>
  <si>
    <t>PROPOSITION 1B- Waterborne Transit</t>
  </si>
  <si>
    <t>PROPOSITION 1B- Intracity Transit</t>
  </si>
  <si>
    <t>PROPOSITION 1B- Heavy Rail Transit</t>
  </si>
  <si>
    <t>By signing below, I hereby certify that the Transit Agency's application represents the Approval Authority's consensus and needs for the Transit Security Grant Program.</t>
  </si>
  <si>
    <t xml:space="preserve">By signing below, I hereby certify I am the duly appointed Authorized Agent and have the authority to apply for the Proposition 1B Intracity Grant Program, and the City's </t>
  </si>
  <si>
    <t>OPSG</t>
  </si>
  <si>
    <t>Area's application represents the needs for the Buffer Zone Protection Program.</t>
  </si>
  <si>
    <t>Nonprofit Security Grant Program, and the organization's application represents the needs for the Nonprofit Security Grant Program.</t>
  </si>
  <si>
    <t>as described in the Governing Body Resolution, and the entity's application represents the needs for the Public Safety Interoperable Communications grant.</t>
  </si>
  <si>
    <t>Enter course name.</t>
  </si>
  <si>
    <t>Enter the date of when this exercise was conducted.</t>
  </si>
  <si>
    <t>Y</t>
  </si>
  <si>
    <t>Final Product</t>
  </si>
  <si>
    <t>By signing below, I hereby certify I am the duly appointed Authorized Agent and have the authority to apply for the _ , and the _ application represents the needs for the _.</t>
  </si>
  <si>
    <t>Administrator</t>
  </si>
  <si>
    <t>Analyst</t>
  </si>
  <si>
    <t>Condition and Disposition</t>
  </si>
  <si>
    <t>Initial Application</t>
  </si>
  <si>
    <t>CBRNE Reference Materials</t>
  </si>
  <si>
    <t>Agricultural Terrorism Prevention, Response and Mitigation Equipment</t>
  </si>
  <si>
    <t>Match Amount</t>
  </si>
  <si>
    <t>through</t>
  </si>
  <si>
    <t>Modification</t>
  </si>
  <si>
    <t>PROP1B</t>
  </si>
  <si>
    <t>M&amp;A Hiring Contractors/Consultants</t>
  </si>
  <si>
    <t xml:space="preserve">By signing below, I hereby certify I am the duly appointed Authorized Agent and have the authority to apply for the Proposition 1B Heavy Rail Grant Program, and the Transit </t>
  </si>
  <si>
    <t>Authority's application represents the needs for the Proposition 1B Heavy Rail Grant Program.</t>
  </si>
  <si>
    <t xml:space="preserve">By signing below, I hereby certify I am the duly appointed Authorized Agent and have the authority to apply for the Proposition 1B Waterborne Transit Grant Program, and </t>
  </si>
  <si>
    <t>and this port authority's application represents the needs for the California Port and Maritime Security Grant Program, as applicable.</t>
  </si>
  <si>
    <t>this Grant Program and the Operational Area's application represents the needs for this Grant Program.</t>
  </si>
  <si>
    <t>Coversheet</t>
  </si>
  <si>
    <t>Approval Authority &amp; POC Contact Information</t>
  </si>
  <si>
    <t>Grant Assurances</t>
  </si>
  <si>
    <t>Financial Management Forms Workbook</t>
  </si>
  <si>
    <t>Equipment Inventory – Ledger</t>
  </si>
  <si>
    <t>Grant Mgt Capacity/Roster</t>
  </si>
  <si>
    <t>Authorized Agent Signature</t>
  </si>
  <si>
    <t>SA</t>
  </si>
  <si>
    <t>the Waterborne Transit Authority's application represents the needs for the Proposition 1B Waterborne Transit Grant Program.</t>
  </si>
  <si>
    <t>New-Not In Use</t>
  </si>
  <si>
    <t>Used-In Use</t>
  </si>
  <si>
    <t>Used-Not In Use</t>
  </si>
  <si>
    <r>
      <t xml:space="preserve">The expenditure period for an Initial Application is the complete life of the grant. For example: </t>
    </r>
    <r>
      <rPr>
        <b/>
        <sz val="10"/>
        <rFont val="Tahoma"/>
        <family val="2"/>
      </rPr>
      <t>7/1/2008 - 6/31/09.</t>
    </r>
  </si>
  <si>
    <r>
      <t xml:space="preserve">Expenditure periods for Modifications are based on quarter dates. Subgrantees are limited to one Mod. Per Quarter. Example: </t>
    </r>
    <r>
      <rPr>
        <b/>
        <sz val="10"/>
        <rFont val="Tahoma"/>
        <family val="2"/>
      </rPr>
      <t>1/1/2009 - 3/31/2009</t>
    </r>
    <r>
      <rPr>
        <sz val="10"/>
        <rFont val="Tahoma"/>
        <family val="2"/>
      </rPr>
      <t xml:space="preserve"> or </t>
    </r>
    <r>
      <rPr>
        <b/>
        <sz val="10"/>
        <rFont val="Tahoma"/>
        <family val="2"/>
      </rPr>
      <t>9/1/2009 - 12/31/2009.</t>
    </r>
  </si>
  <si>
    <t>SOURCE_GrantManagementArea</t>
  </si>
  <si>
    <t>SOURCE_GrantManagementType</t>
  </si>
  <si>
    <t>-----ORGANIZATION-----</t>
  </si>
  <si>
    <t>-----PLANNING-----</t>
  </si>
  <si>
    <t>-----EQUIPMENT-----</t>
  </si>
  <si>
    <t>Formula Reset</t>
  </si>
  <si>
    <t>Signature of Authorized Agent</t>
  </si>
  <si>
    <t>Damaged</t>
  </si>
  <si>
    <t>STATE AGENCY</t>
  </si>
  <si>
    <t>URBAN AREA SECURITY INITIATIVE</t>
  </si>
  <si>
    <t xml:space="preserve">By signing below, I hereby certify I am the duly appointed Authorized Agent and have the authority to apply for the Buffer Zone Protection Program, and the Operational </t>
  </si>
  <si>
    <r>
      <t xml:space="preserve">Statement of Certification - </t>
    </r>
    <r>
      <rPr>
        <b/>
        <sz val="10"/>
        <color indexed="10"/>
        <rFont val="Tahoma"/>
        <family val="2"/>
      </rPr>
      <t>Non-Profit Authorized Agent</t>
    </r>
    <r>
      <rPr>
        <sz val="10"/>
        <color indexed="10"/>
        <rFont val="Tahoma"/>
        <family val="2"/>
      </rPr>
      <t xml:space="preserve"> - By signing below, I hereby certify I am the duly appointed Authorized Agent and have the authority to apply for </t>
    </r>
  </si>
  <si>
    <t>Grant Year</t>
  </si>
  <si>
    <t>SOURCE_FIPSMsg</t>
  </si>
  <si>
    <t>Enter manually here</t>
  </si>
  <si>
    <t>-----TRAINING-----</t>
  </si>
  <si>
    <t>-----M &amp; A-----</t>
  </si>
  <si>
    <t>-----EXERCISE-----</t>
  </si>
  <si>
    <t>SOURCE_SolutionAreaFull</t>
  </si>
  <si>
    <t>By signing below, I hereby certify I am the duly appointed Authorized Agent and have the authority to apply for the Operation Stonegarden Grant Program, and the</t>
  </si>
  <si>
    <t>Other Authorized Equipment</t>
  </si>
  <si>
    <t xml:space="preserve">By signing below, I hereby certify I am the duly appointed Authorized Agent and have the authority to apply for the Competitive Regional Catastrophic Preparedness </t>
  </si>
  <si>
    <t>Statement of Certification-Approval Authority Body - Operation Stonegarden</t>
  </si>
  <si>
    <t>APPLICATION FORMS- IJ</t>
  </si>
  <si>
    <t>Governing Body Resolution- Authorized Agent/MOU</t>
  </si>
  <si>
    <t>Project Descriptions</t>
  </si>
  <si>
    <t>Planning Roster- As needed/If Applicable</t>
  </si>
  <si>
    <t>NEPA</t>
  </si>
  <si>
    <t>Chemical Sector Buffer Zone Protection Plan (Chem-BZPP)</t>
  </si>
  <si>
    <t>Nonprofit Security Grant Program (NSGP)</t>
  </si>
  <si>
    <t>Public Safety Interoperable Communications (PSIC)</t>
  </si>
  <si>
    <t>Invoice Number</t>
  </si>
  <si>
    <t>Statement of Certification-Approval Authority Body - TSGP</t>
  </si>
  <si>
    <t>Statement of Certification-Approval Authority Body - CHEM BZPP</t>
  </si>
  <si>
    <t>Statement of Certification-Approval Authority Body - NSGP</t>
  </si>
  <si>
    <t>Statement of Certification-Approval Authority Body - PSIC</t>
  </si>
  <si>
    <t>RCPGP-C</t>
  </si>
  <si>
    <t>RCPGP-NC</t>
  </si>
  <si>
    <t xml:space="preserve">Grant Program, and the urban area's application represents the needs for the Regional Catastrophic Preparedness Grant Program. </t>
  </si>
  <si>
    <t>Statement of Certification-Approval Authority Body - RCPGP COMP.</t>
  </si>
  <si>
    <t>Hiring of Full or Part-Time Staff</t>
  </si>
  <si>
    <t>All Other M&amp;A Expenses</t>
  </si>
  <si>
    <t>EMG</t>
  </si>
  <si>
    <t>UASI</t>
  </si>
  <si>
    <t>TSGP</t>
  </si>
  <si>
    <t>BZPP</t>
  </si>
  <si>
    <t>Exercise Title</t>
  </si>
  <si>
    <t>Date of Exercise</t>
  </si>
  <si>
    <t>Workshop</t>
  </si>
  <si>
    <t>Seminar</t>
  </si>
  <si>
    <t>Tabletop</t>
  </si>
  <si>
    <t>Functional</t>
  </si>
  <si>
    <t>Full Scale</t>
  </si>
  <si>
    <t>Develop</t>
  </si>
  <si>
    <t>Control</t>
  </si>
  <si>
    <t>TSGPF</t>
  </si>
  <si>
    <t>IEC</t>
  </si>
  <si>
    <t>NSGP</t>
  </si>
  <si>
    <t>RTTAC</t>
  </si>
  <si>
    <t>Title</t>
  </si>
  <si>
    <t>Management</t>
  </si>
  <si>
    <t>Supervisor</t>
  </si>
  <si>
    <t>Support Staff</t>
  </si>
  <si>
    <t>Subject Matter Expert</t>
  </si>
  <si>
    <t>Clerical</t>
  </si>
  <si>
    <t>Instructor</t>
  </si>
  <si>
    <t>Accountant</t>
  </si>
  <si>
    <t>Bookkeeper</t>
  </si>
  <si>
    <t>Grant Administration</t>
  </si>
  <si>
    <t>Grant Management</t>
  </si>
  <si>
    <t xml:space="preserve">Fiscal </t>
  </si>
  <si>
    <t>Recordkeeping</t>
  </si>
  <si>
    <t>Monitoring - Audits</t>
  </si>
  <si>
    <t>Training</t>
  </si>
  <si>
    <t>Exercise</t>
  </si>
  <si>
    <t>Logistics</t>
  </si>
  <si>
    <t>Metropolitan Medical Response System (MMRS)</t>
  </si>
  <si>
    <t>Date:</t>
  </si>
  <si>
    <t>OPERATIONAL AREA</t>
  </si>
  <si>
    <t xml:space="preserve">By signing below, I hereby certify I am the duly appointed Authorized Agent and have the authority to apply for the Public Safety Interoperable Communications grant </t>
  </si>
  <si>
    <t xml:space="preserve">By signing below, I hereby certify I am the duly appointed Authorized Agent and have the authority to apply for the California Port and Maritime Security Grant Program, </t>
  </si>
  <si>
    <t xml:space="preserve">By signing below, I hereby certify that the Operational Area's application represents the Approval Authority's consensus on the Operational Area's Homeland Security </t>
  </si>
  <si>
    <t xml:space="preserve">By signing below, I hereby certify that the Operational Area's application represents the Approval Authority's consensus on the Operational Area's Homeland </t>
  </si>
  <si>
    <t>Organization</t>
  </si>
  <si>
    <t>Amount This Request</t>
  </si>
  <si>
    <t>Total Approved</t>
  </si>
  <si>
    <t>Project</t>
  </si>
  <si>
    <t>Plan</t>
  </si>
  <si>
    <t>Equip</t>
  </si>
  <si>
    <t>SHSGP</t>
  </si>
  <si>
    <t>CBRNE Aviation Equipment</t>
  </si>
  <si>
    <t>Train</t>
  </si>
  <si>
    <t>Backfill</t>
  </si>
  <si>
    <t>Overtime</t>
  </si>
  <si>
    <t>Funding Source</t>
  </si>
  <si>
    <t>Remaining Balance</t>
  </si>
  <si>
    <t>Deployed Location</t>
  </si>
  <si>
    <t>Course Name</t>
  </si>
  <si>
    <t>MMRS</t>
  </si>
  <si>
    <t>N</t>
  </si>
  <si>
    <t>Org</t>
  </si>
  <si>
    <t>Exerc</t>
  </si>
  <si>
    <t>M &amp; A</t>
  </si>
  <si>
    <t>Develop, Coordinate, Implement or Evaluate Programs, Groups, Councils or Teams</t>
  </si>
  <si>
    <t>Develop and Enhance Plans and Protocols</t>
  </si>
  <si>
    <t>Develop or Conduct Assessments</t>
  </si>
  <si>
    <t>Orange Alert Costs</t>
  </si>
  <si>
    <t>this Grant Program and the Non-Profit's application represents the needs for this Grant Program.</t>
  </si>
  <si>
    <t>Enter the equipment's current location.</t>
  </si>
  <si>
    <r>
      <t xml:space="preserve">Expenditure period is based on Subgrantee reimbursement cycle and may differ. Limited to one cash request per month. Examples: </t>
    </r>
    <r>
      <rPr>
        <b/>
        <sz val="10"/>
        <rFont val="Tahoma"/>
        <family val="2"/>
      </rPr>
      <t>1/1/2009 - 1/31/2009</t>
    </r>
    <r>
      <rPr>
        <sz val="10"/>
        <rFont val="Tahoma"/>
        <family val="2"/>
      </rPr>
      <t xml:space="preserve"> or </t>
    </r>
    <r>
      <rPr>
        <b/>
        <sz val="10"/>
        <rFont val="Tahoma"/>
        <family val="2"/>
      </rPr>
      <t>2/1/2009 - 4/30/2009.</t>
    </r>
  </si>
  <si>
    <t>---EXERCISE---</t>
  </si>
  <si>
    <t>Travel</t>
  </si>
  <si>
    <t>application represents the needs for the Proposition 1B Intracity Grant Program.</t>
  </si>
  <si>
    <t xml:space="preserve">By signing below, I hereby certify I am the duly appointed Authorized Agent and have the authority to apply for the Proposition 1B Port Security Grant Program, and the </t>
  </si>
  <si>
    <t>Port Authority's application represents the needs for the Proposition 1B Port Security Grant Program.</t>
  </si>
  <si>
    <t>OA</t>
  </si>
  <si>
    <t>this Grant Program and the UASI's application represents the needs for this Grant Program.</t>
  </si>
  <si>
    <t>ID Tag Number</t>
  </si>
  <si>
    <t>Planning Roster</t>
  </si>
  <si>
    <t>Enter the date that this equipment was acquired from vendor.</t>
  </si>
  <si>
    <t>Feedback Number</t>
  </si>
  <si>
    <t>Planning Activity</t>
  </si>
  <si>
    <t>Planning</t>
  </si>
  <si>
    <t>Exercise Consultant</t>
  </si>
  <si>
    <t>Advance</t>
  </si>
  <si>
    <t>Intervention Equipment</t>
  </si>
  <si>
    <t>SOURCE_SolutionAreaSubCategoryExercise</t>
  </si>
  <si>
    <t>Equipment Roster</t>
  </si>
  <si>
    <t>All Ledgers</t>
  </si>
  <si>
    <t>SOURCE_SolutionAreaSubCategoryProjectLedger</t>
  </si>
  <si>
    <t>SOURCE_SolutionArea</t>
  </si>
  <si>
    <t>SOURCE_GrantManagementTitle</t>
  </si>
  <si>
    <t>Grant Management Roster</t>
  </si>
  <si>
    <t>Governing Body Resolution (Certified)</t>
  </si>
  <si>
    <t>FMFW- Application Cover Sheet</t>
  </si>
  <si>
    <t>FMFW- Grant Management Roster</t>
  </si>
  <si>
    <t>FMFW- Project Description</t>
  </si>
  <si>
    <t>FMFW- Project Ledger</t>
  </si>
  <si>
    <t>FMFW- Equipment Inventory Ledger</t>
  </si>
  <si>
    <t>FMFW- Training Roster</t>
  </si>
  <si>
    <t>FMFW- Exercise Roster</t>
  </si>
  <si>
    <t>FMFW- Planning Roster</t>
  </si>
  <si>
    <t>FMFW- Authorized Agent Form</t>
  </si>
  <si>
    <t>Narrative Attachments- TLO Roster</t>
  </si>
  <si>
    <t>Narrative Attachments- CAL JRIES Access</t>
  </si>
  <si>
    <t>Narrative Attachments- 25% Law Enforcement</t>
  </si>
  <si>
    <t>Narrative Attachments- Training w/AAR/Exercise Detail</t>
  </si>
  <si>
    <t>Narrative Attachments- Special Needs Populations</t>
  </si>
  <si>
    <t>Signature Authority</t>
  </si>
  <si>
    <t>Signature Authority- Authorized Agent</t>
  </si>
  <si>
    <t>Project Narrative Form</t>
  </si>
  <si>
    <t>Grant Assurances (Signed Originals)</t>
  </si>
  <si>
    <t>501(3)c</t>
  </si>
  <si>
    <t>STD 204</t>
  </si>
  <si>
    <t>Resolution</t>
  </si>
  <si>
    <t>FMFW- Cover Sheet</t>
  </si>
  <si>
    <t>TRANSIT AGENCY</t>
  </si>
  <si>
    <t>NON-PROFIT</t>
  </si>
  <si>
    <t>+/-</t>
  </si>
  <si>
    <t>Today's  Date:</t>
  </si>
  <si>
    <t>Security Grant Program needs for the State Homeland Security Grant Program, and Metropolitan Medical Response System.</t>
  </si>
  <si>
    <t>Statement of Certification-Approval Authority Body - PROP 1B Ports</t>
  </si>
  <si>
    <r>
      <t xml:space="preserve">Statement of Certification - </t>
    </r>
    <r>
      <rPr>
        <b/>
        <sz val="10"/>
        <color indexed="10"/>
        <rFont val="Tahoma"/>
        <family val="2"/>
      </rPr>
      <t>County Authorized Agent</t>
    </r>
    <r>
      <rPr>
        <sz val="10"/>
        <color indexed="10"/>
        <rFont val="Tahoma"/>
        <family val="2"/>
      </rPr>
      <t xml:space="preserve"> - By signing below, I hereby certify I am the duly appointed Authorized Agent and have the authority to apply for </t>
    </r>
  </si>
  <si>
    <t>and the Operational Area's application represents the needs for the Chemical Sector Buffer Zone Protection Program.</t>
  </si>
  <si>
    <t xml:space="preserve">By signing below, I hereby certify I am the duly appointed Authorized Agent and have the authority to apply for the Chemical Sector Buffer Zone Protection Program, </t>
  </si>
  <si>
    <t>By signing below, I hereby certify I am the duly appointed Authorized Agent as described in the Governing Body Resolution and have the authority to apply for the</t>
  </si>
  <si>
    <r>
      <t xml:space="preserve">Statement of Certification - </t>
    </r>
    <r>
      <rPr>
        <b/>
        <sz val="10"/>
        <color indexed="10"/>
        <rFont val="Tahoma"/>
        <family val="2"/>
      </rPr>
      <t>State Agency Authorized Agent</t>
    </r>
    <r>
      <rPr>
        <sz val="10"/>
        <color indexed="10"/>
        <rFont val="Tahoma"/>
        <family val="2"/>
      </rPr>
      <t xml:space="preserve"> - By signing below, I hereby certify I am the duly appointed Authorized Agent and have the authority to apply for </t>
    </r>
  </si>
  <si>
    <t>TA</t>
  </si>
  <si>
    <r>
      <t xml:space="preserve">Statement of Certification - </t>
    </r>
    <r>
      <rPr>
        <b/>
        <sz val="10"/>
        <color indexed="10"/>
        <rFont val="Tahoma"/>
        <family val="2"/>
      </rPr>
      <t>Transit Agency Authorized Agent</t>
    </r>
    <r>
      <rPr>
        <sz val="10"/>
        <color indexed="10"/>
        <rFont val="Tahoma"/>
        <family val="2"/>
      </rPr>
      <t xml:space="preserve"> - By signing below, I hereby certify I am the duly appointed Authorized Agent and have the authority to apply for </t>
    </r>
  </si>
  <si>
    <t>Statement of Certification-Approval Authority Body - RCPGP NON-Comp.</t>
  </si>
  <si>
    <t xml:space="preserve">By signing below, I hereby certify I am the duly appointed Authorized Agent and have the authority to apply for the Non-Competitive Regional Catastrophic Preparedness </t>
  </si>
  <si>
    <t>Solution Area</t>
  </si>
  <si>
    <t>Solution Area Sub-Category</t>
  </si>
  <si>
    <t>Discipline</t>
  </si>
  <si>
    <t>AEL#</t>
  </si>
  <si>
    <t>Hold Trigger</t>
  </si>
  <si>
    <t>Approval Date</t>
  </si>
  <si>
    <t>Statement of Certification-Approval Authority Body - HSGP and MMRS</t>
  </si>
  <si>
    <t>Homeland Security Grant Program (HSGP)</t>
  </si>
  <si>
    <t>Grant Program needs for the Homeland Security Grant Program.</t>
  </si>
  <si>
    <t>Statement of Certification-Approval Authority Body - HSGP only</t>
  </si>
  <si>
    <t>Non-Profit</t>
  </si>
  <si>
    <r>
      <t xml:space="preserve">Statement of Certification - </t>
    </r>
    <r>
      <rPr>
        <b/>
        <sz val="10"/>
        <color indexed="10"/>
        <rFont val="Tahoma"/>
        <family val="2"/>
      </rPr>
      <t>UASI Authorized Agent</t>
    </r>
    <r>
      <rPr>
        <sz val="10"/>
        <color indexed="10"/>
        <rFont val="Tahoma"/>
        <family val="2"/>
      </rPr>
      <t xml:space="preserve"> - By signing below, I hereby certify I am the duly appointed Authorized Agent and have the authority to apply for </t>
    </r>
  </si>
  <si>
    <t>SOURCE_EquipmentSolutionAreaSubCategoryProjectLedger</t>
  </si>
  <si>
    <t>SOURCE_ExerciseType2</t>
  </si>
  <si>
    <t>FMFW- Authorized Agent Sheet</t>
  </si>
  <si>
    <t>Narrative Attachments- 25% Law Enforcement - Minimum</t>
  </si>
  <si>
    <t>Narrative Attachements- 5% M &amp; A Cap</t>
  </si>
  <si>
    <t>Narrative Attachements- 50% Personnel Cap (UASI &amp; SHSP only)</t>
  </si>
  <si>
    <t>Authorized Agent(s) Information Form</t>
  </si>
  <si>
    <t>EOC</t>
  </si>
  <si>
    <t>EHP</t>
  </si>
  <si>
    <t>SOURCE_EquipmentHoldTrigger</t>
  </si>
  <si>
    <t>Identified Host</t>
  </si>
  <si>
    <t>If you are not the host, please identify who is the host. For further guidance, please refer to your Program Representative.</t>
  </si>
  <si>
    <t>Training Activity</t>
  </si>
  <si>
    <t>CBRNE Prevention and Response Watercraft</t>
  </si>
  <si>
    <t>Power</t>
  </si>
  <si>
    <t>Hiring of new staff/contractors for info/intel anaysis and sharing/fusion center activites</t>
  </si>
  <si>
    <t xml:space="preserve">Cyber Security Enhancement Equipment </t>
  </si>
  <si>
    <t xml:space="preserve">Detection </t>
  </si>
  <si>
    <t>Decontamination</t>
  </si>
  <si>
    <t xml:space="preserve">Medical </t>
  </si>
  <si>
    <t>Training Counsultant</t>
  </si>
  <si>
    <t>Desgin/Develop/Conduct/Evaluate</t>
  </si>
  <si>
    <t xml:space="preserve">Training Equipment </t>
  </si>
  <si>
    <t>Design/Develop/Conduct/Evaluate</t>
  </si>
  <si>
    <t>Supplies/Materials</t>
  </si>
  <si>
    <t>Exercise Equipment</t>
  </si>
  <si>
    <t>Classroom</t>
  </si>
  <si>
    <t xml:space="preserve">SOURCE_TrainingActivity </t>
  </si>
  <si>
    <t>Field-Based Attendee</t>
  </si>
  <si>
    <t>Field-Based Host</t>
  </si>
  <si>
    <t>PSIC</t>
  </si>
  <si>
    <t xml:space="preserve">Inspection and Screening Equipment </t>
  </si>
  <si>
    <t xml:space="preserve">Please identify your training activity from the drop-down list. </t>
  </si>
  <si>
    <t>Enter the approval date.</t>
  </si>
  <si>
    <t>to</t>
  </si>
  <si>
    <t>Fund Source</t>
  </si>
  <si>
    <t>Name:</t>
  </si>
  <si>
    <t>Title:</t>
  </si>
  <si>
    <t>Payment Mailing Address:</t>
  </si>
  <si>
    <t>City:</t>
  </si>
  <si>
    <t>Signature:</t>
  </si>
  <si>
    <t xml:space="preserve">I hereby certify upon my personal knowledge that budgeted funds are available for the period and purposes of this expenditure stated above. </t>
  </si>
  <si>
    <t>Please review the Certification Paragraph.</t>
  </si>
  <si>
    <t>Enter the 9-digit Federal Employer Identification Number for the Implementing Agency.</t>
  </si>
  <si>
    <t>Phone</t>
  </si>
  <si>
    <t>Email</t>
  </si>
  <si>
    <t>Authorized Agent's Name</t>
  </si>
  <si>
    <t>Mailing Address</t>
  </si>
  <si>
    <t>City</t>
  </si>
  <si>
    <t>State</t>
  </si>
  <si>
    <t>Zip</t>
  </si>
  <si>
    <t>Contact's Name</t>
  </si>
  <si>
    <t>EMPG</t>
  </si>
  <si>
    <t>source_CFDA</t>
  </si>
  <si>
    <t>97.042 EMPG</t>
  </si>
  <si>
    <t>RCASP</t>
  </si>
  <si>
    <t>WCMP</t>
  </si>
  <si>
    <t xml:space="preserve">EMPG/EOC-Construction &amp; Renovation </t>
  </si>
  <si>
    <t xml:space="preserve">EMPG-Maintenance &amp; Sustainment </t>
  </si>
  <si>
    <t>EMPG-Passthrough to Local</t>
  </si>
  <si>
    <t>EOC-Ensuring EOC continuity of operations</t>
  </si>
  <si>
    <t>EOC-Analyzing constructed/renovated space to support design/implementation of protection systems</t>
  </si>
  <si>
    <t>EMPG-Public education and awareness</t>
  </si>
  <si>
    <t>EMPG-Supply preparation</t>
  </si>
  <si>
    <t>EMPG-Other emergency management related planning activities</t>
  </si>
  <si>
    <t>EMPG-Implementation of HSEEP</t>
  </si>
  <si>
    <t>EMPG-Other items</t>
  </si>
  <si>
    <t>EMPG-Operations</t>
  </si>
  <si>
    <t>EMPG-Staffing</t>
  </si>
  <si>
    <t>EMPG-Day to day activities that support emergency management</t>
  </si>
  <si>
    <t>-----PASSTHROUGH TO LOCAL-----</t>
  </si>
  <si>
    <t>EMPG-Funds being passed through to cities and/or political entities</t>
  </si>
  <si>
    <t>-----CONSTRUCTION &amp; RENOVATION-----</t>
  </si>
  <si>
    <t>EMPG/EOC-Construction</t>
  </si>
  <si>
    <t>EMPG/EOC-Renovation</t>
  </si>
  <si>
    <t>-----MAINTENANCE &amp; SUSTAINMENT-----</t>
  </si>
  <si>
    <t>EMPG-Maintenance Contracts &amp; Warranties</t>
  </si>
  <si>
    <t>EMPG-Upgrades</t>
  </si>
  <si>
    <t>EMPG-User fees</t>
  </si>
  <si>
    <t>EMPG-Certification/Recertification of instructors</t>
  </si>
  <si>
    <t>EMPG-Other emergency management related training activities</t>
  </si>
  <si>
    <t>EMPG-Repair &amp; Replacement Costs</t>
  </si>
  <si>
    <t>MATCH</t>
  </si>
  <si>
    <t>Detail</t>
  </si>
  <si>
    <t>Organization Roster</t>
  </si>
  <si>
    <t>SOURCE_SolutionAreaSubCategoryOrganization</t>
  </si>
  <si>
    <t>Select YES or NO from the drop-down list.</t>
  </si>
  <si>
    <t>Enter the organizational activity.</t>
  </si>
  <si>
    <t>Select a Detail option from the drop-down list.</t>
  </si>
  <si>
    <t>source_FundSource</t>
  </si>
  <si>
    <t>Total # Trainee(s)</t>
  </si>
  <si>
    <t>EMPG-Development of THIRA</t>
  </si>
  <si>
    <t>EMPG-Critical emergency supplies</t>
  </si>
  <si>
    <t>EMPG-Public-Private sector partnerships</t>
  </si>
  <si>
    <t>EMPG-Community-based planning to advance "Whole Community" security and emergency management</t>
  </si>
  <si>
    <t>Type of Match</t>
  </si>
  <si>
    <t>Total Match Expended</t>
  </si>
  <si>
    <t>Match Roster</t>
  </si>
  <si>
    <t>Cash Match</t>
  </si>
  <si>
    <t>M_A</t>
  </si>
  <si>
    <t>M&amp;A</t>
  </si>
  <si>
    <t>EXERCISE</t>
  </si>
  <si>
    <t>PROP 1B</t>
  </si>
  <si>
    <t>In-kind Match</t>
  </si>
  <si>
    <t>source_fundingsourcecfda</t>
  </si>
  <si>
    <t>Total Project Hours</t>
  </si>
  <si>
    <t>Total Cost Charged to Grant</t>
  </si>
  <si>
    <t>Expenditure Category</t>
  </si>
  <si>
    <t>Period of Expenditure</t>
  </si>
  <si>
    <t>Activity</t>
  </si>
  <si>
    <t>Info_Intel_analysis_and_sharing_fusion_center_activities</t>
  </si>
  <si>
    <t>Public_Private_Partnership</t>
  </si>
  <si>
    <t>Contractors</t>
  </si>
  <si>
    <t xml:space="preserve">Contractors </t>
  </si>
  <si>
    <t>Outreach</t>
  </si>
  <si>
    <t>Conferences</t>
  </si>
  <si>
    <t>Staff Expenses</t>
  </si>
  <si>
    <t>Staff_Expenses</t>
  </si>
  <si>
    <t>Supplies</t>
  </si>
  <si>
    <t>Consultants</t>
  </si>
  <si>
    <t>Staff Salaries</t>
  </si>
  <si>
    <t>Supplies_Materials_Production_Costs</t>
  </si>
  <si>
    <t>Consultant</t>
  </si>
  <si>
    <t>SOURCE_SolutionAreaSubCategoryMA</t>
  </si>
  <si>
    <t>Grant Admin</t>
  </si>
  <si>
    <t>Grant_Admin</t>
  </si>
  <si>
    <t xml:space="preserve">BZPP   </t>
  </si>
  <si>
    <t xml:space="preserve">EMPG   </t>
  </si>
  <si>
    <t xml:space="preserve">EOC   </t>
  </si>
  <si>
    <t xml:space="preserve">IECGP   </t>
  </si>
  <si>
    <t xml:space="preserve">NSGP   </t>
  </si>
  <si>
    <t xml:space="preserve">OPSG   </t>
  </si>
  <si>
    <t xml:space="preserve">PSIC   </t>
  </si>
  <si>
    <t xml:space="preserve">RCASP </t>
  </si>
  <si>
    <t xml:space="preserve">RCPGP-C   </t>
  </si>
  <si>
    <t xml:space="preserve">RCPGP-NC  </t>
  </si>
  <si>
    <t xml:space="preserve">TSGP   </t>
  </si>
  <si>
    <t xml:space="preserve">TSGPF   </t>
  </si>
  <si>
    <t xml:space="preserve">WCMP   </t>
  </si>
  <si>
    <t>Law_Enforcement_Anti_Terrorism_Planning</t>
  </si>
  <si>
    <t>Select a Solution Area Sub-Category from the drop-down list.</t>
  </si>
  <si>
    <t>Please select your exercise activity from the drop-down list.</t>
  </si>
  <si>
    <t>Select the Type of Match options from the drop-down list</t>
  </si>
  <si>
    <t>Provide detailed information on M&amp;A activity.</t>
  </si>
  <si>
    <t>Select a Solution Area from the drop-down list.</t>
  </si>
  <si>
    <t>Enter the total number of trainee(s).</t>
  </si>
  <si>
    <t>2.  Implementing Agency:</t>
  </si>
  <si>
    <t>5.  Disaster/Program Title:</t>
  </si>
  <si>
    <t xml:space="preserve">Staff </t>
  </si>
  <si>
    <t>Community Outreach</t>
  </si>
  <si>
    <t>Community_Outreach</t>
  </si>
  <si>
    <t>Staff</t>
  </si>
  <si>
    <t>Materials</t>
  </si>
  <si>
    <t>Equip_Resource_Project_Mgt</t>
  </si>
  <si>
    <t>Project Mgt Staff Costs</t>
  </si>
  <si>
    <t>Increased_Threat_Level</t>
  </si>
  <si>
    <t>Border_Security</t>
  </si>
  <si>
    <t>OT</t>
  </si>
  <si>
    <t>Tuition</t>
  </si>
  <si>
    <t>Course_Delivery_and_Evaluation</t>
  </si>
  <si>
    <t>Deliverable</t>
  </si>
  <si>
    <t>Fee for Deliverable</t>
  </si>
  <si>
    <t>Hourly/Billing Rate</t>
  </si>
  <si>
    <t>Conference</t>
  </si>
  <si>
    <t>(Amount This Request)</t>
  </si>
  <si>
    <t>Enter the Period of Expenditure in this column.</t>
  </si>
  <si>
    <t>Enter the Total Cost Charged to the Grant in this column.</t>
  </si>
  <si>
    <t>BIDP</t>
  </si>
  <si>
    <t>HSGP-SHSP</t>
  </si>
  <si>
    <t>HSGP-UASI</t>
  </si>
  <si>
    <t>Provide the name of the Consulting Firm and Consultant Name.</t>
  </si>
  <si>
    <t>Prevention</t>
  </si>
  <si>
    <t>Protection</t>
  </si>
  <si>
    <t>Mitigation</t>
  </si>
  <si>
    <t>Response</t>
  </si>
  <si>
    <t>Recovery</t>
  </si>
  <si>
    <t>Public Information and Warning</t>
  </si>
  <si>
    <t>Operational Coordination</t>
  </si>
  <si>
    <t>Forensics and Attribution</t>
  </si>
  <si>
    <t>Community Resilience</t>
  </si>
  <si>
    <t>Critical Transportation</t>
  </si>
  <si>
    <t>Economic Recovery</t>
  </si>
  <si>
    <t>Intelligence and Information Sharing</t>
  </si>
  <si>
    <t>Cybersecurity</t>
  </si>
  <si>
    <t>Long-term Vulnerability Reduction</t>
  </si>
  <si>
    <t>Environmental Response/Health and Safety</t>
  </si>
  <si>
    <t>Health and Social Services</t>
  </si>
  <si>
    <t>Interdiction and Disruption</t>
  </si>
  <si>
    <t>Risk and Disaster Resilience Assessment</t>
  </si>
  <si>
    <t>Fatality Management Services</t>
  </si>
  <si>
    <t>Housing</t>
  </si>
  <si>
    <t>Screening, Search, and Detection</t>
  </si>
  <si>
    <t>Infrastructure Systems</t>
  </si>
  <si>
    <t>Physical Protective Measures</t>
  </si>
  <si>
    <t>Mass Care Services</t>
  </si>
  <si>
    <t>Natural and Cultural Resources</t>
  </si>
  <si>
    <t>Risk Management for Protection Programs and Activities</t>
  </si>
  <si>
    <t>Supply Chain Integrity and Security</t>
  </si>
  <si>
    <t>Operational Communications</t>
  </si>
  <si>
    <t>Situational Assessment</t>
  </si>
  <si>
    <t>SOURCE_StrategicGoalsandObjectives</t>
  </si>
  <si>
    <t>STRATEGIC GOALS AND OBJECTIVES</t>
  </si>
  <si>
    <t>FIPS #</t>
  </si>
  <si>
    <t>4.  Location of Project:</t>
  </si>
  <si>
    <t>Select</t>
  </si>
  <si>
    <t>source_GrantYearGAFS</t>
  </si>
  <si>
    <t>SOURCE_FundingSourceGAFS</t>
  </si>
  <si>
    <t>AGIC</t>
  </si>
  <si>
    <t>AGIE</t>
  </si>
  <si>
    <t>AGIN</t>
  </si>
  <si>
    <t>AGIS</t>
  </si>
  <si>
    <t>BVPP</t>
  </si>
  <si>
    <t>CJA0</t>
  </si>
  <si>
    <t>CJA1</t>
  </si>
  <si>
    <t>CSAP</t>
  </si>
  <si>
    <t>CSP1</t>
  </si>
  <si>
    <t>DVP0</t>
  </si>
  <si>
    <t>EHRSA</t>
  </si>
  <si>
    <t>EMT1</t>
  </si>
  <si>
    <t>EPSD</t>
  </si>
  <si>
    <t>FMA</t>
  </si>
  <si>
    <t>FSIA</t>
  </si>
  <si>
    <t>FV00</t>
  </si>
  <si>
    <t>FVPS</t>
  </si>
  <si>
    <t>HMEP</t>
  </si>
  <si>
    <t>HMGP</t>
  </si>
  <si>
    <t>HY00</t>
  </si>
  <si>
    <t>JAG</t>
  </si>
  <si>
    <t>LPDM</t>
  </si>
  <si>
    <t>LSPA</t>
  </si>
  <si>
    <t>NEHRP</t>
  </si>
  <si>
    <t>NOAA</t>
  </si>
  <si>
    <t>PDM</t>
  </si>
  <si>
    <t>PPPD</t>
  </si>
  <si>
    <t>PREA</t>
  </si>
  <si>
    <t>PSNC</t>
  </si>
  <si>
    <t>PSNE</t>
  </si>
  <si>
    <t>PSNN</t>
  </si>
  <si>
    <t>RCP0</t>
  </si>
  <si>
    <t>RILP</t>
  </si>
  <si>
    <t>RSAT</t>
  </si>
  <si>
    <t>SASP</t>
  </si>
  <si>
    <t>SRL</t>
  </si>
  <si>
    <t>VAWA</t>
  </si>
  <si>
    <t>VAWR</t>
  </si>
  <si>
    <t>VLCR</t>
  </si>
  <si>
    <t>VOCA</t>
  </si>
  <si>
    <t>VOCR</t>
  </si>
  <si>
    <t>VWA0</t>
  </si>
  <si>
    <t>YET0</t>
  </si>
  <si>
    <t>97.078 BZPP</t>
  </si>
  <si>
    <t>97.056 CPMSGP</t>
  </si>
  <si>
    <t>97.067 HSGP</t>
  </si>
  <si>
    <t>97.055 IECGP</t>
  </si>
  <si>
    <t>97.008 NSGP</t>
  </si>
  <si>
    <t>11.555 PSIC</t>
  </si>
  <si>
    <t>11.468 RCASP</t>
  </si>
  <si>
    <t>97.111 RCPGP</t>
  </si>
  <si>
    <t>97.075 TSGP</t>
  </si>
  <si>
    <t>Reimbursement Request Number</t>
  </si>
  <si>
    <t>Enter the Reimbursement Request number.</t>
  </si>
  <si>
    <t>Enter the Reimbursement Request number for this reimbursement.</t>
  </si>
  <si>
    <t>Reimbursement Request</t>
  </si>
  <si>
    <t>Staffing</t>
  </si>
  <si>
    <t>Maintenance &amp; Sustainment</t>
  </si>
  <si>
    <t>Request #</t>
  </si>
  <si>
    <t>CALIFORNIA GOVERNOR'S OFFICE OF EMERGENCY SERVICES</t>
  </si>
  <si>
    <t>(Cal OES Use Only)</t>
  </si>
  <si>
    <t xml:space="preserve">Cal OES # </t>
  </si>
  <si>
    <t>(FOR Cal OES USE ONLY)</t>
  </si>
  <si>
    <t>Approval: Cal OES ONLY</t>
  </si>
  <si>
    <t>No</t>
  </si>
  <si>
    <t>N/A</t>
  </si>
  <si>
    <t>Subaward #</t>
  </si>
  <si>
    <t>GRANT SUBAWARD FACE SHEET</t>
  </si>
  <si>
    <t>The California Governor's Office of Emergency Services (Cal OES) hereby makes a Grant Subaward of funds to the following:</t>
  </si>
  <si>
    <t>1.  Subrecipient:</t>
  </si>
  <si>
    <t>Direct/Subaward</t>
  </si>
  <si>
    <t>1.  Subrecipient</t>
  </si>
  <si>
    <t>ICR Base</t>
  </si>
  <si>
    <t>Rate</t>
  </si>
  <si>
    <t>7.  Indirect Cost Rate:</t>
  </si>
  <si>
    <t>Provide detailed information on Indirect Cost activity.</t>
  </si>
  <si>
    <t>Select an ICR Base from the drop-down list.</t>
  </si>
  <si>
    <t>Match Description</t>
  </si>
  <si>
    <t>Indirect Cost</t>
  </si>
  <si>
    <t>Facilities &amp; Administration</t>
  </si>
  <si>
    <t>Budgeted Cost</t>
  </si>
  <si>
    <t>DIRECT COSTS</t>
  </si>
  <si>
    <t>Total Costs</t>
  </si>
  <si>
    <t>Costs Applicable to ICR</t>
  </si>
  <si>
    <t>SUBAWARDS</t>
  </si>
  <si>
    <t>TOTAL DIRECT COSTS</t>
  </si>
  <si>
    <t>Indirect Cost Rate</t>
  </si>
  <si>
    <t>10% De Minimis</t>
  </si>
  <si>
    <t>S/W</t>
  </si>
  <si>
    <t>SW&amp;B</t>
  </si>
  <si>
    <t>TDC</t>
  </si>
  <si>
    <t>MTDC</t>
  </si>
  <si>
    <t>Other</t>
  </si>
  <si>
    <t>Enter the Invoice Number for the equipment.</t>
  </si>
  <si>
    <t>Enter the full 9-digit Federal Data Universal Numbering System (DUNS) ID number for the Implementing Agency. If the Implementing Agency does not yet have a DUNS number assigned, one may be obtained by contacting Dun &amp; Bradstreet at 866-705-5711 or at www.dnb.com. This applies to federally funded grants only. Your DUNS # must be current and active in the System for Award Management at the time of your Award.</t>
  </si>
  <si>
    <t>Percentage Expended</t>
  </si>
  <si>
    <t>INDIRECT COSTS</t>
  </si>
  <si>
    <t>Use the drop-down list to identify if the Project is Direct or Subaward</t>
  </si>
  <si>
    <t>Drill Host</t>
  </si>
  <si>
    <t>Drill Attendee</t>
  </si>
  <si>
    <t>Threats and Hazards Identification</t>
  </si>
  <si>
    <t>On-scene Security, Protection, and Law Enforcement</t>
  </si>
  <si>
    <t>Logistics and Supply Chain Management</t>
  </si>
  <si>
    <t>Fire Management and Suppression</t>
  </si>
  <si>
    <t>No Hold Indicated</t>
  </si>
  <si>
    <t>Conduct_Evaluate</t>
  </si>
  <si>
    <t>Communications Services</t>
  </si>
  <si>
    <t>Functional Host</t>
  </si>
  <si>
    <t>Functional Attendee</t>
  </si>
  <si>
    <t>Full Scale Attendee</t>
  </si>
  <si>
    <t>Full Scale Host</t>
  </si>
  <si>
    <t>Public Health, Healthcare, and Emergency Medical Services</t>
  </si>
  <si>
    <t>Enter the address of the Implementing Agency. Provide the complete nine digit zip code (Zip+4).</t>
  </si>
  <si>
    <t>Enter the City and County/Operational Area where the project is located. Provide the complete nine digit zip code (Zip+4).</t>
  </si>
  <si>
    <t xml:space="preserve">Select a Solution Area Sub-Category from the drop-down list. This list is dependent on a selection from the Solution Area Category drop-down list. The Solution Area Sub-Category will not display the drop-down list unless a Solution Area Category is selected.  </t>
  </si>
  <si>
    <t>Select an Expenditure Category from the drop-down list. This list is dependent on a selection from the Solution Area Sub-Category drop-down list. The Expenditure Category will not display the drop-down list unless a Solution Area Sub-Category is selected.</t>
  </si>
  <si>
    <t>1a. DUNS#:</t>
  </si>
  <si>
    <t>2a. DUNS#:</t>
  </si>
  <si>
    <t>Select a Solution Area from the drop-down list that aligns to the activities/costs used to meet the EMPG Match Requirement.</t>
  </si>
  <si>
    <t xml:space="preserve">Select a Solution Area Sub-Category from the drop-down list that aligns to the activities/costs used to meet the EMPG Match Requirement. This list is dependent on a selection from the Solution Area Category drop-down list. The Solution Area Sub-Category will not display the drop-down list unless a Solution Area Category is selected.  </t>
  </si>
  <si>
    <t>Less Excluded Subaward Costs</t>
  </si>
  <si>
    <t>15. Official Authorized to Sign for Subrecipient:</t>
  </si>
  <si>
    <t>%</t>
  </si>
  <si>
    <t>Please review, and if applicable, provide the necessary documentation.</t>
  </si>
  <si>
    <t>Enter the complete name of the agency responsible for the day-to-day operation of the grant (e.g. Sheriff, Police Department, or Department of Public Works). If the Implementing Agency is the same as the Subrecipient, enter the same title again.</t>
  </si>
  <si>
    <t>Provide the contact information of any additional Authorized Agents (AA) or staff related to grant activities. It is recommended that more than one person be designated as an AA, so that if one AA is not available, a second AA can sign the requests for reimbursements and modifications.</t>
  </si>
  <si>
    <t>Use the drop down list to identify if the project is Direct or Subaward.</t>
  </si>
  <si>
    <t>Enter a description of the final product of this planning activity. This must be a tangible item such as a manual, procedure, etc. Please contact your Program Representative for further examples of final products.</t>
  </si>
  <si>
    <t>Certification on File</t>
  </si>
  <si>
    <t>Equipment Description &amp; Quantity</t>
  </si>
  <si>
    <t>Select YES, NO, or N/A from the drop-down list.</t>
  </si>
  <si>
    <t>Deployable / Shareable</t>
  </si>
  <si>
    <t>Select Deployable or Shareable from the drop-down list.</t>
  </si>
  <si>
    <t>Projects may be placed on EHP hold. Please select an option from drop-down list.</t>
  </si>
  <si>
    <t>Enter the ID Tag Number used to identify this equipment with. Subrecipient may use their own internal numbering format to tag equipment. ID Tag Number must be available during monitoring visits.</t>
  </si>
  <si>
    <t>EHP Approval Date</t>
  </si>
  <si>
    <t>Date of AAR entered into HSEEP</t>
  </si>
  <si>
    <t>Percent Expended</t>
  </si>
  <si>
    <t xml:space="preserve">Select a Solution Area from the drop-down list.  </t>
  </si>
  <si>
    <t>Provide a description of equipment and quantity. If Item is Mobile or Portable identify as such.</t>
  </si>
  <si>
    <t>If claiming indirect costs under the award, provide detailed information on the total estimated indirect costs and the indirect cost rate at which, you will be claiming. If you have a federally-approved rate, provide information on the direct cost base on which, the rate is calculated, e.g., Salary and Wages (S/W), Salary, Wages and Benefits (SW&amp;B), Total Direct Costs (TDC), Modified Total Direct Costs (MTDC), the De Minimis Rate of 10% of MTDC (10% MTDC), or another base (Other).</t>
  </si>
  <si>
    <t xml:space="preserve">Enter the Percentage Rate.  </t>
  </si>
  <si>
    <t>Provide information on who is being paid with grant funds, and what consultant/contractor costs are being charged to the grant.</t>
  </si>
  <si>
    <t>Total Cost Charged to this Grant</t>
  </si>
  <si>
    <t>Current Match</t>
  </si>
  <si>
    <t>Authorized Agent sheet must accompany ALL Reimbursement Requests, Modifications and the Initial Application.</t>
  </si>
  <si>
    <t>Authorized Agent</t>
  </si>
  <si>
    <t>Direct /
Subaward</t>
  </si>
  <si>
    <t>Funding
Source</t>
  </si>
  <si>
    <t>Solution Area
Sub-Category</t>
  </si>
  <si>
    <t>Approval
(Cal OES ONLY)</t>
  </si>
  <si>
    <t>Project Title</t>
  </si>
  <si>
    <t>Initials / Date:
(Program Rep)</t>
  </si>
  <si>
    <t>Core
Capabilities</t>
  </si>
  <si>
    <t>Capability
Building</t>
  </si>
  <si>
    <t>(Beginning Performance Period Date)</t>
  </si>
  <si>
    <t>(Ending Performance Period Date)</t>
  </si>
  <si>
    <t>Goal #1</t>
  </si>
  <si>
    <t>Goal #2</t>
  </si>
  <si>
    <t>Goal #3</t>
  </si>
  <si>
    <t>Goal #4</t>
  </si>
  <si>
    <t>Goal #5</t>
  </si>
  <si>
    <t>Goal #6</t>
  </si>
  <si>
    <t>Goal #7</t>
  </si>
  <si>
    <t>Goal #8</t>
  </si>
  <si>
    <t>Goal #9</t>
  </si>
  <si>
    <t>This request is for a/an:</t>
  </si>
  <si>
    <t>Access Control and Identity Verification</t>
  </si>
  <si>
    <t>Mass Search and Rescue Operations</t>
  </si>
  <si>
    <t>SOURCE_CoreCapabilities</t>
  </si>
  <si>
    <t>Equipment Description
(include Quantity)</t>
  </si>
  <si>
    <t>Less Distorting Costs</t>
  </si>
  <si>
    <t>Reimbursement Request #</t>
  </si>
  <si>
    <t>POP End Date</t>
  </si>
  <si>
    <t>Total 
Approved</t>
  </si>
  <si>
    <t>Remaining
Balance</t>
  </si>
  <si>
    <t>Approval
Cal OES ONLY</t>
  </si>
  <si>
    <t>TOTAL ALLOWABLE INDIRECT COSTS</t>
  </si>
  <si>
    <t>TOTAL BUDGETED INDIRECT COSTS</t>
  </si>
  <si>
    <t>Total Salary &amp; Benefits Charged for this Reporting Period</t>
  </si>
  <si>
    <t>Date &amp; Initials
(Program Rep)</t>
  </si>
  <si>
    <t>Performance Period</t>
  </si>
  <si>
    <t>Core Capabilities</t>
  </si>
  <si>
    <t>Select a Core Capabilities from the drop-down list.</t>
  </si>
  <si>
    <t>Capability Building</t>
  </si>
  <si>
    <t>Select Capability Building from the drop-down list.</t>
  </si>
  <si>
    <t xml:space="preserve">The Subrecipient is the unit of government or community based organization (CBO) that will have legal responsibility for these grant funds (e.g. County of Alameda, City of Fresno or Women’s Place of Merced). Enter the legal name of the Subrecipient that is registered with the Internal Revenue Service (IRS). PLEASE NOTE: that all CBOs must be registered, active, and current with the IRS, Department of Justice (DOJ), and Secretary of State (SOS) websites. Failure to be current will result in funds being withheld from Cal OES.  </t>
  </si>
  <si>
    <t xml:space="preserve">Enter the full 9-digit Federal Data Universal Numbering System (DUNS) ID number for the Subrecipient. If the Subrecipient does not yet have a DUNS number assigned, one may be obtained by contacting Dun &amp; Bradstreet at 866-705-5711 or at www.dnb.com. This requirement applies to federally funded grants only. Your DUNS # must be current and active in the System for Award Management (SAM) at the time of your Award. </t>
  </si>
  <si>
    <t>Enter the name of the Disaster or Program providing the funds for this Grant Subaward. A disaster may be referred by the federal declaration number. Program titles should be complete without the use of acronyms.</t>
  </si>
  <si>
    <t>Enter beginning and ending dates of the performance period for the Grant Subaward. (mm/dd/yyyy)</t>
  </si>
  <si>
    <t>For each fund source used in the program, select the correct grant year and acronym from the drop down lists, the amount of state or federal funds requested, the amount of cash and/or in-kind match contributed and the resulting totals. Please do not enter both state and federal on the same line. Block 12G should correspond to the total project cost specified in the budget.</t>
  </si>
  <si>
    <t>Enter the name and title of the official authorized to enter into the Grant Subaward for the Subrecipient as stated in Block 1 of the Grant Subaward Face Sheet (Cal OES 2-101). Enter the Payment Mailing Address where grant funds should be sent. Provide the complete nine digit zip code (Zip+4).</t>
  </si>
  <si>
    <t>Enter the match description.</t>
  </si>
  <si>
    <t xml:space="preserve">Use this ledger to submit funding information for projects, as well as submitting Reimbursement, Modifications, Advances, and 
Final Reimbursement. </t>
  </si>
  <si>
    <t>Provide detailed information on ICR Summary.</t>
  </si>
  <si>
    <t>Indirect Cost Rate for Period</t>
  </si>
  <si>
    <t>Enter the indirect cost rate for period</t>
  </si>
  <si>
    <t>Select ICR Base from the drop-down</t>
  </si>
  <si>
    <t>Enter Total Costs</t>
  </si>
  <si>
    <t>Enter Less Distorting Costs</t>
  </si>
  <si>
    <t>Deployable /
Shareable</t>
  </si>
  <si>
    <t>Amount
This Request</t>
  </si>
  <si>
    <t>Reimbursement
Request #</t>
  </si>
  <si>
    <t>Total
Approved</t>
  </si>
  <si>
    <t>Expenditure
Category</t>
  </si>
  <si>
    <t>Budgeted
Cost</t>
  </si>
  <si>
    <t>Project
Description</t>
  </si>
  <si>
    <t>Solution
Area</t>
  </si>
  <si>
    <t>Amount 
This Request</t>
  </si>
  <si>
    <t>Planning
Activity</t>
  </si>
  <si>
    <t>Approval
Date</t>
  </si>
  <si>
    <t>Hold
Trigger</t>
  </si>
  <si>
    <t>Final
Product</t>
  </si>
  <si>
    <t>AEL
Title</t>
  </si>
  <si>
    <t>Condition &amp;
Disposition</t>
  </si>
  <si>
    <t>Deployed
Location</t>
  </si>
  <si>
    <t>Course
Name</t>
  </si>
  <si>
    <t xml:space="preserve">Training
Activity </t>
  </si>
  <si>
    <t xml:space="preserve">Identified
Host </t>
  </si>
  <si>
    <t>Exercise
Title</t>
  </si>
  <si>
    <t>Date of
Exercise</t>
  </si>
  <si>
    <t>Exercise
Type</t>
  </si>
  <si>
    <t>Previously
Approved
Amount</t>
  </si>
  <si>
    <t>Project
Title</t>
  </si>
  <si>
    <t>Total
Budgeted
Cost</t>
  </si>
  <si>
    <t>Total Match
Expended</t>
  </si>
  <si>
    <t>Percentage
Expended</t>
  </si>
  <si>
    <t>ID Tag
Number</t>
  </si>
  <si>
    <t>Feedback
Number</t>
  </si>
  <si>
    <t>Total # of
Trainee(s)</t>
  </si>
  <si>
    <t>Identified
Host</t>
  </si>
  <si>
    <t>Consulting Firm /
Consultant Name</t>
  </si>
  <si>
    <t>Project /
Description of Services</t>
  </si>
  <si>
    <t>Period of
Expenditure</t>
  </si>
  <si>
    <t>Fee for
Deliverable</t>
  </si>
  <si>
    <t>Total Project
Hours</t>
  </si>
  <si>
    <t>Initials / Date
(Program Rep)</t>
  </si>
  <si>
    <t>Date &amp; Initials 
(Program Rep)</t>
  </si>
  <si>
    <t>Type of
Match</t>
  </si>
  <si>
    <t>Current
Match</t>
  </si>
  <si>
    <t>Previously Approved
Amount</t>
  </si>
  <si>
    <t>Excel 2003</t>
  </si>
  <si>
    <t>Excel 2007</t>
  </si>
  <si>
    <t>Version</t>
  </si>
  <si>
    <t>Instructions</t>
  </si>
  <si>
    <r>
      <t xml:space="preserve">1) Click the round "Office" button in upper left corner of the window.
2) Click "Excel Options"  button near lower-right corner.
3) From "Excel Options" window, select "Trust Center" on left pane.
4) Click on the "Trust Center Settings" button on the right pane, which will open a new "Trust Center" window.
5) From the new "Trust Center" window, pick "Macro Settings" on left pane.
6) Choose "Disable all macros with notification" radio button on the right pane, then click OK.
</t>
    </r>
    <r>
      <rPr>
        <b/>
        <u/>
        <sz val="12"/>
        <rFont val="Century Gothic"/>
        <family val="2"/>
      </rPr>
      <t>NOTE</t>
    </r>
    <r>
      <rPr>
        <b/>
        <sz val="12"/>
        <rFont val="Century Gothic"/>
        <family val="2"/>
      </rPr>
      <t>:</t>
    </r>
    <r>
      <rPr>
        <sz val="12"/>
        <rFont val="Century Gothic"/>
        <family val="2"/>
      </rPr>
      <t xml:space="preserve"> Each time a workbook with macros is opened, a security alert will appear.  This alert may be a pop-up window or a banner across the top of the window.  You must  choose to enable for macros to function.</t>
    </r>
  </si>
  <si>
    <r>
      <t xml:space="preserve">1) From the menu bar, click on TOOLS &gt; MACRO &gt; SECURITY.
2) From SECURITY LEVEL tab, select the MEDIUM or LOW. 
3) Save, Close, and Re-open the workbook. 
</t>
    </r>
    <r>
      <rPr>
        <b/>
        <u/>
        <sz val="12"/>
        <rFont val="Century Gothic"/>
        <family val="2"/>
      </rPr>
      <t>NOTE</t>
    </r>
    <r>
      <rPr>
        <b/>
        <sz val="12"/>
        <rFont val="Century Gothic"/>
        <family val="2"/>
      </rPr>
      <t>:</t>
    </r>
    <r>
      <rPr>
        <sz val="12"/>
        <rFont val="Century Gothic"/>
        <family val="2"/>
      </rPr>
      <t xml:space="preserve"> The MEDIUM setting will prompt you to enable or disable macros each time the file is opened. This will prevent potentially unsafe macros from running. The LOW setting will enable macros without prompt. It is recommended that you have virus software installed and updated if other files.</t>
    </r>
  </si>
  <si>
    <t>Button</t>
  </si>
  <si>
    <t>Function</t>
  </si>
  <si>
    <t>Selects the entire row(s) of the selected cell(s) and changes the font color to black.  Any strikethroughs will be removed.</t>
  </si>
  <si>
    <t>Selects the entire row(s) of the selected cell(s) and changes the font color to red.  A red strikethrough will be added.</t>
  </si>
  <si>
    <t>Selects the entire row(s) of the selected cell(s) and changes the font color to blue.  Any strikethroughs will be removed.</t>
  </si>
  <si>
    <t xml:space="preserve">Duplicates the active worksheet for modification and reimbursement requests, placing it immediately after the original worksheet.  An input box will appear to name the new worksheet.  Remember to use the most recent version of the worksheet when creating a new request. </t>
  </si>
  <si>
    <t>Copies the selected line and inserts it immediately below.  The font color of the selected row will change to red with a red strikethrough indicating that the line item has been changed.  The duplicated line will have blue font color, without a strikethrough, indicating the modified line item.</t>
  </si>
  <si>
    <t xml:space="preserve">Populates the Ledger Type field with "Initial Application" and the Date field with today's date. </t>
  </si>
  <si>
    <t xml:space="preserve">Populates the Ledger Type field with "Reimbursement Request" and the Date field with today's date.  A new "Request #" field will be appear. </t>
  </si>
  <si>
    <t xml:space="preserve">Populates the Ledger Type field with "Modification" and the Date field with today's date.  A new "Request #" field will be appear. </t>
  </si>
  <si>
    <t>Form Field</t>
  </si>
  <si>
    <t>1a.  Federal DUNS Number (Subrecipient)</t>
  </si>
  <si>
    <t>2a.  Federal DUNS Number (Implementing Agency)</t>
  </si>
  <si>
    <t>3.    Implementing Agency Address</t>
  </si>
  <si>
    <t>2.    Implementing Agency</t>
  </si>
  <si>
    <t>4.    Location of Project</t>
  </si>
  <si>
    <t>5.    Disaster/Program Title</t>
  </si>
  <si>
    <t>6.    Performance Period</t>
  </si>
  <si>
    <t>7.    Indirect Cost Rate</t>
  </si>
  <si>
    <t>Deployable/Shareable</t>
  </si>
  <si>
    <t>Select from the drop down list.</t>
  </si>
  <si>
    <t>Total Budgeted Cost</t>
  </si>
  <si>
    <t xml:space="preserve">Enter a short, but descriptive name for the project. </t>
  </si>
  <si>
    <t>Enter the project description, citing specific and measurable objectives.</t>
  </si>
  <si>
    <t>Enter the total amount obligated for the project.</t>
  </si>
  <si>
    <t>Previously Approved Amount</t>
  </si>
  <si>
    <t>This field auto-populates with the cumulative expenditures as of the reimbursement request prior to the current request.  This value does not include any match amounts.</t>
  </si>
  <si>
    <t>This field auto-populates with the cumulative match amount expended for the line item.</t>
  </si>
  <si>
    <t>This field auto-populates with the total expenditures to-date for the line item.  This value does not include any match amounts.</t>
  </si>
  <si>
    <t>This field auto-populates with the remaining balance allowed for the line item.  This value does not include any match amounts.</t>
  </si>
  <si>
    <t>This field auto-populates with the amount expended, to-date, as a percentage of the budgeted amount.  This value does not include any match amounts.</t>
  </si>
  <si>
    <t>This field auto-populates.</t>
  </si>
  <si>
    <t>This field is for Reimbursement Requests only:  Enter the requested reimbursement amount for the line item.</t>
  </si>
  <si>
    <t>Enter the Reimbursement Request number for this Planning activity.</t>
  </si>
  <si>
    <t>Enter the total amount of grant funding budgeted for the line item.</t>
  </si>
  <si>
    <t>Enter the Reimbursement Request number for this Organizational activity.</t>
  </si>
  <si>
    <t>Enter the Reimbursement Request number for this request.</t>
  </si>
  <si>
    <t>Provide detailed information on any Equipment that is purchased with grant funding.</t>
  </si>
  <si>
    <t>Enter the condition of equipment by selecting the appropriate drop-down item. If the equipment is not in use, please use the "Deployed Location" column to explain current status.</t>
  </si>
  <si>
    <r>
      <t xml:space="preserve">1) Click on the File tab, then choose Options, which will then open a new "Excel Options" window.
2) From the new window, click "Trust Center" on the left pane.
3) Click "Trust Center Settings..." button on the right pane, which will then open a new "Trust Center" window.
4) From the "Trust Center" window, pick "Macro Settings" on left pane.
5) Choose "Disable all macros with notification" radio button on the right pane, then click OK.
6) Save, Close, and Re-open the workbook.  
</t>
    </r>
    <r>
      <rPr>
        <b/>
        <u/>
        <sz val="12"/>
        <rFont val="Century Gothic"/>
        <family val="2"/>
      </rPr>
      <t>NOTE</t>
    </r>
    <r>
      <rPr>
        <sz val="12"/>
        <rFont val="Century Gothic"/>
        <family val="2"/>
      </rPr>
      <t>: Each time a workbook with macros is opened, a security alert will appear.  This alert may be a pop-up window or a banner across the top of the window.  You must choose to enable for macros to function.</t>
    </r>
  </si>
  <si>
    <t>Previously Approrved Amount</t>
  </si>
  <si>
    <t>Consulting Firm / Consultant Name</t>
  </si>
  <si>
    <t>Previously
Expended
Match</t>
  </si>
  <si>
    <t>Total
Budgeted
Match</t>
  </si>
  <si>
    <t>Total Budgeted Match</t>
  </si>
  <si>
    <t>Enter the total budgeted match amount for this project in this column.</t>
  </si>
  <si>
    <t>This field auto-populates with the cumulative match expenditures as of the reimbursement request prior to the current request.</t>
  </si>
  <si>
    <t>This field is for Reimbursement Requests only:  Enter the match amount for the line item.</t>
  </si>
  <si>
    <t xml:space="preserve">This field auto-populates with the total match expenditures to-date for the line item. </t>
  </si>
  <si>
    <t>This field auto-populates with the remaining match balance for the line item.</t>
  </si>
  <si>
    <t>This field auto-populates with the match amount expended, to-date, as a percentage of the budgeted match amount.</t>
  </si>
  <si>
    <t>Enter the time period for which the indirect cost rate is used.  Use the format: Month/Year through Month/Year</t>
  </si>
  <si>
    <r>
      <t>WORKBOOK INSTRUCTIONS</t>
    </r>
    <r>
      <rPr>
        <sz val="12"/>
        <color indexed="9"/>
        <rFont val="Century Gothic"/>
        <family val="2"/>
      </rPr>
      <t/>
    </r>
  </si>
  <si>
    <r>
      <t xml:space="preserve">Below is a table with instructions on how to enable macros in Microsoft Excel, depending on the version.  
</t>
    </r>
    <r>
      <rPr>
        <b/>
        <u/>
        <sz val="12"/>
        <rFont val="Century Gothic"/>
        <family val="2"/>
      </rPr>
      <t>Note</t>
    </r>
    <r>
      <rPr>
        <sz val="12"/>
        <rFont val="Century Gothic"/>
        <family val="2"/>
      </rPr>
      <t>: Some computers may not run Macros correctly even when enabled in Excel.  A Non-Macro version of the workbook is available under such circumstances.</t>
    </r>
  </si>
  <si>
    <r>
      <t xml:space="preserve">Use the Grant Subaward Face Sheet to apply for grant programs. Each grant program requires its own separate Grant Subaward Face Sheet.  Please print the Grant Subaward Face Sheet in portrait format and provide an original signature from the authorized official. </t>
    </r>
    <r>
      <rPr>
        <b/>
        <sz val="12"/>
        <color rgb="FFFF0000"/>
        <rFont val="Century Gothic"/>
        <family val="2"/>
      </rPr>
      <t>The use of white out or tape is prohibited and will invalidate the signature on the Grant Subaward Face Sheet.</t>
    </r>
    <r>
      <rPr>
        <sz val="12"/>
        <rFont val="Century Gothic"/>
        <family val="2"/>
      </rPr>
      <t xml:space="preserve">
</t>
    </r>
    <r>
      <rPr>
        <u/>
        <sz val="12"/>
        <rFont val="Century Gothic"/>
        <family val="2"/>
      </rPr>
      <t>Cal OES Section</t>
    </r>
    <r>
      <rPr>
        <sz val="12"/>
        <rFont val="Century Gothic"/>
        <family val="2"/>
      </rPr>
      <t xml:space="preserve">: The top portion of the form contains blocks for four (4) important numbers. Please do not fill in these blocks. These numbers will be entered by Cal OES. </t>
    </r>
  </si>
  <si>
    <r>
      <t xml:space="preserve">Provide detailed information on Planning activities.  
</t>
    </r>
    <r>
      <rPr>
        <b/>
        <u/>
        <sz val="12"/>
        <rFont val="Century Gothic"/>
        <family val="2"/>
      </rPr>
      <t>NOTE</t>
    </r>
    <r>
      <rPr>
        <b/>
        <sz val="12"/>
        <rFont val="Century Gothic"/>
        <family val="2"/>
      </rPr>
      <t>:</t>
    </r>
    <r>
      <rPr>
        <sz val="12"/>
        <rFont val="Century Gothic"/>
        <family val="2"/>
      </rPr>
      <t xml:space="preserve"> Consultants and Contractors are used interchangeably and changes for either require the completion of the Consultant/Contractor tab. Staff salaries and Staff Intelligence Analyst expenditure categories require the completion of the Personnel tab.</t>
    </r>
  </si>
  <si>
    <r>
      <t xml:space="preserve">Provide detailed information on Organizational activities. 
</t>
    </r>
    <r>
      <rPr>
        <b/>
        <u/>
        <sz val="12"/>
        <rFont val="Century Gothic"/>
        <family val="2"/>
      </rPr>
      <t>NOTE</t>
    </r>
    <r>
      <rPr>
        <sz val="12"/>
        <rFont val="Century Gothic"/>
        <family val="2"/>
      </rPr>
      <t>: Consultants and Contractors are used interchangeably and changes for either require the completion of the Consultant/Contractor tab. Staff salaries and Staff Intelligence Analyst expenditure categories require the completion of the Personnel tab.</t>
    </r>
  </si>
  <si>
    <r>
      <t xml:space="preserve">Provide detailed information on M&amp;A activities.
</t>
    </r>
    <r>
      <rPr>
        <b/>
        <u/>
        <sz val="12"/>
        <rFont val="Century Gothic"/>
        <family val="2"/>
      </rPr>
      <t>NOTE</t>
    </r>
    <r>
      <rPr>
        <sz val="12"/>
        <rFont val="Century Gothic"/>
        <family val="2"/>
      </rPr>
      <t>: Consultants and Contractors are used interchangeably and changes for either require the completion of the Consultant/Contractor tab. Staff salaries and Staff Intelligence Analyst expenditure categories require the completion of the Personnel tab.</t>
    </r>
  </si>
  <si>
    <r>
      <t xml:space="preserve">Provide detailed information on Exercise activities. 
</t>
    </r>
    <r>
      <rPr>
        <b/>
        <u/>
        <sz val="12"/>
        <rFont val="Century Gothic"/>
        <family val="2"/>
      </rPr>
      <t>NOTE</t>
    </r>
    <r>
      <rPr>
        <sz val="12"/>
        <rFont val="Century Gothic"/>
        <family val="2"/>
      </rPr>
      <t>: Consultants and Contractors are used interchangeably and changes for either require the completion of the Consultant/Contractor tab. Staff salaries and Staff Intelligence Analyst expenditure categories require the completion of the Personnel tab.</t>
    </r>
  </si>
  <si>
    <r>
      <t xml:space="preserve">Provide detailed information on planned or attended training courses. 
</t>
    </r>
    <r>
      <rPr>
        <b/>
        <u/>
        <sz val="12"/>
        <rFont val="Century Gothic"/>
        <family val="2"/>
      </rPr>
      <t>NOTE</t>
    </r>
    <r>
      <rPr>
        <sz val="12"/>
        <rFont val="Century Gothic"/>
        <family val="2"/>
      </rPr>
      <t>: Consultants and Contractors are used interchangeably and changes for either require the completion of the Consultant/Contractor tab. Staff salaries and Staff Intelligence Analyst expenditure categories require the completion of the Personnel tab.</t>
    </r>
  </si>
  <si>
    <r>
      <t xml:space="preserve">Section 1:  </t>
    </r>
    <r>
      <rPr>
        <b/>
        <u/>
        <sz val="16"/>
        <color indexed="9"/>
        <rFont val="Century Gothic"/>
        <family val="2"/>
      </rPr>
      <t>MACROS</t>
    </r>
  </si>
  <si>
    <r>
      <rPr>
        <b/>
        <sz val="16"/>
        <color theme="0"/>
        <rFont val="Century Gothic"/>
        <family val="2"/>
      </rPr>
      <t xml:space="preserve">Section 2:   </t>
    </r>
    <r>
      <rPr>
        <b/>
        <u/>
        <sz val="16"/>
        <color theme="0"/>
        <rFont val="Century Gothic"/>
        <family val="2"/>
      </rPr>
      <t>GRANT SUBAWARD FACE SHEET</t>
    </r>
  </si>
  <si>
    <r>
      <rPr>
        <b/>
        <sz val="16"/>
        <color theme="0"/>
        <rFont val="Century Gothic"/>
        <family val="2"/>
      </rPr>
      <t xml:space="preserve">Section 4:  </t>
    </r>
    <r>
      <rPr>
        <b/>
        <u/>
        <sz val="16"/>
        <color theme="0"/>
        <rFont val="Century Gothic"/>
        <family val="2"/>
      </rPr>
      <t>PROJECT LEDGER</t>
    </r>
  </si>
  <si>
    <r>
      <rPr>
        <b/>
        <sz val="16"/>
        <color theme="0"/>
        <rFont val="Century Gothic"/>
        <family val="2"/>
      </rPr>
      <t xml:space="preserve">Section 5:  </t>
    </r>
    <r>
      <rPr>
        <b/>
        <u/>
        <sz val="16"/>
        <color theme="0"/>
        <rFont val="Century Gothic"/>
        <family val="2"/>
      </rPr>
      <t>PLANNING</t>
    </r>
  </si>
  <si>
    <r>
      <t xml:space="preserve">Enter the name of Authorized Agent. Sign and date after printing. </t>
    </r>
    <r>
      <rPr>
        <b/>
        <sz val="12"/>
        <rFont val="Century Gothic"/>
        <family val="2"/>
      </rPr>
      <t>Original signature required.</t>
    </r>
  </si>
  <si>
    <t>This field is auto-populated with the grant Performance Period as described on the Face Sheet Tab</t>
  </si>
  <si>
    <t>Enter the "Reimbursement" or "Modification" request number associated with this request.</t>
  </si>
  <si>
    <r>
      <t xml:space="preserve">Enter the type of request that is being made.  Use one of the following types:
</t>
    </r>
    <r>
      <rPr>
        <b/>
        <sz val="12"/>
        <rFont val="Century Gothic"/>
        <family val="2"/>
      </rPr>
      <t>INITIAL APPLICATION, REIMBURSEMENT REQUEST, FINAL REIMBURSEMENT REQUEST and MODIFICATION</t>
    </r>
  </si>
  <si>
    <t>Request Type</t>
  </si>
  <si>
    <r>
      <rPr>
        <b/>
        <sz val="16"/>
        <color indexed="9"/>
        <rFont val="Century Gothic"/>
        <family val="2"/>
      </rPr>
      <t xml:space="preserve">Section 10:  </t>
    </r>
    <r>
      <rPr>
        <b/>
        <u/>
        <sz val="16"/>
        <color indexed="9"/>
        <rFont val="Century Gothic"/>
        <family val="2"/>
      </rPr>
      <t>M&amp;A</t>
    </r>
  </si>
  <si>
    <t>This field auto-populates</t>
  </si>
  <si>
    <t>Ledger Column Name</t>
  </si>
  <si>
    <r>
      <t xml:space="preserve">AUTHORIZED BODY OF 5 </t>
    </r>
    <r>
      <rPr>
        <sz val="20"/>
        <rFont val="Century Gothic"/>
        <family val="2"/>
      </rPr>
      <t>-</t>
    </r>
    <r>
      <rPr>
        <b/>
        <sz val="20"/>
        <rFont val="Century Gothic"/>
        <family val="2"/>
      </rPr>
      <t xml:space="preserve"> </t>
    </r>
    <r>
      <rPr>
        <sz val="20"/>
        <rFont val="Century Gothic"/>
        <family val="2"/>
      </rPr>
      <t>SIGNATURE  AND CONTACT INFORMATION</t>
    </r>
  </si>
  <si>
    <t>Salutation</t>
  </si>
  <si>
    <t>Position</t>
  </si>
  <si>
    <t>Signature</t>
  </si>
  <si>
    <t>Printed Name</t>
  </si>
  <si>
    <t>County Public Health Officer</t>
  </si>
  <si>
    <t>County Fire Chief</t>
  </si>
  <si>
    <t>Municipal Fire Chief</t>
  </si>
  <si>
    <t>County Sheriff</t>
  </si>
  <si>
    <t>Chief of Police</t>
  </si>
  <si>
    <t>Additional Position (Optional)</t>
  </si>
  <si>
    <t>Additional Authorized Agents Contact Information</t>
  </si>
  <si>
    <t>Authorized Body of 5 Signatures and Contact Information</t>
  </si>
  <si>
    <t>Direct / Subaward</t>
  </si>
  <si>
    <t>STATE INVESTMENT JUSTIFICATION</t>
  </si>
  <si>
    <t>IJ 1: Information Sharing, Collaboration Capabilities, and Law Enforcement Investigations</t>
  </si>
  <si>
    <t>Investment_1_Information_Sharing_Collaboration_Capabilities_and_Law_Enforcement_Investigations</t>
  </si>
  <si>
    <t>IJ 2: Protect Critical Infrastructure and Key Resources</t>
  </si>
  <si>
    <t>Investment_2_Enhance_Critical_Infrastructure_Protection</t>
  </si>
  <si>
    <t>SOURCE_DetailMA</t>
  </si>
  <si>
    <t>IJ 3: Enhance Cybersecurity</t>
  </si>
  <si>
    <t>Investment_3_Strengthen_Communications_Capabilities</t>
  </si>
  <si>
    <t>IJ 4: Strengthen Communications Capabilities</t>
  </si>
  <si>
    <t>Investment_4_Enhance_Community_Resilience</t>
  </si>
  <si>
    <t>IJ 5: Enhance Medical and Public Health Preparedness</t>
  </si>
  <si>
    <t>Investment_5_Enhance_Catastrophic_Incident_Planning_Response_and_Recovery</t>
  </si>
  <si>
    <t>IJ 6: Countering Homegrown Violent Extremism</t>
  </si>
  <si>
    <t>Investment_6_Enhance_Medical_and_Public_Health_Preparedness</t>
  </si>
  <si>
    <t>Facility Costs</t>
  </si>
  <si>
    <t>IJ 7: Enhance Community Resilience</t>
  </si>
  <si>
    <t>Investment_7_Strengthen_Food_and_Agriculture_Preparedness</t>
  </si>
  <si>
    <t>IJ 8: Strengthen Food and Agriculture Security</t>
  </si>
  <si>
    <t>Investment_8_Homeland_Security_Exercise_Evaluation_and_Training_Programs</t>
  </si>
  <si>
    <t>CNSG</t>
  </si>
  <si>
    <t>IJ 9: Enhance Catastrophic Incident Planning, Response &amp; Revovery Capabilities</t>
  </si>
  <si>
    <t>IJ 10: Homeland Security Exercise, Evaluation and Training Programs</t>
  </si>
  <si>
    <t>Goal 1: Enhance Information Analysis and Law Enforcement Capabilities</t>
  </si>
  <si>
    <t>Goal_1_Enhance_Information_Analysis_and_Law_Enforcement_Capabilities</t>
  </si>
  <si>
    <t>Goal_2_Protect_Critical_Infrastructure_and_Key_Resources</t>
  </si>
  <si>
    <t>Goal_3_Strengthen_Communications_Capabilities</t>
  </si>
  <si>
    <t>Goal_4_Enhance_Planning_and_Community_Preparedness_Capabilities</t>
  </si>
  <si>
    <t>Goal_5_Strengthen_Catastrophic_CBRNE_and_All_Hazards_Incident_Planning_Detection_and_Response_Capabilities</t>
  </si>
  <si>
    <t>Goal_6_Improve_Medical_and_Health_Capabilities</t>
  </si>
  <si>
    <t>Goal_7_Strengthen_Food_and_Agriculture_Preparedness</t>
  </si>
  <si>
    <t>Goal_8_Enhance_Homeland_Security_Exercise_Evaluation_and_Training_Programs</t>
  </si>
  <si>
    <t>Goal 2: Protect Critical Infrastructure and Key Resources</t>
  </si>
  <si>
    <t>Objective 1.1: Strengthen Information Sharing and Collaboration Among All Levels of Government, Private Industry, Non-Government and Community Based Organizations</t>
  </si>
  <si>
    <t>Objective 2.1: Implement the California Critical Infrastructure Protection Program</t>
  </si>
  <si>
    <t>Objective 3.1: Implement the California Statewide Communications Interoperability Plan</t>
  </si>
  <si>
    <t>Objective 4.1: Enhance Citizen Preparedness While Integrating the Needs of Vulnerable Populations</t>
  </si>
  <si>
    <t>Objective 5.1: Strengthen All Hazards Incident Management Capabilities Across California</t>
  </si>
  <si>
    <t>Objective 6.1: Enhance Health and Public Health Preparedness and Disaster Response Capabilities for All Hazards</t>
  </si>
  <si>
    <t>Objective 7.1: Enhance Agriculture Food Systems and Animal Health Preparedness</t>
  </si>
  <si>
    <t>Objective 8.1: Expand Statewide Training Across All Mission Areas, While Enhancing Professional Training For Emergency Management and Homeland Security Disciplines</t>
  </si>
  <si>
    <t>Goal 3: Strengthen Communications Capabilities</t>
  </si>
  <si>
    <t>Objective 1.2: Strengthen California's Ability to Identify and Counter Emerging Threats</t>
  </si>
  <si>
    <t>Objective 3.2: Strengthen Alert and Warning Systems to Ensure the Delivery of Clear and Consistent Public Information</t>
  </si>
  <si>
    <t>Objective 4.2: Strengthen Volunteer Management and Donations</t>
  </si>
  <si>
    <t>Objective 5.2: Enhance Resource Management Through Implementation of the California Metrics Project</t>
  </si>
  <si>
    <t>Objective 6.2: Enhance Medical Preparedness and Disaster Response Capabilities for All Hazards</t>
  </si>
  <si>
    <t>Objective 8.2: Expand Statewide Exercises Across All Mission Areas</t>
  </si>
  <si>
    <t>Goal 4: Enhance Planning and Community Preparedness Capabilities</t>
  </si>
  <si>
    <t>Objective 5.3: Implement the California Preventative Radiological and Nuclear Detection Program</t>
  </si>
  <si>
    <t>Goal 5: Strengthen Catastrophic CBRNE and All Hazards Incident Planning, Detection and Response Capabilities</t>
  </si>
  <si>
    <t>Objective 5.4: Implement a California Disaster Recovery Framework</t>
  </si>
  <si>
    <t>Goal 6: Improve Medical and Health Capabilities</t>
  </si>
  <si>
    <t>Goal 7: Strengthen Food and Agriculture Preparedness</t>
  </si>
  <si>
    <t>Goal 8: Enhance Homeland Security Exercise, Evaluation and Training Programs</t>
  </si>
  <si>
    <t xml:space="preserve">Increased Threat Level </t>
  </si>
  <si>
    <t>Border Security</t>
  </si>
  <si>
    <t>MISSION AREAS</t>
  </si>
  <si>
    <t>Public-Private Partnership</t>
  </si>
  <si>
    <t>HSGP-OPSG</t>
  </si>
  <si>
    <t>NSGP-S</t>
  </si>
  <si>
    <t>Develop_and_Enhance_Plans_Protocols_and_Systems</t>
  </si>
  <si>
    <t>NSGP-U</t>
  </si>
  <si>
    <t>Rental Costs</t>
  </si>
  <si>
    <t>Develop and Enhance Plans, Protocols and Systems</t>
  </si>
  <si>
    <t>CBRNE Incident Response Vehicle</t>
  </si>
  <si>
    <t>Design_Develop</t>
  </si>
  <si>
    <t xml:space="preserve">Course Development </t>
  </si>
  <si>
    <t>Course Development</t>
  </si>
  <si>
    <t xml:space="preserve">Inspection and Screening Equipmnet </t>
  </si>
  <si>
    <t>Course Delivery and Evaluation</t>
  </si>
  <si>
    <t>Course Delivery &amp; Evaluation</t>
  </si>
  <si>
    <t>Course_Development</t>
  </si>
  <si>
    <t>SOURCE_DeployableShareable</t>
  </si>
  <si>
    <t>Deployable</t>
  </si>
  <si>
    <t>Shareable</t>
  </si>
  <si>
    <t>Both</t>
  </si>
  <si>
    <t>SOURCE_PreviousAward</t>
  </si>
  <si>
    <t>AG</t>
  </si>
  <si>
    <t>FY19; IJ#1</t>
  </si>
  <si>
    <t>CS</t>
  </si>
  <si>
    <t>FY19; IJ#2</t>
  </si>
  <si>
    <t>FY19; IJ#3</t>
  </si>
  <si>
    <t>EMS-F</t>
  </si>
  <si>
    <t>FY19; IJ#4</t>
  </si>
  <si>
    <t xml:space="preserve">EMS </t>
  </si>
  <si>
    <t>FY19; IJ#5</t>
  </si>
  <si>
    <t>FS</t>
  </si>
  <si>
    <t>FY19; IJ#6</t>
  </si>
  <si>
    <t>GA</t>
  </si>
  <si>
    <t>FY19; IJ#7</t>
  </si>
  <si>
    <t>HM</t>
  </si>
  <si>
    <t>FY19; IJ#8</t>
  </si>
  <si>
    <t>HC</t>
  </si>
  <si>
    <t>FY19; IJ#9</t>
  </si>
  <si>
    <t>LE</t>
  </si>
  <si>
    <t>FY19; IJ#10</t>
  </si>
  <si>
    <t>PNP</t>
  </si>
  <si>
    <t>FY18; IJ#1</t>
  </si>
  <si>
    <t>PH</t>
  </si>
  <si>
    <t>FY18; IJ#2</t>
  </si>
  <si>
    <t>PSC</t>
  </si>
  <si>
    <t>FY18; IJ#3</t>
  </si>
  <si>
    <t>Investment Justifications</t>
  </si>
  <si>
    <t>PW</t>
  </si>
  <si>
    <t>FY18; IJ#4</t>
  </si>
  <si>
    <t>FY18; IJ#5</t>
  </si>
  <si>
    <t>FY18; IJ#6</t>
  </si>
  <si>
    <t>FY18; IJ#7</t>
  </si>
  <si>
    <t>FY18; IJ#8</t>
  </si>
  <si>
    <t>FY18; IJ#9</t>
  </si>
  <si>
    <t>FY18; IJ#10</t>
  </si>
  <si>
    <t>ARL</t>
  </si>
  <si>
    <t>FY17; IJ#1</t>
  </si>
  <si>
    <t>FY17; IJ#2</t>
  </si>
  <si>
    <t>Consultant_SourceList</t>
  </si>
  <si>
    <t>ConferenceList</t>
  </si>
  <si>
    <t>LawList</t>
  </si>
  <si>
    <t>DevelopList</t>
  </si>
  <si>
    <t>CommunityList</t>
  </si>
  <si>
    <t>FY17; IJ#3</t>
  </si>
  <si>
    <t>&lt;== Consultant_SourceLookup</t>
  </si>
  <si>
    <t>FY17; IJ #4</t>
  </si>
  <si>
    <t>Aviation or Watercraft</t>
  </si>
  <si>
    <t>FY17; IJ #5</t>
  </si>
  <si>
    <t>EHP / Aviation or Watercraft</t>
  </si>
  <si>
    <t>FY17; IJ #6</t>
  </si>
  <si>
    <t>FY17; IJ #7</t>
  </si>
  <si>
    <t>FY17; IJ #8</t>
  </si>
  <si>
    <t>InfoList</t>
  </si>
  <si>
    <t>IncrList</t>
  </si>
  <si>
    <t>PublicList</t>
  </si>
  <si>
    <t>FY17; IJ #9</t>
  </si>
  <si>
    <t>Consultant_PlanningList</t>
  </si>
  <si>
    <t>FY17; IJ #10</t>
  </si>
  <si>
    <t>&lt;== Consultant_PlanningLookup</t>
  </si>
  <si>
    <t>FY16; IJ #1</t>
  </si>
  <si>
    <t>Law Enforcement</t>
  </si>
  <si>
    <t>Law</t>
  </si>
  <si>
    <t>FY16; IJ #2</t>
  </si>
  <si>
    <t>FY16; IJ #3</t>
  </si>
  <si>
    <t>Community</t>
  </si>
  <si>
    <t>FY16; IJ #4</t>
  </si>
  <si>
    <t>SOURCE_DetailIndirectCost</t>
  </si>
  <si>
    <t>FY16; IJ #5</t>
  </si>
  <si>
    <t>Consultant_OrganizationList</t>
  </si>
  <si>
    <t>SOURCE_SolutionAreaSubCategoryIndirectCost</t>
  </si>
  <si>
    <t>General &amp; Admin</t>
  </si>
  <si>
    <t>FY16; IJ #6</t>
  </si>
  <si>
    <t>Info</t>
  </si>
  <si>
    <t>&lt;== Consultant_OrganizationLookup</t>
  </si>
  <si>
    <t>Facilities_Administration</t>
  </si>
  <si>
    <t>Facilities &amp; Admin</t>
  </si>
  <si>
    <t>FY16; IJ #7</t>
  </si>
  <si>
    <t>Incr</t>
  </si>
  <si>
    <t>DevelopmentList</t>
  </si>
  <si>
    <t>DeliveryList</t>
  </si>
  <si>
    <t>Overhead Costs</t>
  </si>
  <si>
    <t>FY16; IJ #8</t>
  </si>
  <si>
    <t>Public</t>
  </si>
  <si>
    <t>FY16; IJ #9</t>
  </si>
  <si>
    <t>FY16; IJ #10</t>
  </si>
  <si>
    <t>Consultant_TrainingList</t>
  </si>
  <si>
    <t>Communications Svcs</t>
  </si>
  <si>
    <t>Development</t>
  </si>
  <si>
    <t>&lt;== Consultant_TrainingLookup</t>
  </si>
  <si>
    <t>Delivery</t>
  </si>
  <si>
    <t>Consultant_ExerciseList</t>
  </si>
  <si>
    <t>Design</t>
  </si>
  <si>
    <t>&lt;== Consultant_ExerciseLookup</t>
  </si>
  <si>
    <t>DesignList</t>
  </si>
  <si>
    <t>ConductList</t>
  </si>
  <si>
    <t>SuppliesList</t>
  </si>
  <si>
    <t>Conduct</t>
  </si>
  <si>
    <t>SOURCE_SolutionAreaSubCategoryICRRate</t>
  </si>
  <si>
    <t>Indirect_Cost_Rate</t>
  </si>
  <si>
    <t>_10_De_Minimis</t>
  </si>
  <si>
    <t>Consultant_M_and_AList</t>
  </si>
  <si>
    <t>Admin</t>
  </si>
  <si>
    <t>&lt;== Consultant_MALookup</t>
  </si>
  <si>
    <t>AdminList</t>
  </si>
  <si>
    <t>SourceLists</t>
  </si>
  <si>
    <t>SourceLookups</t>
  </si>
  <si>
    <t>Expenditure Period:</t>
  </si>
  <si>
    <t>(Date) From:</t>
  </si>
  <si>
    <t>Indirect</t>
  </si>
  <si>
    <t>(Date) To:</t>
  </si>
  <si>
    <t>PlanningLists</t>
  </si>
  <si>
    <t>PlanningLookups</t>
  </si>
  <si>
    <t>ConferenceLists</t>
  </si>
  <si>
    <t>LawLists</t>
  </si>
  <si>
    <t>DevelopLists</t>
  </si>
  <si>
    <t>CommunityLists</t>
  </si>
  <si>
    <t>OrganizationLists</t>
  </si>
  <si>
    <t>OrganizationLookups</t>
  </si>
  <si>
    <t>InfoLists</t>
  </si>
  <si>
    <t>EquipLists</t>
  </si>
  <si>
    <t>BorderLists</t>
  </si>
  <si>
    <t>PublicLists</t>
  </si>
  <si>
    <t>Reimbursement request</t>
  </si>
  <si>
    <t>Increased</t>
  </si>
  <si>
    <t>Border</t>
  </si>
  <si>
    <t>EquipmentLists</t>
  </si>
  <si>
    <t>EquipmentLookups</t>
  </si>
  <si>
    <t>Agricultural</t>
  </si>
  <si>
    <t>Aviation</t>
  </si>
  <si>
    <t>Incident</t>
  </si>
  <si>
    <t>Logistical</t>
  </si>
  <si>
    <t>Preventation</t>
  </si>
  <si>
    <t>StaffLists</t>
  </si>
  <si>
    <t>DevelopmentLists</t>
  </si>
  <si>
    <t>DeliveryLists</t>
  </si>
  <si>
    <t>Reference</t>
  </si>
  <si>
    <t>Search</t>
  </si>
  <si>
    <t>Cyber</t>
  </si>
  <si>
    <t>Detection</t>
  </si>
  <si>
    <t>Explosive</t>
  </si>
  <si>
    <t xml:space="preserve">Information </t>
  </si>
  <si>
    <t>Inspection</t>
  </si>
  <si>
    <t>Interoperable</t>
  </si>
  <si>
    <t>DesignLists</t>
  </si>
  <si>
    <t>ConductLists</t>
  </si>
  <si>
    <t>SuppliesLists</t>
  </si>
  <si>
    <t>Intervention</t>
  </si>
  <si>
    <t>Maintenance</t>
  </si>
  <si>
    <t>Medical</t>
  </si>
  <si>
    <t>Personal</t>
  </si>
  <si>
    <t>Physical</t>
  </si>
  <si>
    <t>AdminLists</t>
  </si>
  <si>
    <t>Terrorism</t>
  </si>
  <si>
    <t>TrainingLists</t>
  </si>
  <si>
    <t>TrainingLookups</t>
  </si>
  <si>
    <t>Match Type</t>
  </si>
  <si>
    <t>ExerciseLists</t>
  </si>
  <si>
    <t>ExerciseLookups</t>
  </si>
  <si>
    <t>In-Kind Match</t>
  </si>
  <si>
    <t>Facilities_AdministrationLists</t>
  </si>
  <si>
    <t>M_ALists</t>
  </si>
  <si>
    <t>M_Alookups</t>
  </si>
  <si>
    <t>IndirectLists</t>
  </si>
  <si>
    <t>IndirectLookups</t>
  </si>
  <si>
    <t>Noncompetitive
Procurement 
Over $250K</t>
  </si>
  <si>
    <t>Acquisition
Date</t>
  </si>
  <si>
    <t>Performance Bond</t>
  </si>
  <si>
    <t>Performance Bond / Aviation or Watercraft</t>
  </si>
  <si>
    <t>EHP Hold</t>
  </si>
  <si>
    <t>EHP
Hold</t>
  </si>
  <si>
    <t>Design / Develop</t>
  </si>
  <si>
    <t>Conduct / Evaluate</t>
  </si>
  <si>
    <t>Supplies / Materials / Production Costs</t>
  </si>
  <si>
    <t>Workshop / Seminar</t>
  </si>
  <si>
    <t>Tabletop / Games</t>
  </si>
  <si>
    <t>Environmental Response / Health and Safety</t>
  </si>
  <si>
    <t>Law Enforcement / Anti-Terrorism Planning</t>
  </si>
  <si>
    <t>Materials / Supplies</t>
  </si>
  <si>
    <t>Equip / Resource / Project Mgt</t>
  </si>
  <si>
    <t>EHP 
Approval
Date</t>
  </si>
  <si>
    <t>Noncompetitive Procurement
over $250K</t>
  </si>
  <si>
    <t>Date AAR
Entered into HSEEP</t>
  </si>
  <si>
    <t>8A-13G. Fund Allocations and Total Project Cost</t>
  </si>
  <si>
    <t>14.  Certification Paragraph</t>
  </si>
  <si>
    <t>15.  CA Public Records Act</t>
  </si>
  <si>
    <t>16.  Official Authorized to sign for the Subrecipient</t>
  </si>
  <si>
    <t>17.  Federal Employer ID Number</t>
  </si>
  <si>
    <t>VS#</t>
  </si>
  <si>
    <t xml:space="preserve">3.  Implementing Agency Address: </t>
  </si>
  <si>
    <t xml:space="preserve">          (Street)</t>
  </si>
  <si>
    <t>(City)</t>
  </si>
  <si>
    <t>(Zip+4)</t>
  </si>
  <si>
    <t xml:space="preserve">          (City)</t>
  </si>
  <si>
    <t>(County)</t>
  </si>
  <si>
    <t>(Start Date)</t>
  </si>
  <si>
    <t xml:space="preserve">(End Date)     </t>
  </si>
  <si>
    <t>Item Number</t>
  </si>
  <si>
    <t xml:space="preserve">A. State
</t>
  </si>
  <si>
    <t xml:space="preserve">B. Federal
</t>
  </si>
  <si>
    <t xml:space="preserve">C. Total
</t>
  </si>
  <si>
    <t>D. Cash Match</t>
  </si>
  <si>
    <t>E. In-Kind Match</t>
  </si>
  <si>
    <t>F. Total Match</t>
  </si>
  <si>
    <t>G. Total  Cost</t>
  </si>
  <si>
    <t>Total</t>
  </si>
  <si>
    <t>Cost</t>
  </si>
  <si>
    <r>
      <t xml:space="preserve">13. </t>
    </r>
    <r>
      <rPr>
        <b/>
        <u/>
        <sz val="14"/>
        <rFont val="Century Gothic"/>
        <family val="2"/>
      </rPr>
      <t>Certification</t>
    </r>
    <r>
      <rPr>
        <u/>
        <sz val="14"/>
        <rFont val="Century Gothic"/>
        <family val="2"/>
      </rPr>
      <t xml:space="preserve"> </t>
    </r>
    <r>
      <rPr>
        <sz val="14"/>
        <rFont val="Century Gothic"/>
        <family val="2"/>
      </rPr>
      <t xml:space="preserve">- This Grant Subaward consists of this title page, the application for the grant, which is attached and made a part hereof, and the Assurances/Certifications. I hereby certify I am vested with the authority to enter into this Grant Subaward, and have the approval of the City/County Financial Officer, City Manager, County Administrator, Governing Board Chair, or other Approving Body. The Subrecipient certifies that all funds received pursuant to this agreement will be spent exclusively on the purposes specified in the Grant Subaward. The Subrecipient accepts this Grant Subaward and agrees to administer the grant project in accordance with the Grant Subaward as well as all applicable state and federal laws, audit requirements, federal program guidelines, and Cal OES policy and program guidance. The Subrecipient further agrees that the allocation of funds may be contingent on the enactment of the State Budget. </t>
    </r>
  </si>
  <si>
    <r>
      <t xml:space="preserve">14. </t>
    </r>
    <r>
      <rPr>
        <b/>
        <u/>
        <sz val="14"/>
        <rFont val="Century Gothic"/>
        <family val="2"/>
      </rPr>
      <t>CA Public Records Act</t>
    </r>
    <r>
      <rPr>
        <b/>
        <sz val="14"/>
        <rFont val="Century Gothic"/>
        <family val="2"/>
      </rPr>
      <t xml:space="preserve"> </t>
    </r>
    <r>
      <rPr>
        <sz val="14"/>
        <rFont val="Century Gothic"/>
        <family val="2"/>
      </rPr>
      <t xml:space="preserve">- Grant applications are subject to the California Public Records Act, Government Code section 6250 et seq. Do not put any personally identifiable information or private information on this application. If you believe that any of the information you are putting on this application is exempt from the Public Records Act, please attach a statement that indicates what portions of the application and the basis for the exemption. Your statement that the information is not subject to the Public Records Act will not guarantee that the information will not be disclosed. </t>
    </r>
  </si>
  <si>
    <t>Zip Code+4:</t>
  </si>
  <si>
    <t>16.Federal Employer  ID Number:</t>
  </si>
  <si>
    <t>(Cal OES Fiscal Officer)</t>
  </si>
  <si>
    <t>(Date)</t>
  </si>
  <si>
    <t>(Cal OES Director or Designee)</t>
  </si>
  <si>
    <t>BZPD</t>
  </si>
  <si>
    <t>CASV</t>
  </si>
  <si>
    <t>CDVV</t>
  </si>
  <si>
    <t>CSAE</t>
  </si>
  <si>
    <t>CVHT</t>
  </si>
  <si>
    <t>DNAE</t>
  </si>
  <si>
    <t>DNAP</t>
  </si>
  <si>
    <t>EHAF</t>
  </si>
  <si>
    <t>FJC0</t>
  </si>
  <si>
    <t>HTVA</t>
  </si>
  <si>
    <t>HY05</t>
  </si>
  <si>
    <t>ICAC</t>
  </si>
  <si>
    <t>IOCV</t>
  </si>
  <si>
    <t>NSGP-UA</t>
  </si>
  <si>
    <t>PESC</t>
  </si>
  <si>
    <t>PPP0</t>
  </si>
  <si>
    <t>RCASD</t>
  </si>
  <si>
    <t>RCP5</t>
  </si>
  <si>
    <t>RTAC</t>
  </si>
  <si>
    <t>SSV0</t>
  </si>
  <si>
    <t>VWR0</t>
  </si>
  <si>
    <t>WSGP</t>
  </si>
  <si>
    <t>YETO</t>
  </si>
  <si>
    <t>SOURCE_FundingSourceGAFS_All</t>
  </si>
  <si>
    <t>Supports Previous
Award Investment?</t>
  </si>
  <si>
    <t>Project
No.</t>
  </si>
  <si>
    <t>Previously 
Approved
Amount</t>
  </si>
  <si>
    <t>Noncompetitive Procurement
 over $250k</t>
  </si>
  <si>
    <t>CSNSGP</t>
  </si>
  <si>
    <t>Invoice
Number</t>
  </si>
  <si>
    <t>Do Not Use</t>
  </si>
  <si>
    <t>Consultant / Contractor Fee</t>
  </si>
  <si>
    <t>Training Equipment</t>
  </si>
  <si>
    <t>Facility Costs - Meeting Space Rental</t>
  </si>
  <si>
    <t>Info-Intel Analysis &amp; Sharing / Fusion Center activities</t>
  </si>
  <si>
    <t>Increased Threat Levels</t>
  </si>
  <si>
    <t>Develop &amp; Enhance Plans</t>
  </si>
  <si>
    <t>Conduct / Attend / Evaluate</t>
  </si>
  <si>
    <t>SOURCE_MatchType</t>
  </si>
  <si>
    <t>Equipment / Resource / Project Management</t>
  </si>
  <si>
    <t>Project Mangement Staff Costs</t>
  </si>
  <si>
    <t>Facility Costs - Management Space Rental</t>
  </si>
  <si>
    <t>Consultant&gt; Design / Conduct / Evaluate Training</t>
  </si>
  <si>
    <t>Staff &gt; Design / Conduct / Evaluate Training</t>
  </si>
  <si>
    <t>Intelligence Analysts &gt; Contractors</t>
  </si>
  <si>
    <t>Intelligence Analysts &gt; Staff</t>
  </si>
  <si>
    <t>Certification / Re-Certification</t>
  </si>
  <si>
    <t>Conference Fees</t>
  </si>
  <si>
    <t>Meals (w/ prior approval)</t>
  </si>
  <si>
    <t>Non AEL equipment (w/ prior approval)</t>
  </si>
  <si>
    <t>Non AEL Equipment (w/ prior approval)</t>
  </si>
  <si>
    <t>Communication Services</t>
  </si>
  <si>
    <t xml:space="preserve">Statement of Certification - County Authorized Agent - By signing below, I hereby certify I am the duly appointed Authorized Agent and have the authority to apply for </t>
  </si>
  <si>
    <t>Expenditures
to Date</t>
  </si>
  <si>
    <t>New Request</t>
  </si>
  <si>
    <t xml:space="preserve">ICR Base </t>
  </si>
  <si>
    <t xml:space="preserve">INDIRECT COST RATE FOR PERIOD </t>
  </si>
  <si>
    <t xml:space="preserve">ICR PERIOD (month/yr through month/yr) </t>
  </si>
  <si>
    <t>(Select)</t>
  </si>
  <si>
    <t>Add Row</t>
  </si>
  <si>
    <t>Delete Row</t>
  </si>
  <si>
    <t>Adds a single row in the table, below the selected cell.  A prompt will appear asking to choose a cell before a row is added.  Only one row can be added at a time.</t>
  </si>
  <si>
    <t>Restores formulas to default values in the appropriate cells.  Use this if formulas are missing or are not calculating correctly.  This button also adjusts the table row height to auto-fit the contents.</t>
  </si>
  <si>
    <t>Populates the Ledger Type field with "Advance" and the Date field with today's date.</t>
  </si>
  <si>
    <t>blank cell</t>
  </si>
  <si>
    <r>
      <t xml:space="preserve">Indicate whether you are using the 10% de Minimis rate based on Modified Total Direct Costs (MTDC) or your current cognizant agency approved indirect cost rate agreement. A copy of the approved ICR Negotiating Agreement must be enclosed with your application. Indicate N/A if you will not be claiming indirect costs under the award.  </t>
    </r>
    <r>
      <rPr>
        <b/>
        <sz val="12"/>
        <rFont val="Century Gothic"/>
        <family val="2"/>
      </rPr>
      <t>Indirect costs may or may not be allowable under all Federal fund sources</t>
    </r>
    <r>
      <rPr>
        <sz val="12"/>
        <rFont val="Century Gothic"/>
        <family val="2"/>
      </rPr>
      <t>.</t>
    </r>
  </si>
  <si>
    <t>Empty Cell</t>
  </si>
  <si>
    <t>Blank Cell</t>
  </si>
  <si>
    <t>DO NOT USE</t>
  </si>
  <si>
    <t>DO NOT</t>
  </si>
  <si>
    <t>Enter a three (3) digit Project Number associated with each project. Project numbers must be assigned sequentially and must be unique for each Project.</t>
  </si>
  <si>
    <t>Blank cell</t>
  </si>
  <si>
    <r>
      <rPr>
        <b/>
        <sz val="16"/>
        <color theme="0"/>
        <rFont val="Century Gothic"/>
        <family val="2"/>
      </rPr>
      <t xml:space="preserve">Section 6:  </t>
    </r>
    <r>
      <rPr>
        <b/>
        <u/>
        <sz val="16"/>
        <color theme="0"/>
        <rFont val="Century Gothic"/>
        <family val="2"/>
      </rPr>
      <t>ORGANIZATION</t>
    </r>
  </si>
  <si>
    <r>
      <rPr>
        <b/>
        <sz val="16"/>
        <color theme="0"/>
        <rFont val="Century Gothic"/>
        <family val="2"/>
      </rPr>
      <t xml:space="preserve">Section 7:  </t>
    </r>
    <r>
      <rPr>
        <b/>
        <u/>
        <sz val="16"/>
        <color theme="0"/>
        <rFont val="Century Gothic"/>
        <family val="2"/>
      </rPr>
      <t>EQUIPMENT</t>
    </r>
  </si>
  <si>
    <r>
      <rPr>
        <b/>
        <sz val="16"/>
        <color theme="0"/>
        <rFont val="Century Gothic"/>
        <family val="2"/>
      </rPr>
      <t xml:space="preserve">Section 8:  </t>
    </r>
    <r>
      <rPr>
        <b/>
        <u/>
        <sz val="16"/>
        <color theme="0"/>
        <rFont val="Century Gothic"/>
        <family val="2"/>
      </rPr>
      <t>TRAINING</t>
    </r>
  </si>
  <si>
    <r>
      <rPr>
        <b/>
        <sz val="16"/>
        <color theme="0"/>
        <rFont val="Century Gothic"/>
        <family val="2"/>
      </rPr>
      <t xml:space="preserve">Section 9:  </t>
    </r>
    <r>
      <rPr>
        <b/>
        <u/>
        <sz val="16"/>
        <color theme="0"/>
        <rFont val="Century Gothic"/>
        <family val="2"/>
      </rPr>
      <t>EXERCISE</t>
    </r>
  </si>
  <si>
    <r>
      <rPr>
        <sz val="12"/>
        <rFont val="Century Gothic"/>
        <family val="2"/>
      </rPr>
      <t xml:space="preserve">Enter the date that the After Action Report (AAR) was e-mailed to </t>
    </r>
    <r>
      <rPr>
        <u/>
        <sz val="12"/>
        <color theme="10"/>
        <rFont val="Century Gothic"/>
        <family val="2"/>
      </rPr>
      <t xml:space="preserve">hseep@fema.dhs.gov. </t>
    </r>
  </si>
  <si>
    <r>
      <rPr>
        <b/>
        <sz val="16"/>
        <color theme="0"/>
        <rFont val="Century Gothic"/>
        <family val="2"/>
      </rPr>
      <t xml:space="preserve">Section 11:  </t>
    </r>
    <r>
      <rPr>
        <b/>
        <u/>
        <sz val="16"/>
        <color theme="0"/>
        <rFont val="Century Gothic"/>
        <family val="2"/>
      </rPr>
      <t>INDIRECT COST</t>
    </r>
  </si>
  <si>
    <r>
      <rPr>
        <b/>
        <sz val="16"/>
        <color theme="0"/>
        <rFont val="Century Gothic"/>
        <family val="2"/>
      </rPr>
      <t xml:space="preserve">Section 12:  </t>
    </r>
    <r>
      <rPr>
        <b/>
        <u/>
        <sz val="16"/>
        <color theme="0"/>
        <rFont val="Century Gothic"/>
        <family val="2"/>
      </rPr>
      <t>CONSULTANT / CONTRACTOR</t>
    </r>
  </si>
  <si>
    <t>Provide detailed information on the Match amounts expended for this grant, if applicable.  If no Match is required, ignore this section.</t>
  </si>
  <si>
    <t>ICR Period</t>
  </si>
  <si>
    <t>This will auto-calculate with the Costs Applicable to ICR</t>
  </si>
  <si>
    <t>Enter the Funding Scource abbreviation from the drop-down list.  The abbreviation key is in the comment of the first cell of this column.</t>
  </si>
  <si>
    <t>Enter the Discipline abbreviation from the drop-down list.  The abbreviation key is in the comment of the first cell of this column.</t>
  </si>
  <si>
    <t>If your consultant/contractor invoiced you for their services using a fee for each deliverable, then describe the product in the Deliverable column.
(e.g.: $10,000 for a reverse 911/telephone emergency notification system)</t>
  </si>
  <si>
    <t>If your consultant/contractor invoiced you for their services using a fee for each deliverable, then fill in the cost for the product in the Fee for Deliverable column.
(e.g.: $10,000 for a reverse 911/telephone emergency notification system)</t>
  </si>
  <si>
    <t>Project No.</t>
  </si>
  <si>
    <t>Enter the project number that corresponds with the Project Ledger</t>
  </si>
  <si>
    <t>Noncompetitive Procurement over 250k</t>
  </si>
  <si>
    <t>Select a Detail option from the drop-down list.  Note that "Operational Overtime" has been added to the list.</t>
  </si>
  <si>
    <t>Enter the project number that corresponds with the Project Ledger.</t>
  </si>
  <si>
    <t>AEL No.</t>
  </si>
  <si>
    <t>AEL Title</t>
  </si>
  <si>
    <t>Enter the AEL Title for the equipment.</t>
  </si>
  <si>
    <t>Acquisition Date</t>
  </si>
  <si>
    <t>Enter the EHP (Environmental and Historic Preservation) approval date, if applicable.</t>
  </si>
  <si>
    <t>Certification
on File</t>
  </si>
  <si>
    <t>Exercise Type</t>
  </si>
  <si>
    <t>If you are not the host, please identify who the host is.  For further guidance, please refer to your Program Representative.</t>
  </si>
  <si>
    <t>Project / Description of Services</t>
  </si>
  <si>
    <t>If your consultant/contractor invoiced you for their services using an hourly rate, then enter the total invoice amount for this reporting period.</t>
  </si>
  <si>
    <t>Hourly Billing Rate</t>
  </si>
  <si>
    <t>If your consultant/contractor invoiced you for their services using an hourly rate, enter the hourly rate charged.</t>
  </si>
  <si>
    <t>If your consultant/contractor invoiced you for their services using an hourly rate, enter number of hours charged during this reporting period.</t>
  </si>
  <si>
    <t>New Mod Item</t>
  </si>
  <si>
    <t>**Do Not Use**</t>
  </si>
  <si>
    <t>Excel 2010 / 2013 / 2016</t>
  </si>
  <si>
    <t>Deployable/
Shareable</t>
  </si>
  <si>
    <r>
      <rPr>
        <b/>
        <sz val="14"/>
        <rFont val="Century Gothic"/>
        <family val="2"/>
      </rPr>
      <t>Federally Approved ICR</t>
    </r>
    <r>
      <rPr>
        <sz val="14"/>
        <rFont val="Century Gothic"/>
        <family val="2"/>
      </rPr>
      <t xml:space="preserve"> </t>
    </r>
    <r>
      <rPr>
        <sz val="12"/>
        <rFont val="Century Gothic"/>
        <family val="2"/>
      </rPr>
      <t>(if applicable)</t>
    </r>
    <r>
      <rPr>
        <sz val="14"/>
        <rFont val="Century Gothic"/>
        <family val="2"/>
      </rPr>
      <t>:</t>
    </r>
  </si>
  <si>
    <t>INDIRECT COSTS - SUMMARY RECAP OF COSTS CLAIMED</t>
  </si>
  <si>
    <t>PERSONNEL</t>
  </si>
  <si>
    <t>Employee Name</t>
  </si>
  <si>
    <t>Project /
Deliverable</t>
  </si>
  <si>
    <t>Dates of Payroll Period</t>
  </si>
  <si>
    <t xml:space="preserve">Total Salary &amp; Benefits
Charged for this Reporting Period </t>
  </si>
  <si>
    <t>Total Cost
Charged to Grant</t>
  </si>
  <si>
    <t>Personnel_SourceList</t>
  </si>
  <si>
    <t>Personnel_Planning</t>
  </si>
  <si>
    <t>Personnel_Organization</t>
  </si>
  <si>
    <t>Personnel_Training</t>
  </si>
  <si>
    <t>Personnel_Exercise</t>
  </si>
  <si>
    <t>Personnel_MA</t>
  </si>
  <si>
    <t>&lt;== Personnel_SourceLookup</t>
  </si>
  <si>
    <t>Law Enforcement / Anti - Terrorism Planning</t>
  </si>
  <si>
    <t>Staff / Contractor</t>
  </si>
  <si>
    <t>CONSULTANT / CONTRACTOR</t>
  </si>
  <si>
    <t>Certificatoin &amp; Re-certification</t>
  </si>
  <si>
    <t>Non-AEL Equipment (w/ prior approval)</t>
  </si>
  <si>
    <t>Select the cells of the rows to be deleted, then press button.  Deletes the entire row of the selected cell.  Multiple rows can be deleted, if the selected cells are contiguous.</t>
  </si>
  <si>
    <t>Info - Intel Analysis &amp; Sharing / Fusion Center Activities</t>
  </si>
  <si>
    <t>Consultant &gt; Design / Conduct / Evaluate Training</t>
  </si>
  <si>
    <t>Facility &gt; Metting Space Rental</t>
  </si>
  <si>
    <t>Info-Intel Analysis &amp; Sharing / Fusion Center Activities</t>
  </si>
  <si>
    <t>IncreasedLists</t>
  </si>
  <si>
    <t>Facility Costs &gt; Meeting Space Rental</t>
  </si>
  <si>
    <t>Staff OT / Backfill</t>
  </si>
  <si>
    <t>Staff &gt; OT / Backfill</t>
  </si>
  <si>
    <t>Staff &gt; Salaries</t>
  </si>
  <si>
    <t>Nat'l Guard &gt; OT</t>
  </si>
  <si>
    <t>Border / Maritime Security &gt; OT</t>
  </si>
  <si>
    <t>Public Safety Staff &gt; Overtime</t>
  </si>
  <si>
    <t>OT / Backfill</t>
  </si>
  <si>
    <t>Intelligence Analysts &gt; Contractor</t>
  </si>
  <si>
    <t>Conduct / Attend / Evaluate &gt; OT / Backfill</t>
  </si>
  <si>
    <t>Staff Overtime / Backfill</t>
  </si>
  <si>
    <t>OT &gt; Border / Maritime Security</t>
  </si>
  <si>
    <t>OT &gt; National Guard</t>
  </si>
  <si>
    <t>OT &gt; Public Safety Staff</t>
  </si>
  <si>
    <t>Develop / Enhance &gt; Plans, Protocols, &amp; Systems</t>
  </si>
  <si>
    <t>Increased Threat Level &gt; Staff Salaries</t>
  </si>
  <si>
    <t>Increased Threat Level &gt; Staff OT / Backfill</t>
  </si>
  <si>
    <r>
      <rPr>
        <b/>
        <sz val="16"/>
        <color theme="0"/>
        <rFont val="Century Gothic"/>
        <family val="2"/>
      </rPr>
      <t xml:space="preserve">Section 13:  </t>
    </r>
    <r>
      <rPr>
        <b/>
        <u/>
        <sz val="16"/>
        <color theme="0"/>
        <rFont val="Century Gothic"/>
        <family val="2"/>
      </rPr>
      <t>PERSONNEL</t>
    </r>
  </si>
  <si>
    <t>Provide detailed information on Personnel costs paid for by this grant, if applicable.  Contact your Program Representative, if you have questions.</t>
  </si>
  <si>
    <t>Project Letter</t>
  </si>
  <si>
    <t>Select the project letter from the drop-down list that corresponds with the Project Ledger.</t>
  </si>
  <si>
    <t>Provide the name of the employee.</t>
  </si>
  <si>
    <t>Project/Deliverable</t>
  </si>
  <si>
    <t>Provide detailed information on the project and description of services.</t>
  </si>
  <si>
    <t>Select from the drop-down list.</t>
  </si>
  <si>
    <t>Provide the Dates of the Payroll Period.</t>
  </si>
  <si>
    <t>Total Salary and Benefits Charged for this Reporting Period</t>
  </si>
  <si>
    <t>Provide the Total Salary and Benefits Charged for the Reporting Period.</t>
  </si>
  <si>
    <t>Enter the Total Project Hours in this column.</t>
  </si>
  <si>
    <t>Subtotal Eligible Direct Costs</t>
  </si>
  <si>
    <t>Subtotal Eligible Subaward Costs</t>
  </si>
  <si>
    <t>Noncompetitive Procurement</t>
  </si>
  <si>
    <t>PLANNING</t>
  </si>
  <si>
    <t>ORGANIZATION</t>
  </si>
  <si>
    <t>EQUIPMENT</t>
  </si>
  <si>
    <t>TRAINING</t>
  </si>
  <si>
    <t>Keyboard Shortcut</t>
  </si>
  <si>
    <t>Control + S</t>
  </si>
  <si>
    <t>Control + J</t>
  </si>
  <si>
    <t>Control + K</t>
  </si>
  <si>
    <t>Spell checks active worksheet.</t>
  </si>
  <si>
    <t xml:space="preserve">Below is a table of macro buttons available on many of the worksheets in this workbook.  Buttons can only be clicked with a mouse.  To activate a macro with a keyboard, hold Alt + F8 to open a list of macros and scroll through the list.  </t>
  </si>
  <si>
    <r>
      <rPr>
        <b/>
        <sz val="16"/>
        <color theme="0"/>
        <rFont val="Century Gothic"/>
        <family val="2"/>
      </rPr>
      <t xml:space="preserve">Section 14:  </t>
    </r>
    <r>
      <rPr>
        <b/>
        <u/>
        <sz val="16"/>
        <color theme="0"/>
        <rFont val="Century Gothic"/>
        <family val="2"/>
      </rPr>
      <t>MATCH</t>
    </r>
  </si>
  <si>
    <r>
      <rPr>
        <b/>
        <sz val="16"/>
        <color theme="0"/>
        <rFont val="Century Gothic"/>
        <family val="2"/>
      </rPr>
      <t xml:space="preserve">Section 15:  </t>
    </r>
    <r>
      <rPr>
        <b/>
        <u/>
        <sz val="16"/>
        <color theme="0"/>
        <rFont val="Century Gothic"/>
        <family val="2"/>
      </rPr>
      <t>AUTHORIZED AGENT</t>
    </r>
  </si>
  <si>
    <r>
      <rPr>
        <b/>
        <sz val="16"/>
        <color theme="0"/>
        <rFont val="Century Gothic"/>
        <family val="2"/>
      </rPr>
      <t xml:space="preserve">Section 16:  </t>
    </r>
    <r>
      <rPr>
        <b/>
        <u/>
        <sz val="16"/>
        <color theme="0"/>
        <rFont val="Century Gothic"/>
        <family val="2"/>
      </rPr>
      <t>ICR SUMMARY</t>
    </r>
  </si>
  <si>
    <t>Below is a table that lists macros that can be activated by using a keyboard shortcut.  A shortcut requires the user to press 2 keys simultaneously: the control button and a letter.</t>
  </si>
  <si>
    <t>Column1</t>
  </si>
  <si>
    <t>Column2</t>
  </si>
  <si>
    <t>Column3</t>
  </si>
  <si>
    <t>Column4</t>
  </si>
  <si>
    <t>Column5</t>
  </si>
  <si>
    <t>Column6</t>
  </si>
  <si>
    <t>Column7</t>
  </si>
  <si>
    <t>Column8</t>
  </si>
  <si>
    <t>Column9</t>
  </si>
  <si>
    <t>Column10</t>
  </si>
  <si>
    <t>Sorts projects by Investment Justification, from A-Z; then by Funding Source (A-Z), then by Discipline (A-Z); only works on the Project Ledger.</t>
  </si>
  <si>
    <t>Sorts projects by Project Number, from 0-999, then by Funding Source (A-Z); then by Discipline (A-Z); works on all ledgers</t>
  </si>
  <si>
    <t>POP Start Date</t>
  </si>
  <si>
    <t>ALN:</t>
  </si>
  <si>
    <r>
      <t xml:space="preserve">Supporting Information for Application, Modification, or Request for Federal Funds
</t>
    </r>
    <r>
      <rPr>
        <b/>
        <sz val="14"/>
        <color rgb="FFFF0000"/>
        <rFont val="Century Gothic"/>
        <family val="2"/>
      </rPr>
      <t>This claim is for costs incurred within the grant performance period.</t>
    </r>
  </si>
  <si>
    <t>(Request #)</t>
  </si>
  <si>
    <t>Under Penalty of Perjury, I certify that:</t>
  </si>
  <si>
    <t>I am the duly authorized officer of the claimant herein.  This claim is true, correct, and all expenditures were made in accordance with applicable laws, rules, regulations, and grant conditions and assurances.</t>
  </si>
  <si>
    <t>By signing this report, I certify, to the best of my knowledge and belief, that the report is true, complete, and accurate, and that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</si>
  <si>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Printed Name of Authorized Agent</t>
  </si>
  <si>
    <t>Title of Authorized Agent</t>
  </si>
  <si>
    <t>IJ</t>
  </si>
  <si>
    <r>
      <t xml:space="preserve">NOTE: </t>
    </r>
    <r>
      <rPr>
        <b/>
        <sz val="14"/>
        <color rgb="FFAA0000"/>
        <rFont val="Century Gothic"/>
        <family val="2"/>
      </rPr>
      <t xml:space="preserve"> Unauthorized alterations will delay the approval of this request.</t>
    </r>
  </si>
  <si>
    <r>
      <rPr>
        <b/>
        <u/>
        <sz val="14"/>
        <rFont val="Century Gothic"/>
        <family val="2"/>
      </rPr>
      <t>NOTE</t>
    </r>
    <r>
      <rPr>
        <b/>
        <sz val="14"/>
        <rFont val="Century Gothic"/>
        <family val="2"/>
      </rPr>
      <t xml:space="preserve">:  </t>
    </r>
    <r>
      <rPr>
        <b/>
        <sz val="14"/>
        <color rgb="FFAA0000"/>
        <rFont val="Century Gothic"/>
        <family val="2"/>
      </rPr>
      <t>Unauthorized alterations will delay the approval of this request.</t>
    </r>
  </si>
  <si>
    <r>
      <t xml:space="preserve">NOTE:  </t>
    </r>
    <r>
      <rPr>
        <b/>
        <sz val="14"/>
        <color rgb="FFAA0000"/>
        <rFont val="Century Gothic"/>
        <family val="2"/>
      </rPr>
      <t>Unauthorized alterations will delay the approval of this request.</t>
    </r>
  </si>
  <si>
    <r>
      <rPr>
        <b/>
        <sz val="14"/>
        <rFont val="Century Gothic"/>
        <family val="2"/>
      </rPr>
      <t xml:space="preserve">NOTE: </t>
    </r>
    <r>
      <rPr>
        <b/>
        <sz val="14"/>
        <color rgb="FFAA0000"/>
        <rFont val="Century Gothic"/>
        <family val="2"/>
      </rPr>
      <t xml:space="preserve"> Unauthorized alterations will delay the approval of this request.</t>
    </r>
  </si>
  <si>
    <r>
      <rPr>
        <b/>
        <sz val="14"/>
        <rFont val="Century Gothic"/>
        <family val="2"/>
      </rPr>
      <t xml:space="preserve">NOTE:  </t>
    </r>
    <r>
      <rPr>
        <b/>
        <sz val="14"/>
        <color rgb="FFAA0000"/>
        <rFont val="Century Gothic"/>
        <family val="2"/>
      </rPr>
      <t>Unauthorized alterations will delay the approval of this request.</t>
    </r>
  </si>
  <si>
    <t>HSGP  97.067</t>
  </si>
  <si>
    <t>IJ #01</t>
  </si>
  <si>
    <t>IJ #02</t>
  </si>
  <si>
    <t>IJ #03</t>
  </si>
  <si>
    <t>IJ #04</t>
  </si>
  <si>
    <t>IJ #05</t>
  </si>
  <si>
    <t>IJ #06</t>
  </si>
  <si>
    <t>IJ #07</t>
  </si>
  <si>
    <t>IJ #08</t>
  </si>
  <si>
    <t>IJ #09</t>
  </si>
  <si>
    <t>IJ #10</t>
  </si>
  <si>
    <t>State Goal</t>
  </si>
  <si>
    <t>IJ_01</t>
  </si>
  <si>
    <t>IJ_02</t>
  </si>
  <si>
    <t>IJ_03</t>
  </si>
  <si>
    <t>IJ_04</t>
  </si>
  <si>
    <t>IJ_05</t>
  </si>
  <si>
    <t>SOURCE_StateGoalLookup</t>
  </si>
  <si>
    <t>IJ_06</t>
  </si>
  <si>
    <t>IJ_07</t>
  </si>
  <si>
    <t>IJ_08</t>
  </si>
  <si>
    <t>IJ_09</t>
  </si>
  <si>
    <t>IJ_10</t>
  </si>
  <si>
    <t>Red Strikethrough</t>
  </si>
  <si>
    <t>Black Font</t>
  </si>
  <si>
    <t>Blue Font</t>
  </si>
  <si>
    <t>Toggle Scalable</t>
  </si>
  <si>
    <t>Changes the background color of the selected row; colored row indicates project is a scalable project.</t>
  </si>
  <si>
    <r>
      <rPr>
        <b/>
        <sz val="16"/>
        <color theme="0"/>
        <rFont val="Century Gothic"/>
        <family val="2"/>
      </rPr>
      <t>Section 3:</t>
    </r>
    <r>
      <rPr>
        <sz val="16"/>
        <color theme="0"/>
        <rFont val="Century Gothic"/>
        <family val="2"/>
      </rPr>
      <t xml:space="preserve">  </t>
    </r>
    <r>
      <rPr>
        <b/>
        <u/>
        <sz val="16"/>
        <color theme="0"/>
        <rFont val="Century Gothic"/>
        <family val="2"/>
      </rPr>
      <t>AUTHORIZED BODY OF 5</t>
    </r>
  </si>
  <si>
    <t>IJ (Investment Justification)</t>
  </si>
  <si>
    <t xml:space="preserve">Select the State Goal that best fits the project.  Drop-down list will not display unless an IJ is selected. </t>
  </si>
  <si>
    <r>
      <t xml:space="preserve">Select the IJ from the drop-down list that best fits the project.  IJ's #1-4 represent National Priority objectives and will be automatically highlighted.  Refer to this tab for </t>
    </r>
    <r>
      <rPr>
        <u/>
        <sz val="12"/>
        <color rgb="FF3333FF"/>
        <rFont val="Century Gothic"/>
        <family val="2"/>
      </rPr>
      <t>List of IJ's and State Goals</t>
    </r>
    <r>
      <rPr>
        <sz val="12"/>
        <rFont val="Century Gothic"/>
        <family val="2"/>
      </rPr>
      <t>.</t>
    </r>
  </si>
  <si>
    <r>
      <rPr>
        <sz val="12"/>
        <rFont val="Century Gothic"/>
        <family val="2"/>
      </rPr>
      <t xml:space="preserve">Place the AEL Number for the equipment. The AEL Number and Title can be obtained from the following link: </t>
    </r>
    <r>
      <rPr>
        <u/>
        <sz val="12"/>
        <color theme="10"/>
        <rFont val="Century Gothic"/>
        <family val="2"/>
      </rPr>
      <t>Authorized Equipment List</t>
    </r>
  </si>
  <si>
    <t>Spellcheck</t>
  </si>
  <si>
    <t xml:space="preserve">Sorts by Project Number in ascending order.  </t>
  </si>
  <si>
    <t>Spellchecks active sheet.</t>
  </si>
  <si>
    <r>
      <rPr>
        <b/>
        <sz val="14"/>
        <rFont val="Century Gothic"/>
        <family val="2"/>
      </rPr>
      <t xml:space="preserve">NOTE: </t>
    </r>
    <r>
      <rPr>
        <b/>
        <sz val="14"/>
        <color indexed="10"/>
        <rFont val="Century Gothic"/>
        <family val="2"/>
      </rPr>
      <t xml:space="preserve"> </t>
    </r>
    <r>
      <rPr>
        <b/>
        <sz val="14"/>
        <color rgb="FFC00000"/>
        <rFont val="Century Gothic"/>
        <family val="2"/>
      </rPr>
      <t>Unauthorized alterations will delay the approval of this request.</t>
    </r>
  </si>
  <si>
    <r>
      <rPr>
        <sz val="12"/>
        <rFont val="Century Gothic"/>
        <family val="2"/>
      </rPr>
      <t xml:space="preserve">Enter the Feedback Number for the Training activity.  If you do not know this number, contact CSTI and submit the form from the following link: </t>
    </r>
    <r>
      <rPr>
        <sz val="12"/>
        <color theme="10"/>
        <rFont val="Century Gothic"/>
        <family val="2"/>
      </rPr>
      <t xml:space="preserve"> </t>
    </r>
    <r>
      <rPr>
        <u/>
        <sz val="12"/>
        <color theme="10"/>
        <rFont val="Century Gothic"/>
        <family val="2"/>
      </rPr>
      <t>CSTI Tracking Number Request Form</t>
    </r>
  </si>
  <si>
    <r>
      <rPr>
        <b/>
        <sz val="14"/>
        <rFont val="Century Gothic"/>
        <family val="2"/>
      </rPr>
      <t xml:space="preserve">NOTE:  </t>
    </r>
    <r>
      <rPr>
        <b/>
        <sz val="14"/>
        <color rgb="FFC00000"/>
        <rFont val="Century Gothic"/>
        <family val="2"/>
      </rPr>
      <t>Unauthorized alterations will delay the approval of this request.</t>
    </r>
  </si>
  <si>
    <t>This field is for Cash Requests only:  Enter the requested cash amount for this request.</t>
  </si>
  <si>
    <t>Enhance the Protection of Soft Targets/Crowded Places</t>
  </si>
  <si>
    <t>Enhance Information and Intelligence Sharing and Cooperation with Federal Agencies, including DHS</t>
  </si>
  <si>
    <t>Enhance Cybersecurity</t>
  </si>
  <si>
    <t>Address Emergent Threats</t>
  </si>
  <si>
    <t>Enhance Medical and Public Health Preparedness</t>
  </si>
  <si>
    <t>Strengthen Communications Capabilities through Planning, Governance, Technology, and Equipment</t>
  </si>
  <si>
    <t>Enhance Community Resilience, including Partnerships with Volunteers and Community-Based Orgnizations and Programs</t>
  </si>
  <si>
    <t>Strengthen Information Sharing and Collaboration</t>
  </si>
  <si>
    <t>Enhance Multi-Jurisdictional/Inter-Jurisdictional All-Hazards Incident Planning, Response, and Recovery Capabilities</t>
  </si>
  <si>
    <t>Protect Critical Infrastruction and Key Resources (including Food &amp; Agriculture)</t>
  </si>
  <si>
    <t>Enhance Information Collection, Analysis, and Sharing, in Support of Public Safety Operations across California</t>
  </si>
  <si>
    <t>Protect Critical Infrastructure and Key Resources from All Threats and Hazards</t>
  </si>
  <si>
    <t>Strengthen Security and Preparedness across Cyberspace</t>
  </si>
  <si>
    <t>Enhance Community Preparedness</t>
  </si>
  <si>
    <t>Enhance Multi-Jurisdictional/Inter-Jurisdictional All-Hazards Incident Catastrophic Planning, Response, and Recovery Capabilities</t>
  </si>
  <si>
    <t>Improve Medical and Health Capabilities</t>
  </si>
  <si>
    <t>Enhance Incident Recovery Capabilities</t>
  </si>
  <si>
    <t>Strengthen Food &amp; Agriculture Preparedness</t>
  </si>
  <si>
    <t>Enhance Homeland Security Exercise, Evaluation, and Training Programs</t>
  </si>
  <si>
    <t>IJ #</t>
  </si>
  <si>
    <t>Description</t>
  </si>
  <si>
    <t>FY 2020 Investment Justications</t>
  </si>
  <si>
    <t>Goal #</t>
  </si>
  <si>
    <t>State Homeland Security Strategy Goal</t>
  </si>
  <si>
    <t>Provide detailed information on the project and description of services. If your consultant/contractor invoiced you for their services using a fee for each deliverable, then describe the product in the Deliverable column. (e.g.: $10,000 for a reverse 911/telephone emergency notification system)</t>
  </si>
  <si>
    <t>FY 2019 Investment Justications</t>
  </si>
  <si>
    <t>Strengthen Capabilities of the State Threat Assessment System</t>
  </si>
  <si>
    <t>Protect Critical Infrastructure and Key Resources (includes Food and Ag)</t>
  </si>
  <si>
    <t>Strengthen Emergency Communications Capabilities Through Planning, Governance, Technology and Equipment</t>
  </si>
  <si>
    <t>Preventing Violent Extremism Through Multi-Jurisdictional/Inter-Jurisdictional Collaboration and Coordination</t>
  </si>
  <si>
    <t>Enhance Community Resilience, Including Partnerships With Volunteers and Community Based Organizations and Programs</t>
  </si>
  <si>
    <t>Enhance Multi-Jurisdictional/Inter-Jurisdictional All-Hazards Incident Planning, Response &amp; Recovery Capabilities</t>
  </si>
  <si>
    <t>Homeland Security Exercise, Evaluation, and Training Programs</t>
  </si>
  <si>
    <t>Strengthen Emergency Communications Capabilities Through Planning, Governance, Technology</t>
  </si>
  <si>
    <t>Preventing Violent Extremism Through Multi-Jurisdictional/Inter-Jurisdictional Collaborat</t>
  </si>
  <si>
    <t>Enhance Community Resilience, Including Partnerships With Volunteers and Community Based</t>
  </si>
  <si>
    <t>Enhance Multi-Jurisdictional/Inter-Jurisdictional All-Hazards Incident Planning, Response</t>
  </si>
  <si>
    <t>Information Sharing and Analysis, Collaboration Capabilities, and Public Safety Response</t>
  </si>
  <si>
    <t>Protect Critical Infrastructure and Key Resources</t>
  </si>
  <si>
    <t>Strengthen Communications Capabilities Through Planning, Governance, Technology and Equip</t>
  </si>
  <si>
    <t>Strengthen Food and Agriculture Security</t>
  </si>
  <si>
    <t>Enhance Multi-Jurisdictional/Inter-Jurisdictional All Hazards Incident Planning, Response</t>
  </si>
  <si>
    <t>Information Sharing, Collaboration Capabilities, and Law Enforcement Investigations</t>
  </si>
  <si>
    <t>Strengthen Communications Capabilities</t>
  </si>
  <si>
    <t>Countering Homegrown Violent Extremism</t>
  </si>
  <si>
    <t>Enhance Community Resilience</t>
  </si>
  <si>
    <t>Enhance Catastrophic Incident Planning, Response &amp; Recovery Capabilities</t>
  </si>
  <si>
    <t>Enhance Critical Infrastructure Protection</t>
  </si>
  <si>
    <t>Enhance Catastrophic Incident Planning, Response &amp; Recovery</t>
  </si>
  <si>
    <t>Strengthen Food and Agriculture Preparedness</t>
  </si>
  <si>
    <t>Homeland Security Exercise, Evaluation and Training Programs</t>
  </si>
  <si>
    <t>FY 2018 Investment Justications</t>
  </si>
  <si>
    <t>FY 2017 Investment Justications</t>
  </si>
  <si>
    <t>FY 2016 Investment Justications</t>
  </si>
  <si>
    <t>FY 2015 Investment Justications</t>
  </si>
  <si>
    <r>
      <t>Sort (</t>
    </r>
    <r>
      <rPr>
        <sz val="16"/>
        <rFont val="Calibri"/>
        <family val="2"/>
      </rPr>
      <t>↑</t>
    </r>
    <r>
      <rPr>
        <sz val="16"/>
        <rFont val="Century Gothic"/>
        <family val="2"/>
      </rPr>
      <t>)</t>
    </r>
  </si>
  <si>
    <t>Increased Threat Level</t>
  </si>
  <si>
    <t>Develop &amp; Enhance Plans, Protocols and Systems</t>
  </si>
  <si>
    <t>Enhance Community Capabilities through Multi-Jurisdictional/Inter-Jurisdictional All-Hazards Incident Planning, Response &amp; Recovery Coordination, including Partnerships with Volunteers and Community Based Organizations and Programs</t>
  </si>
  <si>
    <t>Combating Domestic Violent Extremism Through Enhanced Intelligence Collection &amp; Analysis, Training, And Community Resilience</t>
  </si>
  <si>
    <t>FY 2021 Investment Justications</t>
  </si>
  <si>
    <r>
      <t xml:space="preserve">This worksheet provides instructions on how to complete the FY 2021 Financial Management Forms Workbook (FMFW) v21.  It is divided into sections that correspond to each of the worksheets within this workbook.  The first section describes the macros used in this workbook and can be ignored if you are using the non-macro version of this FMFW.  For further guidance, contact your Program Representative.  Completed FMFW's can be mailed electronically to your Program Representative or physically to:
</t>
    </r>
    <r>
      <rPr>
        <b/>
        <sz val="12"/>
        <rFont val="Century Gothic"/>
        <family val="2"/>
      </rPr>
      <t>Homeland Security Grant Program (HSGP)</t>
    </r>
    <r>
      <rPr>
        <sz val="12"/>
        <rFont val="Century Gothic"/>
        <family val="2"/>
      </rPr>
      <t xml:space="preserve">
California Governor's Office of Emergency Services
Attn: </t>
    </r>
    <r>
      <rPr>
        <i/>
        <sz val="12"/>
        <rFont val="Century Gothic"/>
        <family val="2"/>
      </rPr>
      <t>Program Specialist's Name</t>
    </r>
    <r>
      <rPr>
        <sz val="12"/>
        <rFont val="Century Gothic"/>
        <family val="2"/>
      </rPr>
      <t xml:space="preserve">
3650 Schriever Avenue
Mather, CA  95655</t>
    </r>
  </si>
  <si>
    <t>Goal #10</t>
  </si>
  <si>
    <t xml:space="preserve">6.  Performance /
    Budget Period: </t>
  </si>
  <si>
    <t>FY20; IJ#1</t>
  </si>
  <si>
    <t>FY20; IJ#2</t>
  </si>
  <si>
    <t>FY20; IJ#3</t>
  </si>
  <si>
    <t>FY20; IJ#4</t>
  </si>
  <si>
    <t>FY20; IJ#5</t>
  </si>
  <si>
    <t>FY20; IJ#6</t>
  </si>
  <si>
    <t>FY20; IJ#7</t>
  </si>
  <si>
    <t>FY20; IJ#8</t>
  </si>
  <si>
    <t>FY20; IJ#9</t>
  </si>
  <si>
    <t>FY20; IJ#10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</si>
</sst>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d/yy;@"/>
    <numFmt numFmtId="167" formatCode="[&lt;=9999999]###\-####;\(###\)\ ###\-####"/>
    <numFmt numFmtId="168" formatCode="[$-409]mmmm\ d\,\ yyyy;@"/>
    <numFmt numFmtId="169" formatCode="mm/dd/yy;@"/>
    <numFmt numFmtId="170" formatCode="[$-F800]dddd\,\ mmmm\ dd\,\ yyyy"/>
    <numFmt numFmtId="171" formatCode="&quot;$&quot;#,##0"/>
    <numFmt numFmtId="172" formatCode="00000\-0000"/>
    <numFmt numFmtId="173" formatCode="0."/>
    <numFmt numFmtId="174" formatCode="m/d/yyyy;@"/>
    <numFmt numFmtId="175" formatCode="mm/dd/yyyy"/>
    <numFmt numFmtId="176" formatCode="0;\-0;;@"/>
    <numFmt numFmtId="177" formatCode="000\-00000"/>
    <numFmt numFmtId="178" formatCode="0.0%"/>
    <numFmt numFmtId="179" formatCode="&quot;$&quot;#,##0;\-\ &quot;$&quot;#,##0;;"/>
    <numFmt numFmtId="180" formatCode="&quot;$&quot;#,##0;\-\ &quot;$&quot;#,##0;\-;"/>
    <numFmt numFmtId="181" formatCode="#"/>
    <numFmt numFmtId="182" formatCode="0000\-0000"/>
    <numFmt numFmtId="183" formatCode="&quot;$&quot;#,##0;\ \(&quot;$&quot;#,##0\)"/>
    <numFmt numFmtId="184" formatCode="000"/>
    <numFmt numFmtId="185" formatCode="00\-0000000"/>
    <numFmt numFmtId="186" formatCode="&quot;$&quot;#,##0;[Red]\ \(&quot;$&quot;#,##0\)"/>
    <numFmt numFmtId="187" formatCode="#,##0_);[Red]\-#,##0"/>
    <numFmt numFmtId="188" formatCode="&quot;$&quot;#,##0;[Red]\ \-&quot;$&quot;#,##0"/>
  </numFmts>
  <fonts count="13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b/>
      <sz val="12"/>
      <color indexed="10"/>
      <name val="Tahoma"/>
      <family val="2"/>
    </font>
    <font>
      <sz val="16"/>
      <name val="Tahoma"/>
      <family val="2"/>
    </font>
    <font>
      <sz val="10"/>
      <name val="Tahoma"/>
      <family val="2"/>
    </font>
    <font>
      <b/>
      <sz val="10"/>
      <name val="Tahoma"/>
      <family val="2"/>
    </font>
    <font>
      <sz val="12"/>
      <name val="Tahoma"/>
      <family val="2"/>
    </font>
    <font>
      <sz val="11"/>
      <name val="Tahoma"/>
      <family val="2"/>
    </font>
    <font>
      <sz val="14"/>
      <name val="Tahoma"/>
      <family val="2"/>
    </font>
    <font>
      <b/>
      <sz val="10"/>
      <color indexed="10"/>
      <name val="Tahoma"/>
      <family val="2"/>
    </font>
    <font>
      <sz val="14"/>
      <color indexed="10"/>
      <name val="Tahoma"/>
      <family val="2"/>
    </font>
    <font>
      <b/>
      <sz val="11"/>
      <name val="Tahoma"/>
      <family val="2"/>
    </font>
    <font>
      <sz val="10"/>
      <color indexed="10"/>
      <name val="Tahoma"/>
      <family val="2"/>
    </font>
    <font>
      <sz val="12"/>
      <color indexed="10"/>
      <name val="Tahoma"/>
      <family val="2"/>
    </font>
    <font>
      <sz val="10"/>
      <name val="Arial"/>
      <family val="2"/>
    </font>
    <font>
      <sz val="11"/>
      <color indexed="12"/>
      <name val="Tahoma"/>
      <family val="2"/>
    </font>
    <font>
      <sz val="10"/>
      <color indexed="8"/>
      <name val="Tahoma"/>
      <family val="2"/>
    </font>
    <font>
      <sz val="18"/>
      <name val="Arial"/>
      <family val="2"/>
    </font>
    <font>
      <sz val="12"/>
      <name val="Arial"/>
      <family val="2"/>
    </font>
    <font>
      <b/>
      <sz val="10"/>
      <name val="Arial"/>
      <family val="2"/>
    </font>
    <font>
      <sz val="14"/>
      <name val="Arial"/>
      <family val="2"/>
    </font>
    <font>
      <sz val="9"/>
      <color indexed="81"/>
      <name val="Tahoma"/>
      <family val="2"/>
    </font>
    <font>
      <b/>
      <sz val="9"/>
      <color indexed="81"/>
      <name val="Tahoma"/>
      <family val="2"/>
    </font>
    <font>
      <sz val="10"/>
      <name val="Arial"/>
      <family val="2"/>
    </font>
    <font>
      <b/>
      <sz val="10"/>
      <color indexed="10"/>
      <name val="Arial"/>
      <family val="2"/>
    </font>
    <font>
      <sz val="10"/>
      <name val="Century Gothic"/>
      <family val="2"/>
    </font>
    <font>
      <sz val="11"/>
      <name val="Century Gothic"/>
      <family val="2"/>
    </font>
    <font>
      <sz val="14"/>
      <color indexed="10"/>
      <name val="Century Gothic"/>
      <family val="2"/>
    </font>
    <font>
      <sz val="12"/>
      <name val="Century Gothic"/>
      <family val="2"/>
    </font>
    <font>
      <sz val="16"/>
      <name val="Century Gothic"/>
      <family val="2"/>
    </font>
    <font>
      <b/>
      <sz val="12"/>
      <name val="Century Gothic"/>
      <family val="2"/>
    </font>
    <font>
      <sz val="14"/>
      <name val="Century Gothic"/>
      <family val="2"/>
    </font>
    <font>
      <b/>
      <sz val="18"/>
      <name val="Century Gothic"/>
      <family val="2"/>
    </font>
    <font>
      <b/>
      <sz val="17"/>
      <name val="Century Gothic"/>
      <family val="2"/>
    </font>
    <font>
      <sz val="17"/>
      <name val="Century Gothic"/>
      <family val="2"/>
    </font>
    <font>
      <sz val="18"/>
      <name val="Century Gothic"/>
      <family val="2"/>
    </font>
    <font>
      <b/>
      <sz val="16"/>
      <name val="Century Gothic"/>
      <family val="2"/>
    </font>
    <font>
      <sz val="10"/>
      <color indexed="9"/>
      <name val="Century Gothic"/>
      <family val="2"/>
    </font>
    <font>
      <b/>
      <sz val="14"/>
      <name val="Century Gothic"/>
      <family val="2"/>
    </font>
    <font>
      <b/>
      <sz val="11"/>
      <name val="Century Gothic"/>
      <family val="2"/>
    </font>
    <font>
      <sz val="11"/>
      <color indexed="12"/>
      <name val="Century Gothic"/>
      <family val="2"/>
    </font>
    <font>
      <sz val="12"/>
      <color indexed="42"/>
      <name val="Century Gothic"/>
      <family val="2"/>
    </font>
    <font>
      <sz val="12"/>
      <color indexed="12"/>
      <name val="Century Gothic"/>
      <family val="2"/>
    </font>
    <font>
      <strike/>
      <sz val="12"/>
      <color indexed="10"/>
      <name val="Century Gothic"/>
      <family val="2"/>
    </font>
    <font>
      <b/>
      <sz val="20"/>
      <name val="Century Gothic"/>
      <family val="2"/>
    </font>
    <font>
      <sz val="11"/>
      <color theme="1"/>
      <name val="Calibri"/>
      <family val="2"/>
      <scheme val="minor"/>
    </font>
    <font>
      <sz val="11"/>
      <color rgb="FF3F3F76"/>
      <name val="Calibri"/>
      <family val="2"/>
      <scheme val="minor"/>
    </font>
    <font>
      <b/>
      <sz val="10"/>
      <color rgb="FFFF0000"/>
      <name val="Tahoma"/>
      <family val="2"/>
    </font>
    <font>
      <sz val="10"/>
      <color theme="1"/>
      <name val="Calibri"/>
      <family val="2"/>
      <scheme val="minor"/>
    </font>
    <font>
      <sz val="12"/>
      <color rgb="FFFF0000"/>
      <name val="Tahoma"/>
      <family val="2"/>
    </font>
    <font>
      <sz val="10"/>
      <color rgb="FFFF0000"/>
      <name val="Tahoma"/>
      <family val="2"/>
    </font>
    <font>
      <sz val="10"/>
      <color theme="1"/>
      <name val="Tahoma"/>
      <family val="2"/>
    </font>
    <font>
      <b/>
      <sz val="12"/>
      <color rgb="FFFF0000"/>
      <name val="Tahoma"/>
      <family val="2"/>
    </font>
    <font>
      <sz val="12"/>
      <color theme="1"/>
      <name val="Tahoma"/>
      <family val="2"/>
    </font>
    <font>
      <b/>
      <sz val="12"/>
      <color rgb="FFFF0000"/>
      <name val="Century Gothic"/>
      <family val="2"/>
    </font>
    <font>
      <sz val="14"/>
      <color rgb="FFFF0000"/>
      <name val="Century Gothic"/>
      <family val="2"/>
    </font>
    <font>
      <sz val="10"/>
      <color rgb="FFFF0000"/>
      <name val="Century Gothic"/>
      <family val="2"/>
    </font>
    <font>
      <b/>
      <sz val="12"/>
      <color indexed="81"/>
      <name val="Century Gothic"/>
      <family val="2"/>
    </font>
    <font>
      <sz val="12"/>
      <color indexed="81"/>
      <name val="Century Gothic"/>
      <family val="2"/>
    </font>
    <font>
      <b/>
      <u/>
      <sz val="16"/>
      <color indexed="81"/>
      <name val="Century Gothic"/>
      <family val="2"/>
    </font>
    <font>
      <b/>
      <sz val="16"/>
      <color indexed="81"/>
      <name val="Century Gothic"/>
      <family val="2"/>
    </font>
    <font>
      <sz val="9"/>
      <color indexed="81"/>
      <name val="Century Gothic"/>
      <family val="2"/>
    </font>
    <font>
      <b/>
      <sz val="9"/>
      <color indexed="81"/>
      <name val="Century Gothic"/>
      <family val="2"/>
    </font>
    <font>
      <b/>
      <sz val="18"/>
      <color indexed="81"/>
      <name val="Century Gothic"/>
      <family val="2"/>
    </font>
    <font>
      <b/>
      <u/>
      <sz val="18"/>
      <color indexed="81"/>
      <name val="Century Gothic"/>
      <family val="2"/>
    </font>
    <font>
      <sz val="16"/>
      <color indexed="81"/>
      <name val="Century Gothic"/>
      <family val="2"/>
    </font>
    <font>
      <sz val="13"/>
      <color indexed="81"/>
      <name val="Century Gothic"/>
      <family val="2"/>
    </font>
    <font>
      <b/>
      <sz val="14"/>
      <color indexed="81"/>
      <name val="Century Gothic"/>
      <family val="2"/>
    </font>
    <font>
      <sz val="14"/>
      <color indexed="81"/>
      <name val="Century Gothic"/>
      <family val="2"/>
    </font>
    <font>
      <b/>
      <sz val="44"/>
      <color theme="4" tint="-0.24994659260841701"/>
      <name val="Cambria"/>
      <family val="2"/>
      <scheme val="major"/>
    </font>
    <font>
      <b/>
      <sz val="12"/>
      <color theme="3"/>
      <name val="Calibri"/>
      <family val="2"/>
      <scheme val="minor"/>
    </font>
    <font>
      <b/>
      <sz val="14"/>
      <color theme="5"/>
      <name val="Calibri"/>
      <family val="2"/>
      <scheme val="minor"/>
    </font>
    <font>
      <b/>
      <u/>
      <sz val="16"/>
      <color theme="0"/>
      <name val="Century Gothic"/>
      <family val="2"/>
    </font>
    <font>
      <b/>
      <sz val="16"/>
      <color indexed="9"/>
      <name val="Century Gothic"/>
      <family val="2"/>
    </font>
    <font>
      <b/>
      <u/>
      <sz val="16"/>
      <color indexed="9"/>
      <name val="Century Gothic"/>
      <family val="2"/>
    </font>
    <font>
      <b/>
      <u/>
      <sz val="12"/>
      <color indexed="81"/>
      <name val="Century Gothic"/>
      <family val="2"/>
    </font>
    <font>
      <u/>
      <sz val="12"/>
      <name val="Century Gothic"/>
      <family val="2"/>
    </font>
    <font>
      <sz val="12"/>
      <color indexed="9"/>
      <name val="Century Gothic"/>
      <family val="2"/>
    </font>
    <font>
      <b/>
      <u/>
      <sz val="12"/>
      <name val="Century Gothic"/>
      <family val="2"/>
    </font>
    <font>
      <i/>
      <sz val="12"/>
      <name val="Century Gothic"/>
      <family val="2"/>
    </font>
    <font>
      <b/>
      <sz val="20"/>
      <color indexed="9"/>
      <name val="Century Gothic"/>
      <family val="2"/>
    </font>
    <font>
      <b/>
      <sz val="16"/>
      <color theme="0"/>
      <name val="Century Gothic"/>
      <family val="2"/>
    </font>
    <font>
      <sz val="20"/>
      <name val="Century Gothic"/>
      <family val="2"/>
    </font>
    <font>
      <u/>
      <sz val="12"/>
      <color theme="10"/>
      <name val="Century Gothic"/>
      <family val="2"/>
    </font>
    <font>
      <b/>
      <sz val="10"/>
      <color rgb="FFFF0000"/>
      <name val="Arial"/>
      <family val="2"/>
    </font>
    <font>
      <sz val="10"/>
      <color rgb="FF00B050"/>
      <name val="Tahoma"/>
      <family val="2"/>
    </font>
    <font>
      <b/>
      <sz val="12"/>
      <color indexed="81"/>
      <name val="Tahoma"/>
      <family val="2"/>
    </font>
    <font>
      <b/>
      <sz val="12"/>
      <color indexed="37"/>
      <name val="Tahoma"/>
      <family val="2"/>
    </font>
    <font>
      <sz val="8"/>
      <color indexed="81"/>
      <name val="Tahoma"/>
      <family val="2"/>
    </font>
    <font>
      <sz val="11"/>
      <color indexed="81"/>
      <name val="Tahoma"/>
      <family val="2"/>
    </font>
    <font>
      <sz val="10.5"/>
      <color indexed="81"/>
      <name val="Tahoma"/>
      <family val="2"/>
    </font>
    <font>
      <b/>
      <u/>
      <sz val="14"/>
      <color indexed="81"/>
      <name val="Century Gothic"/>
      <family val="2"/>
    </font>
    <font>
      <b/>
      <sz val="13"/>
      <name val="Century Gothic"/>
      <family val="2"/>
    </font>
    <font>
      <b/>
      <sz val="22"/>
      <name val="Century Gothic"/>
      <family val="2"/>
    </font>
    <font>
      <sz val="20"/>
      <name val="Arial"/>
      <family val="2"/>
    </font>
    <font>
      <sz val="16"/>
      <name val="Arial"/>
      <family val="2"/>
    </font>
    <font>
      <b/>
      <sz val="14"/>
      <name val="Arial"/>
      <family val="2"/>
    </font>
    <font>
      <b/>
      <u/>
      <sz val="14"/>
      <name val="Century Gothic"/>
      <family val="2"/>
    </font>
    <font>
      <u/>
      <sz val="14"/>
      <name val="Century Gothic"/>
      <family val="2"/>
    </font>
    <font>
      <b/>
      <sz val="14"/>
      <color rgb="FFFF0000"/>
      <name val="Century Gothic"/>
      <family val="2"/>
    </font>
    <font>
      <b/>
      <sz val="18"/>
      <color indexed="30"/>
      <name val="Century Gothic"/>
      <family val="2"/>
    </font>
    <font>
      <b/>
      <sz val="12"/>
      <color theme="0"/>
      <name val="Century Gothic"/>
      <family val="2"/>
    </font>
    <font>
      <sz val="12"/>
      <color theme="0"/>
      <name val="Century Gothic"/>
      <family val="2"/>
    </font>
    <font>
      <b/>
      <sz val="11"/>
      <color theme="0"/>
      <name val="Century Gothic"/>
      <family val="2"/>
    </font>
    <font>
      <sz val="10"/>
      <color theme="0"/>
      <name val="Century Gothic"/>
      <family val="2"/>
    </font>
    <font>
      <sz val="16"/>
      <color theme="0"/>
      <name val="Century Gothic"/>
      <family val="2"/>
    </font>
    <font>
      <u/>
      <sz val="16"/>
      <color theme="0"/>
      <name val="Century Gothic"/>
      <family val="2"/>
    </font>
    <font>
      <sz val="13"/>
      <name val="Century Gothic"/>
      <family val="2"/>
    </font>
    <font>
      <sz val="13"/>
      <name val="Tahoma"/>
      <family val="2"/>
    </font>
    <font>
      <b/>
      <sz val="13"/>
      <color theme="1"/>
      <name val="Century Gothic"/>
      <family val="2"/>
    </font>
    <font>
      <sz val="14"/>
      <color indexed="12"/>
      <name val="Century Gothic"/>
      <family val="2"/>
    </font>
    <font>
      <sz val="16"/>
      <color indexed="12"/>
      <name val="Century Gothic"/>
      <family val="2"/>
    </font>
    <font>
      <sz val="16"/>
      <name val="Century Gothic"/>
      <family val="2"/>
    </font>
    <font>
      <b/>
      <sz val="16"/>
      <name val="Century Gothic"/>
      <family val="2"/>
    </font>
    <font>
      <sz val="12"/>
      <name val="Century Gothic"/>
      <family val="2"/>
    </font>
    <font>
      <strike/>
      <sz val="16"/>
      <color indexed="10"/>
      <name val="Century Gothic"/>
      <family val="2"/>
    </font>
    <font>
      <i/>
      <sz val="14"/>
      <name val="Century Gothic"/>
      <family val="2"/>
    </font>
    <font>
      <b/>
      <sz val="14"/>
      <color rgb="FFAA0000"/>
      <name val="Century Gothic"/>
      <family val="2"/>
    </font>
    <font>
      <b/>
      <sz val="14"/>
      <color indexed="10"/>
      <name val="Century Gothic"/>
      <family val="2"/>
    </font>
    <font>
      <sz val="12"/>
      <name val="Century Gothic"/>
      <family val="2"/>
    </font>
    <font>
      <u/>
      <sz val="12"/>
      <color rgb="FF3333FF"/>
      <name val="Century Gothic"/>
      <family val="2"/>
    </font>
    <font>
      <b/>
      <sz val="14"/>
      <color rgb="FFC00000"/>
      <name val="Century Gothic"/>
      <family val="2"/>
    </font>
    <font>
      <sz val="12"/>
      <color theme="10"/>
      <name val="Century Gothic"/>
      <family val="2"/>
    </font>
    <font>
      <sz val="16"/>
      <name val="Calibri"/>
      <family val="2"/>
    </font>
    <font>
      <sz val="12"/>
      <color theme="1"/>
      <name val="Calibri"/>
      <family val="2"/>
      <scheme val="minor"/>
    </font>
    <font>
      <sz val="10"/>
      <color theme="1"/>
      <name val="Century Gothic"/>
      <family val="2"/>
    </font>
    <font>
      <b/>
      <sz val="11"/>
      <color theme="1"/>
      <name val="Century Gothic"/>
      <family val="2"/>
    </font>
  </fonts>
  <fills count="5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4"/>
        <bgColor indexed="64"/>
      </patternFill>
    </fill>
    <fill>
      <patternFill patternType="solid">
        <fgColor indexed="31"/>
        <bgColor indexed="64"/>
      </patternFill>
    </fill>
    <fill>
      <patternFill patternType="solid">
        <fgColor rgb="FFFFCC99"/>
      </patternFill>
    </fill>
    <fill>
      <patternFill patternType="solid">
        <fgColor theme="2" tint="-0.2499465926084170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CCFFFF"/>
        <bgColor indexed="64"/>
      </patternFill>
    </fill>
    <fill>
      <patternFill patternType="solid">
        <fgColor rgb="FFCCFFCC"/>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538ED5"/>
        <bgColor indexed="64"/>
      </patternFill>
    </fill>
    <fill>
      <patternFill patternType="solid">
        <fgColor rgb="FFFFCC99"/>
        <bgColor indexed="64"/>
      </patternFill>
    </fill>
    <fill>
      <patternFill patternType="solid">
        <fgColor rgb="FF99CCFF"/>
        <bgColor indexed="64"/>
      </patternFill>
    </fill>
    <fill>
      <patternFill patternType="solid">
        <fgColor rgb="FFCCCCFF"/>
        <bgColor indexed="64"/>
      </patternFill>
    </fill>
    <fill>
      <patternFill patternType="solid">
        <fgColor rgb="FFCDF2FF"/>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B7DEE8"/>
        <bgColor indexed="64"/>
      </patternFill>
    </fill>
    <fill>
      <patternFill patternType="solid">
        <fgColor rgb="FFE6B8B7"/>
        <bgColor indexed="64"/>
      </patternFill>
    </fill>
    <fill>
      <patternFill patternType="solid">
        <fgColor rgb="FF92D050"/>
        <bgColor indexed="64"/>
      </patternFill>
    </fill>
    <fill>
      <patternFill patternType="solid">
        <fgColor rgb="FFFFCCCC"/>
        <bgColor indexed="64"/>
      </patternFill>
    </fill>
    <fill>
      <patternFill patternType="solid">
        <fgColor rgb="FFFFFF66"/>
        <bgColor indexed="64"/>
      </patternFill>
    </fill>
    <fill>
      <patternFill patternType="solid">
        <fgColor theme="1"/>
        <bgColor indexed="64"/>
      </patternFill>
    </fill>
    <fill>
      <patternFill patternType="solid">
        <fgColor rgb="FFCCECFF"/>
        <bgColor indexed="64"/>
      </patternFill>
    </fill>
    <fill>
      <patternFill patternType="solid">
        <fgColor rgb="FFDDD9C3"/>
        <bgColor indexed="64"/>
      </patternFill>
    </fill>
    <fill>
      <patternFill patternType="solid">
        <fgColor rgb="FFCCFF99"/>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rgb="FFFFCCFF"/>
        <bgColor indexed="64"/>
      </patternFill>
    </fill>
    <fill>
      <patternFill patternType="solid">
        <fgColor rgb="FF9999FF"/>
        <bgColor indexed="64"/>
      </patternFill>
    </fill>
    <fill>
      <patternFill patternType="solid">
        <fgColor rgb="FFFFFFCC"/>
        <bgColor indexed="64"/>
      </patternFill>
    </fill>
    <fill>
      <patternFill patternType="solid">
        <fgColor rgb="FF99D9AA"/>
        <bgColor indexed="64"/>
      </patternFill>
    </fill>
  </fills>
  <borders count="13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bottom/>
      <diagonal/>
    </border>
    <border>
      <left/>
      <right style="thin">
        <color indexed="17"/>
      </right>
      <top/>
      <bottom/>
      <diagonal/>
    </border>
    <border>
      <left style="thin">
        <color rgb="FF7F7F7F"/>
      </left>
      <right style="thin">
        <color rgb="FF7F7F7F"/>
      </right>
      <top style="thin">
        <color rgb="FF7F7F7F"/>
      </top>
      <bottom style="thin">
        <color rgb="FF7F7F7F"/>
      </bottom>
      <diagonal/>
    </border>
    <border>
      <left style="medium">
        <color rgb="FFFF0000"/>
      </left>
      <right/>
      <top/>
      <bottom/>
      <diagonal/>
    </border>
    <border>
      <left/>
      <right/>
      <top/>
      <bottom style="medium">
        <color rgb="FF0000FF"/>
      </bottom>
      <diagonal/>
    </border>
    <border>
      <left/>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
      <left/>
      <right/>
      <top style="medium">
        <color rgb="FF0000FF"/>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auto="1"/>
      </top>
      <bottom/>
      <diagonal/>
    </border>
    <border>
      <left style="thin">
        <color indexed="64"/>
      </left>
      <right/>
      <top style="thin">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auto="1"/>
      </bottom>
      <diagonal/>
    </border>
    <border>
      <left/>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64"/>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style="medium">
        <color indexed="64"/>
      </right>
      <top style="medium">
        <color indexed="64"/>
      </top>
      <bottom/>
      <diagonal/>
    </border>
    <border>
      <left style="medium">
        <color rgb="FF7030A0"/>
      </left>
      <right style="medium">
        <color indexed="64"/>
      </right>
      <top/>
      <bottom/>
      <diagonal/>
    </border>
    <border>
      <left/>
      <right style="medium">
        <color indexed="64"/>
      </right>
      <top/>
      <bottom/>
      <diagonal/>
    </border>
    <border>
      <left style="medium">
        <color rgb="FF7030A0"/>
      </left>
      <right style="medium">
        <color indexed="64"/>
      </right>
      <top/>
      <bottom style="medium">
        <color indexed="64"/>
      </bottom>
      <diagonal/>
    </border>
    <border>
      <left/>
      <right style="medium">
        <color indexed="64"/>
      </right>
      <top/>
      <bottom style="medium">
        <color indexed="64"/>
      </bottom>
      <diagonal/>
    </border>
    <border>
      <left style="medium">
        <color rgb="FF7030A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FF0000"/>
      </left>
      <right/>
      <top style="medium">
        <color rgb="FFFF0000"/>
      </top>
      <bottom style="thin">
        <color rgb="FFFF0000"/>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style="medium">
        <color indexed="64"/>
      </top>
      <bottom/>
      <diagonal/>
    </border>
    <border>
      <left style="medium">
        <color rgb="FFFF0000"/>
      </left>
      <right/>
      <top/>
      <bottom style="medium">
        <color indexed="64"/>
      </bottom>
      <diagonal/>
    </border>
    <border>
      <left style="medium">
        <color rgb="FFFF0000"/>
      </left>
      <right/>
      <top style="medium">
        <color indexed="64"/>
      </top>
      <bottom style="medium">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style="thin">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indexed="64"/>
      </left>
      <right style="thin">
        <color indexed="64"/>
      </right>
      <top style="thin">
        <color auto="1"/>
      </top>
      <bottom style="thin">
        <color auto="1"/>
      </bottom>
      <diagonal/>
    </border>
    <border>
      <left style="thin">
        <color auto="1"/>
      </left>
      <right/>
      <top style="thin">
        <color auto="1"/>
      </top>
      <bottom/>
      <diagonal/>
    </border>
    <border>
      <left/>
      <right/>
      <top style="thin">
        <color indexed="64"/>
      </top>
      <bottom/>
      <diagonal/>
    </border>
    <border>
      <left style="thin">
        <color auto="1"/>
      </left>
      <right style="thin">
        <color indexed="64"/>
      </right>
      <top style="thin">
        <color auto="1"/>
      </top>
      <bottom style="thin">
        <color auto="1"/>
      </bottom>
      <diagonal/>
    </border>
    <border>
      <left style="thin">
        <color auto="1"/>
      </left>
      <right/>
      <top style="thin">
        <color indexed="64"/>
      </top>
      <bottom style="thin">
        <color auto="1"/>
      </bottom>
      <diagonal/>
    </border>
    <border>
      <left/>
      <right style="thin">
        <color indexed="64"/>
      </right>
      <top style="thin">
        <color indexed="64"/>
      </top>
      <bottom style="thin">
        <color indexed="64"/>
      </bottom>
      <diagonal/>
    </border>
    <border>
      <left/>
      <right style="thin">
        <color auto="1"/>
      </right>
      <top/>
      <bottom/>
      <diagonal/>
    </border>
    <border>
      <left/>
      <right/>
      <top style="thin">
        <color indexed="64"/>
      </top>
      <bottom style="thin">
        <color auto="1"/>
      </bottom>
      <diagonal/>
    </border>
    <border>
      <left style="thin">
        <color rgb="FF17375D"/>
      </left>
      <right/>
      <top style="thin">
        <color rgb="FF17375D"/>
      </top>
      <bottom style="thin">
        <color rgb="FF17375D"/>
      </bottom>
      <diagonal/>
    </border>
    <border>
      <left style="thin">
        <color rgb="FF17375D"/>
      </left>
      <right style="thin">
        <color rgb="FF17375D"/>
      </right>
      <top style="thin">
        <color rgb="FF17375D"/>
      </top>
      <bottom style="thin">
        <color rgb="FF17375D"/>
      </bottom>
      <diagonal/>
    </border>
    <border>
      <left style="thin">
        <color rgb="FF17375D"/>
      </left>
      <right/>
      <top/>
      <bottom style="thin">
        <color rgb="FF17375D"/>
      </bottom>
      <diagonal/>
    </border>
    <border>
      <left/>
      <right style="thin">
        <color rgb="FF17375D"/>
      </right>
      <top/>
      <bottom style="thin">
        <color rgb="FF17375D"/>
      </bottom>
      <diagonal/>
    </border>
    <border>
      <left style="thin">
        <color rgb="FF17375D"/>
      </left>
      <right style="thin">
        <color rgb="FF17375D"/>
      </right>
      <top/>
      <bottom style="thin">
        <color rgb="FF17375D"/>
      </bottom>
      <diagonal/>
    </border>
    <border>
      <left/>
      <right style="thin">
        <color rgb="FF17375D"/>
      </right>
      <top style="thin">
        <color rgb="FF17375D"/>
      </top>
      <bottom style="thin">
        <color rgb="FF17375D"/>
      </bottom>
      <diagonal/>
    </border>
    <border>
      <left style="thin">
        <color auto="1"/>
      </left>
      <right style="thin">
        <color indexed="64"/>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57">
    <xf numFmtId="0" fontId="0" fillId="0" borderId="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0" fontId="50" fillId="12" borderId="9" applyNumberFormat="0" applyAlignment="0" applyProtection="0"/>
    <xf numFmtId="0" fontId="18" fillId="0" borderId="0"/>
    <xf numFmtId="0" fontId="18"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 fillId="0" borderId="0"/>
    <xf numFmtId="0" fontId="3" fillId="0" borderId="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3" fillId="0" borderId="0" applyNumberFormat="0" applyFill="0" applyProtection="0">
      <alignment vertical="top"/>
    </xf>
    <xf numFmtId="0" fontId="74" fillId="40" borderId="0">
      <alignment vertical="center" wrapText="1"/>
    </xf>
    <xf numFmtId="0" fontId="75" fillId="0" borderId="0" applyNumberFormat="0" applyFill="0" applyBorder="0" applyProtection="0">
      <alignment horizontal="center" vertical="center"/>
    </xf>
    <xf numFmtId="0" fontId="87" fillId="0" borderId="0" applyNumberFormat="0" applyFill="0" applyBorder="0" applyAlignment="0" applyProtection="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cellStyleXfs>
  <cellXfs count="1413">
    <xf numFmtId="0" fontId="0" fillId="0" borderId="0" xfId="0"/>
    <xf numFmtId="0" fontId="87" fillId="0" borderId="35" xfId="229" applyBorder="1" applyAlignment="1" applyProtection="1">
      <alignment horizontal="left" vertical="center" wrapText="1" indent="1"/>
    </xf>
    <xf numFmtId="0" fontId="8" fillId="0" borderId="0" xfId="0" applyFont="1"/>
    <xf numFmtId="0" fontId="8" fillId="0" borderId="0" xfId="0" applyFont="1" applyBorder="1"/>
    <xf numFmtId="0" fontId="8" fillId="0" borderId="0" xfId="0" applyFont="1" applyFill="1"/>
    <xf numFmtId="0" fontId="8" fillId="0" borderId="0" xfId="0" applyFont="1" applyBorder="1" applyProtection="1"/>
    <xf numFmtId="0" fontId="8" fillId="0" borderId="0" xfId="0" applyFont="1" applyFill="1" applyBorder="1" applyProtection="1"/>
    <xf numFmtId="0" fontId="8" fillId="0" borderId="0" xfId="0" applyFont="1" applyFill="1" applyBorder="1" applyAlignment="1" applyProtection="1"/>
    <xf numFmtId="0" fontId="16" fillId="0" borderId="0" xfId="0" applyFont="1" applyProtection="1"/>
    <xf numFmtId="0" fontId="16" fillId="0" borderId="0" xfId="0" applyFont="1"/>
    <xf numFmtId="0" fontId="16" fillId="0" borderId="0" xfId="0" applyFont="1" applyBorder="1"/>
    <xf numFmtId="0" fontId="13" fillId="0" borderId="0" xfId="0" applyFont="1" applyBorder="1" applyAlignment="1" applyProtection="1">
      <alignment horizontal="left" vertical="top"/>
    </xf>
    <xf numFmtId="0" fontId="16" fillId="0" borderId="0" xfId="0" applyFont="1" applyBorder="1" applyAlignment="1" applyProtection="1">
      <alignment horizontal="left" vertical="top"/>
    </xf>
    <xf numFmtId="0" fontId="17" fillId="0" borderId="0" xfId="0" applyFont="1" applyProtection="1"/>
    <xf numFmtId="0" fontId="17" fillId="0" borderId="0" xfId="0" applyFont="1"/>
    <xf numFmtId="0" fontId="8" fillId="0" borderId="0" xfId="0" applyFont="1" applyFill="1" applyBorder="1"/>
    <xf numFmtId="0" fontId="10" fillId="0" borderId="0" xfId="0" applyFont="1"/>
    <xf numFmtId="0" fontId="10" fillId="0" borderId="0" xfId="0" applyFont="1" applyFill="1"/>
    <xf numFmtId="0" fontId="8" fillId="2" borderId="0" xfId="0" applyFont="1" applyFill="1"/>
    <xf numFmtId="0" fontId="10" fillId="0" borderId="0" xfId="0" applyFont="1" applyFill="1" applyBorder="1"/>
    <xf numFmtId="0" fontId="9" fillId="0" borderId="0" xfId="0" applyFont="1" applyBorder="1" applyProtection="1"/>
    <xf numFmtId="0" fontId="8" fillId="0" borderId="0" xfId="0" applyFont="1" applyBorder="1" applyAlignment="1" applyProtection="1">
      <alignment vertical="top"/>
    </xf>
    <xf numFmtId="0" fontId="8" fillId="0" borderId="0" xfId="0" applyFont="1" applyBorder="1" applyAlignment="1" applyProtection="1">
      <alignment horizontal="left" vertical="top"/>
    </xf>
    <xf numFmtId="0" fontId="8" fillId="0" borderId="0" xfId="0" applyFont="1" applyFill="1" applyBorder="1" applyAlignment="1" applyProtection="1">
      <alignment horizontal="left"/>
    </xf>
    <xf numFmtId="0" fontId="9" fillId="0" borderId="0" xfId="0" applyFont="1" applyBorder="1" applyAlignment="1" applyProtection="1"/>
    <xf numFmtId="0" fontId="8" fillId="0" borderId="0" xfId="0" applyNumberFormat="1" applyFont="1" applyBorder="1" applyAlignment="1" applyProtection="1">
      <alignment vertical="top"/>
    </xf>
    <xf numFmtId="0" fontId="17" fillId="3" borderId="0" xfId="0" applyFont="1" applyFill="1"/>
    <xf numFmtId="0" fontId="8" fillId="3" borderId="0" xfId="0" applyFont="1" applyFill="1"/>
    <xf numFmtId="0" fontId="6" fillId="3" borderId="0" xfId="0" applyFont="1" applyFill="1"/>
    <xf numFmtId="0" fontId="17" fillId="4" borderId="0" xfId="0" applyFont="1" applyFill="1"/>
    <xf numFmtId="0" fontId="8" fillId="4" borderId="0" xfId="0" applyFont="1" applyFill="1"/>
    <xf numFmtId="0" fontId="6" fillId="4" borderId="0" xfId="0" applyFont="1" applyFill="1"/>
    <xf numFmtId="0" fontId="10" fillId="4" borderId="0" xfId="0" applyFont="1" applyFill="1"/>
    <xf numFmtId="0" fontId="17" fillId="4" borderId="0" xfId="0" applyFont="1" applyFill="1" applyBorder="1"/>
    <xf numFmtId="0" fontId="17" fillId="5" borderId="0" xfId="0" applyFont="1" applyFill="1"/>
    <xf numFmtId="0" fontId="8" fillId="5" borderId="0" xfId="0" applyFont="1" applyFill="1"/>
    <xf numFmtId="0" fontId="17" fillId="5" borderId="0" xfId="0" applyFont="1" applyFill="1" applyBorder="1"/>
    <xf numFmtId="0" fontId="6" fillId="5" borderId="0" xfId="0" applyFont="1" applyFill="1"/>
    <xf numFmtId="0" fontId="10" fillId="5" borderId="0" xfId="0" applyFont="1" applyFill="1" applyAlignment="1" applyProtection="1"/>
    <xf numFmtId="0" fontId="17" fillId="2" borderId="0" xfId="0" applyFont="1" applyFill="1"/>
    <xf numFmtId="0" fontId="6" fillId="2" borderId="0" xfId="0" applyFont="1" applyFill="1"/>
    <xf numFmtId="0" fontId="10" fillId="3" borderId="0" xfId="0" applyFont="1" applyFill="1" applyAlignment="1" applyProtection="1">
      <alignment horizontal="left"/>
      <protection hidden="1"/>
    </xf>
    <xf numFmtId="0" fontId="6" fillId="4" borderId="0" xfId="0" applyFont="1" applyFill="1" applyProtection="1">
      <protection hidden="1"/>
    </xf>
    <xf numFmtId="0" fontId="10" fillId="4" borderId="0" xfId="0" applyFont="1" applyFill="1" applyAlignment="1" applyProtection="1">
      <alignment horizontal="left"/>
      <protection hidden="1"/>
    </xf>
    <xf numFmtId="0" fontId="10" fillId="5" borderId="0" xfId="0" applyFont="1" applyFill="1" applyAlignment="1" applyProtection="1">
      <alignment horizontal="left"/>
      <protection hidden="1"/>
    </xf>
    <xf numFmtId="0" fontId="17" fillId="6" borderId="0" xfId="0" applyFont="1" applyFill="1"/>
    <xf numFmtId="0" fontId="6" fillId="6" borderId="0" xfId="0" applyFont="1" applyFill="1"/>
    <xf numFmtId="0" fontId="10" fillId="6" borderId="0" xfId="0" applyFont="1" applyFill="1" applyProtection="1"/>
    <xf numFmtId="0" fontId="16" fillId="6" borderId="0" xfId="0" applyFont="1" applyFill="1"/>
    <xf numFmtId="0" fontId="16" fillId="6" borderId="0" xfId="0" applyFont="1" applyFill="1" applyBorder="1"/>
    <xf numFmtId="0" fontId="8" fillId="6" borderId="0" xfId="0" applyFont="1" applyFill="1"/>
    <xf numFmtId="0" fontId="13" fillId="6" borderId="0" xfId="0" applyFont="1" applyFill="1" applyBorder="1" applyAlignment="1" applyProtection="1">
      <alignment horizontal="left" vertical="top"/>
    </xf>
    <xf numFmtId="0" fontId="16" fillId="6" borderId="0" xfId="0" applyFont="1" applyFill="1" applyBorder="1" applyAlignment="1" applyProtection="1">
      <alignment horizontal="left" vertical="top"/>
    </xf>
    <xf numFmtId="0" fontId="17" fillId="4" borderId="0" xfId="0" applyFont="1" applyFill="1" applyProtection="1"/>
    <xf numFmtId="0" fontId="6" fillId="4" borderId="0" xfId="0" applyFont="1" applyFill="1" applyProtection="1"/>
    <xf numFmtId="0" fontId="16" fillId="4" borderId="0" xfId="0" applyFont="1" applyFill="1"/>
    <xf numFmtId="0" fontId="10" fillId="4" borderId="0" xfId="0" applyFont="1" applyFill="1" applyProtection="1">
      <protection hidden="1"/>
    </xf>
    <xf numFmtId="0" fontId="10" fillId="4" borderId="0" xfId="0" applyFont="1" applyFill="1" applyAlignment="1" applyProtection="1">
      <protection hidden="1"/>
    </xf>
    <xf numFmtId="0" fontId="10" fillId="4" borderId="0" xfId="0" applyFont="1" applyFill="1" applyBorder="1"/>
    <xf numFmtId="0" fontId="16" fillId="4" borderId="0" xfId="0" applyFont="1" applyFill="1" applyBorder="1"/>
    <xf numFmtId="0" fontId="10" fillId="5" borderId="0" xfId="0" applyFont="1" applyFill="1" applyProtection="1">
      <protection hidden="1"/>
    </xf>
    <xf numFmtId="0" fontId="16" fillId="5" borderId="0" xfId="0" applyFont="1" applyFill="1"/>
    <xf numFmtId="0" fontId="16" fillId="5" borderId="0" xfId="0" applyFont="1" applyFill="1" applyBorder="1"/>
    <xf numFmtId="0" fontId="16" fillId="3" borderId="0" xfId="0" applyFont="1" applyFill="1" applyProtection="1">
      <protection hidden="1"/>
    </xf>
    <xf numFmtId="0" fontId="16" fillId="3" borderId="0" xfId="0" applyFont="1" applyFill="1"/>
    <xf numFmtId="0" fontId="17" fillId="3" borderId="0" xfId="0" applyFont="1" applyFill="1" applyAlignment="1" applyProtection="1">
      <alignment horizontal="left"/>
      <protection hidden="1"/>
    </xf>
    <xf numFmtId="0" fontId="16" fillId="3" borderId="0" xfId="0" applyFont="1" applyFill="1" applyBorder="1" applyProtection="1"/>
    <xf numFmtId="0" fontId="13" fillId="3" borderId="0" xfId="0" applyFont="1" applyFill="1" applyBorder="1" applyAlignment="1" applyProtection="1">
      <alignment vertical="top"/>
    </xf>
    <xf numFmtId="0" fontId="16" fillId="3" borderId="0" xfId="0" applyFont="1" applyFill="1" applyBorder="1" applyAlignment="1" applyProtection="1">
      <alignment vertical="top"/>
    </xf>
    <xf numFmtId="0" fontId="16" fillId="3" borderId="0" xfId="0" applyFont="1" applyFill="1" applyProtection="1"/>
    <xf numFmtId="0" fontId="10" fillId="3" borderId="0" xfId="0" applyFont="1" applyFill="1" applyProtection="1">
      <protection hidden="1"/>
    </xf>
    <xf numFmtId="0" fontId="13" fillId="0" borderId="0" xfId="0" applyFont="1"/>
    <xf numFmtId="0" fontId="16" fillId="0" borderId="0" xfId="0" applyFont="1" applyFill="1"/>
    <xf numFmtId="0" fontId="8" fillId="0" borderId="0" xfId="0" quotePrefix="1" applyFont="1"/>
    <xf numFmtId="0" fontId="8" fillId="3" borderId="0" xfId="0" applyFont="1" applyFill="1" applyBorder="1" applyProtection="1"/>
    <xf numFmtId="0" fontId="10" fillId="5" borderId="0" xfId="0" quotePrefix="1" applyFont="1" applyFill="1" applyAlignment="1" applyProtection="1">
      <alignment horizontal="left"/>
      <protection hidden="1"/>
    </xf>
    <xf numFmtId="0" fontId="10" fillId="5" borderId="0" xfId="0" applyFont="1" applyFill="1"/>
    <xf numFmtId="0" fontId="20" fillId="0" borderId="0" xfId="0" applyFont="1"/>
    <xf numFmtId="0" fontId="51" fillId="13" borderId="0" xfId="0" applyFont="1" applyFill="1"/>
    <xf numFmtId="0" fontId="8" fillId="13" borderId="0" xfId="0" applyFont="1" applyFill="1"/>
    <xf numFmtId="0" fontId="10" fillId="3" borderId="0" xfId="0" applyFont="1" applyFill="1"/>
    <xf numFmtId="0" fontId="8" fillId="14" borderId="0" xfId="0" applyFont="1" applyFill="1"/>
    <xf numFmtId="0" fontId="10" fillId="14" borderId="0" xfId="0" applyFont="1" applyFill="1"/>
    <xf numFmtId="0" fontId="8" fillId="15" borderId="0" xfId="0" applyFont="1" applyFill="1"/>
    <xf numFmtId="0" fontId="21" fillId="0" borderId="0" xfId="0" applyFont="1" applyBorder="1" applyAlignment="1">
      <alignment horizontal="center"/>
    </xf>
    <xf numFmtId="0" fontId="8" fillId="16" borderId="0" xfId="0" applyFont="1" applyFill="1"/>
    <xf numFmtId="0" fontId="10" fillId="2" borderId="0" xfId="0" applyFont="1" applyFill="1" applyProtection="1">
      <protection locked="0"/>
    </xf>
    <xf numFmtId="0" fontId="11" fillId="4" borderId="0" xfId="0" applyFont="1" applyFill="1"/>
    <xf numFmtId="0" fontId="51" fillId="17" borderId="0" xfId="0" applyFont="1" applyFill="1"/>
    <xf numFmtId="0" fontId="8" fillId="17" borderId="0" xfId="0" applyFont="1" applyFill="1"/>
    <xf numFmtId="0" fontId="51" fillId="18" borderId="0" xfId="0" applyFont="1" applyFill="1"/>
    <xf numFmtId="0" fontId="8" fillId="18" borderId="0" xfId="0" applyFont="1" applyFill="1"/>
    <xf numFmtId="0" fontId="11" fillId="17" borderId="0" xfId="0" applyFont="1" applyFill="1"/>
    <xf numFmtId="0" fontId="11" fillId="18" borderId="0" xfId="0" applyFont="1" applyFill="1"/>
    <xf numFmtId="0" fontId="16" fillId="0" borderId="0" xfId="0" applyFont="1" applyFill="1" applyBorder="1"/>
    <xf numFmtId="0" fontId="8" fillId="23" borderId="0" xfId="0" applyFont="1" applyFill="1"/>
    <xf numFmtId="0" fontId="10" fillId="0" borderId="0" xfId="0" applyFont="1" applyFill="1" applyAlignment="1" applyProtection="1">
      <alignment horizontal="left"/>
      <protection hidden="1"/>
    </xf>
    <xf numFmtId="0" fontId="17" fillId="0" borderId="0" xfId="0" applyFont="1" applyFill="1"/>
    <xf numFmtId="0" fontId="10" fillId="0" borderId="0" xfId="0" applyFont="1" applyFill="1" applyProtection="1">
      <protection hidden="1"/>
    </xf>
    <xf numFmtId="0" fontId="10" fillId="0" borderId="0" xfId="0" applyFont="1" applyFill="1" applyAlignment="1" applyProtection="1">
      <protection hidden="1"/>
    </xf>
    <xf numFmtId="0" fontId="10" fillId="26" borderId="0" xfId="0" applyFont="1" applyFill="1"/>
    <xf numFmtId="0" fontId="8" fillId="26" borderId="0" xfId="0" applyFont="1" applyFill="1"/>
    <xf numFmtId="0" fontId="8" fillId="27" borderId="0" xfId="0" applyFont="1" applyFill="1"/>
    <xf numFmtId="0" fontId="11" fillId="27" borderId="0" xfId="0" applyFont="1" applyFill="1"/>
    <xf numFmtId="0" fontId="8" fillId="0" borderId="0" xfId="0" applyFont="1" applyAlignment="1">
      <alignment horizontal="left" vertical="center" wrapText="1"/>
    </xf>
    <xf numFmtId="0" fontId="8" fillId="0" borderId="0" xfId="0" applyFont="1" applyBorder="1" applyAlignment="1">
      <alignment horizontal="center" vertical="center" wrapText="1" readingOrder="1"/>
    </xf>
    <xf numFmtId="0" fontId="10" fillId="16" borderId="0" xfId="0" applyFont="1" applyFill="1"/>
    <xf numFmtId="0" fontId="10" fillId="16" borderId="0" xfId="0" applyFont="1" applyFill="1" applyAlignment="1" applyProtection="1">
      <protection hidden="1"/>
    </xf>
    <xf numFmtId="0" fontId="16" fillId="16" borderId="0" xfId="0" applyFont="1" applyFill="1"/>
    <xf numFmtId="0" fontId="10" fillId="27" borderId="0" xfId="0" applyFont="1" applyFill="1"/>
    <xf numFmtId="0" fontId="53" fillId="29" borderId="0" xfId="0" applyFont="1" applyFill="1"/>
    <xf numFmtId="0" fontId="54" fillId="29" borderId="0" xfId="0" applyFont="1" applyFill="1"/>
    <xf numFmtId="0" fontId="55" fillId="29" borderId="0" xfId="0" applyFont="1" applyFill="1"/>
    <xf numFmtId="0" fontId="56" fillId="29" borderId="0" xfId="0" applyFont="1" applyFill="1"/>
    <xf numFmtId="0" fontId="8" fillId="30" borderId="0" xfId="0" applyFont="1" applyFill="1"/>
    <xf numFmtId="0" fontId="10" fillId="30" borderId="0" xfId="0" applyFont="1" applyFill="1" applyAlignment="1" applyProtection="1">
      <alignment horizontal="left"/>
      <protection hidden="1"/>
    </xf>
    <xf numFmtId="0" fontId="10" fillId="30" borderId="0" xfId="0" applyFont="1" applyFill="1"/>
    <xf numFmtId="0" fontId="10" fillId="30" borderId="0" xfId="0" applyFont="1" applyFill="1" applyProtection="1">
      <protection hidden="1"/>
    </xf>
    <xf numFmtId="0" fontId="10" fillId="30" borderId="0" xfId="0" applyFont="1" applyFill="1" applyAlignment="1" applyProtection="1">
      <protection hidden="1"/>
    </xf>
    <xf numFmtId="0" fontId="10" fillId="30" borderId="0" xfId="0" applyFont="1" applyFill="1" applyBorder="1"/>
    <xf numFmtId="0" fontId="8" fillId="31" borderId="0" xfId="0" applyFont="1" applyFill="1" applyBorder="1"/>
    <xf numFmtId="0" fontId="8" fillId="31" borderId="0" xfId="0" applyFont="1" applyFill="1"/>
    <xf numFmtId="0" fontId="8" fillId="29" borderId="0" xfId="0" applyFont="1" applyFill="1" applyBorder="1"/>
    <xf numFmtId="0" fontId="57" fillId="5" borderId="0" xfId="0" applyFont="1" applyFill="1"/>
    <xf numFmtId="0" fontId="57" fillId="26" borderId="0" xfId="0" applyFont="1" applyFill="1"/>
    <xf numFmtId="0" fontId="8" fillId="0" borderId="0" xfId="0" applyFont="1" applyFill="1" applyBorder="1" applyAlignment="1"/>
    <xf numFmtId="0" fontId="17" fillId="27" borderId="0" xfId="0" applyFont="1" applyFill="1"/>
    <xf numFmtId="0" fontId="57" fillId="27" borderId="0" xfId="0" applyFont="1" applyFill="1"/>
    <xf numFmtId="0" fontId="10" fillId="33" borderId="0" xfId="0" applyFont="1" applyFill="1"/>
    <xf numFmtId="0" fontId="8" fillId="33" borderId="0" xfId="0" applyFont="1" applyFill="1" applyBorder="1"/>
    <xf numFmtId="0" fontId="51" fillId="0" borderId="0" xfId="0" applyFont="1"/>
    <xf numFmtId="0" fontId="6" fillId="0" borderId="0" xfId="0" applyFont="1" applyFill="1"/>
    <xf numFmtId="0" fontId="10" fillId="27" borderId="0" xfId="0" applyFont="1" applyFill="1" applyAlignment="1" applyProtection="1">
      <alignment horizontal="left"/>
      <protection hidden="1"/>
    </xf>
    <xf numFmtId="0" fontId="0" fillId="0" borderId="0" xfId="0" applyFill="1"/>
    <xf numFmtId="0" fontId="54" fillId="0" borderId="0" xfId="0" applyFont="1"/>
    <xf numFmtId="0" fontId="39" fillId="0" borderId="0" xfId="0" applyFont="1" applyBorder="1" applyAlignment="1">
      <alignment horizontal="center"/>
    </xf>
    <xf numFmtId="0" fontId="41" fillId="0" borderId="0" xfId="0" applyFont="1" applyFill="1" applyBorder="1" applyAlignment="1" applyProtection="1">
      <alignment horizontal="left"/>
    </xf>
    <xf numFmtId="0" fontId="29" fillId="0" borderId="0" xfId="0" applyFont="1"/>
    <xf numFmtId="0" fontId="29" fillId="0" borderId="0" xfId="0" applyFont="1" applyFill="1"/>
    <xf numFmtId="0" fontId="29" fillId="0" borderId="0" xfId="0" applyFont="1" applyProtection="1"/>
    <xf numFmtId="0" fontId="29" fillId="0" borderId="0" xfId="0" applyFont="1" applyFill="1" applyProtection="1"/>
    <xf numFmtId="0" fontId="29" fillId="0" borderId="0" xfId="0" applyFont="1" applyBorder="1" applyProtection="1"/>
    <xf numFmtId="0" fontId="33" fillId="0" borderId="0" xfId="0" applyFont="1" applyFill="1" applyBorder="1" applyAlignment="1" applyProtection="1">
      <alignment horizontal="left" vertical="center"/>
    </xf>
    <xf numFmtId="0" fontId="29" fillId="0" borderId="0" xfId="0" applyFont="1" applyFill="1" applyBorder="1" applyProtection="1"/>
    <xf numFmtId="0" fontId="60" fillId="0" borderId="0" xfId="0" applyFont="1" applyFill="1" applyProtection="1"/>
    <xf numFmtId="0" fontId="32" fillId="0" borderId="31" xfId="0" applyFont="1" applyBorder="1" applyAlignment="1" applyProtection="1">
      <alignment horizontal="left" vertical="center" wrapText="1" indent="1"/>
    </xf>
    <xf numFmtId="0" fontId="32" fillId="0" borderId="25" xfId="0" applyFont="1" applyBorder="1" applyAlignment="1" applyProtection="1">
      <alignment horizontal="left" vertical="center" wrapText="1" indent="1"/>
    </xf>
    <xf numFmtId="0" fontId="32" fillId="0" borderId="0" xfId="0" applyFont="1" applyFill="1" applyProtection="1"/>
    <xf numFmtId="0" fontId="32" fillId="0" borderId="31" xfId="0" applyFont="1" applyFill="1" applyBorder="1" applyAlignment="1" applyProtection="1">
      <alignment horizontal="left" vertical="center" indent="1"/>
    </xf>
    <xf numFmtId="0" fontId="32" fillId="0" borderId="35" xfId="0" applyFont="1" applyFill="1" applyBorder="1" applyAlignment="1" applyProtection="1">
      <alignment horizontal="left" vertical="center" indent="1"/>
    </xf>
    <xf numFmtId="0" fontId="32" fillId="0" borderId="36" xfId="0" applyFont="1" applyFill="1" applyBorder="1" applyAlignment="1" applyProtection="1">
      <alignment horizontal="left" vertical="center" indent="1"/>
    </xf>
    <xf numFmtId="0" fontId="32" fillId="0" borderId="35" xfId="0" applyFont="1" applyFill="1" applyBorder="1" applyAlignment="1" applyProtection="1">
      <alignment horizontal="left" vertical="center" wrapText="1" indent="1"/>
    </xf>
    <xf numFmtId="0" fontId="29" fillId="0" borderId="0" xfId="0" applyFont="1" applyAlignment="1" applyProtection="1">
      <alignment vertical="center"/>
    </xf>
    <xf numFmtId="0" fontId="34" fillId="0" borderId="32" xfId="0" applyFont="1" applyBorder="1" applyAlignment="1" applyProtection="1">
      <alignment horizontal="center" vertical="center" wrapText="1"/>
    </xf>
    <xf numFmtId="0" fontId="34" fillId="0" borderId="24" xfId="0" applyFont="1" applyBorder="1" applyAlignment="1" applyProtection="1">
      <alignment horizontal="center" vertical="center" wrapText="1"/>
    </xf>
    <xf numFmtId="0" fontId="32" fillId="0" borderId="35" xfId="0" applyFont="1" applyBorder="1" applyAlignment="1" applyProtection="1">
      <alignment horizontal="left" vertical="center" wrapText="1" indent="1"/>
    </xf>
    <xf numFmtId="0" fontId="32" fillId="0" borderId="36" xfId="0" applyFont="1" applyBorder="1" applyAlignment="1" applyProtection="1">
      <alignment horizontal="left" vertical="center" wrapText="1" indent="1"/>
    </xf>
    <xf numFmtId="0" fontId="32" fillId="0" borderId="34" xfId="0" applyFont="1" applyBorder="1" applyAlignment="1" applyProtection="1">
      <alignment horizontal="left" vertical="center" indent="1"/>
    </xf>
    <xf numFmtId="0" fontId="32" fillId="0" borderId="35" xfId="0" applyFont="1" applyBorder="1" applyAlignment="1" applyProtection="1">
      <alignment horizontal="left" vertical="center" indent="1"/>
    </xf>
    <xf numFmtId="0" fontId="29" fillId="0" borderId="0" xfId="0" applyFont="1" applyFill="1" applyBorder="1" applyAlignment="1" applyProtection="1">
      <alignment vertical="center"/>
    </xf>
    <xf numFmtId="0" fontId="29" fillId="0" borderId="0" xfId="0" applyFont="1" applyBorder="1" applyAlignment="1" applyProtection="1">
      <alignment vertical="center"/>
    </xf>
    <xf numFmtId="0" fontId="32" fillId="0" borderId="41" xfId="0" applyFont="1" applyBorder="1" applyAlignment="1" applyProtection="1">
      <alignment horizontal="left" vertical="center" wrapText="1" indent="1"/>
    </xf>
    <xf numFmtId="0" fontId="32" fillId="0" borderId="41" xfId="0" applyFont="1" applyBorder="1" applyAlignment="1" applyProtection="1">
      <alignment horizontal="left" vertical="center" indent="1"/>
    </xf>
    <xf numFmtId="0" fontId="32" fillId="0" borderId="41" xfId="0" applyFont="1" applyBorder="1" applyAlignment="1" applyProtection="1">
      <alignment horizontal="left" vertical="top" wrapText="1" indent="1"/>
    </xf>
    <xf numFmtId="0" fontId="32" fillId="0" borderId="42" xfId="0" applyFont="1" applyBorder="1" applyAlignment="1" applyProtection="1">
      <alignment horizontal="left" vertical="center" wrapText="1" indent="1"/>
    </xf>
    <xf numFmtId="0" fontId="32" fillId="0" borderId="41" xfId="0" applyFont="1" applyFill="1" applyBorder="1" applyAlignment="1" applyProtection="1">
      <alignment horizontal="left" vertical="center" indent="1"/>
    </xf>
    <xf numFmtId="0" fontId="29" fillId="0" borderId="0" xfId="0" applyFont="1" applyFill="1" applyAlignment="1" applyProtection="1">
      <alignment vertical="center"/>
    </xf>
    <xf numFmtId="0" fontId="32" fillId="0" borderId="47" xfId="0" applyFont="1" applyBorder="1" applyAlignment="1" applyProtection="1">
      <alignment horizontal="left" vertical="center" indent="1"/>
    </xf>
    <xf numFmtId="0" fontId="32" fillId="0" borderId="47" xfId="0" applyFont="1" applyBorder="1" applyAlignment="1" applyProtection="1">
      <alignment horizontal="left" vertical="center" wrapText="1" indent="1"/>
    </xf>
    <xf numFmtId="0" fontId="32" fillId="0" borderId="48" xfId="0" applyFont="1" applyBorder="1" applyAlignment="1" applyProtection="1">
      <alignment horizontal="left" vertical="center" wrapText="1" indent="1"/>
    </xf>
    <xf numFmtId="0" fontId="32" fillId="0" borderId="47" xfId="0" applyFont="1" applyFill="1" applyBorder="1" applyAlignment="1" applyProtection="1">
      <alignment horizontal="left" vertical="top" indent="1"/>
    </xf>
    <xf numFmtId="0" fontId="32" fillId="0" borderId="48" xfId="0" applyFont="1" applyBorder="1" applyAlignment="1" applyProtection="1">
      <alignment horizontal="left" vertical="top" indent="1"/>
    </xf>
    <xf numFmtId="0" fontId="32" fillId="0" borderId="48" xfId="0" applyFont="1" applyBorder="1" applyAlignment="1" applyProtection="1">
      <alignment horizontal="left" vertical="center" indent="1"/>
    </xf>
    <xf numFmtId="0" fontId="29" fillId="0" borderId="0" xfId="0" applyFont="1" applyAlignment="1" applyProtection="1">
      <alignment wrapText="1"/>
    </xf>
    <xf numFmtId="0" fontId="32" fillId="0" borderId="32" xfId="0" applyFont="1" applyBorder="1" applyAlignment="1" applyProtection="1">
      <alignment horizontal="left" vertical="center" wrapText="1" indent="2"/>
    </xf>
    <xf numFmtId="0" fontId="32" fillId="0" borderId="32" xfId="0" applyFont="1" applyFill="1" applyBorder="1" applyAlignment="1" applyProtection="1">
      <alignment horizontal="left" vertical="center" wrapText="1" indent="2"/>
    </xf>
    <xf numFmtId="0" fontId="32" fillId="0" borderId="37" xfId="0" applyFont="1" applyBorder="1" applyAlignment="1" applyProtection="1">
      <alignment horizontal="left" vertical="center" wrapText="1" indent="2"/>
    </xf>
    <xf numFmtId="0" fontId="32" fillId="0" borderId="38" xfId="0" applyFont="1" applyFill="1" applyBorder="1" applyAlignment="1" applyProtection="1">
      <alignment horizontal="left" vertical="center" wrapText="1" indent="3"/>
    </xf>
    <xf numFmtId="0" fontId="32" fillId="0" borderId="24" xfId="0" applyFont="1" applyFill="1" applyBorder="1" applyAlignment="1" applyProtection="1">
      <alignment horizontal="left" vertical="center" wrapText="1" indent="3"/>
    </xf>
    <xf numFmtId="0" fontId="32" fillId="0" borderId="38" xfId="0" applyFont="1" applyFill="1" applyBorder="1" applyAlignment="1" applyProtection="1">
      <alignment horizontal="left" vertical="center" indent="3"/>
    </xf>
    <xf numFmtId="0" fontId="32" fillId="0" borderId="24" xfId="0" applyFont="1" applyFill="1" applyBorder="1" applyAlignment="1" applyProtection="1">
      <alignment horizontal="left" vertical="center" indent="3"/>
    </xf>
    <xf numFmtId="0" fontId="32" fillId="0" borderId="40" xfId="0" applyFont="1" applyFill="1" applyBorder="1" applyAlignment="1" applyProtection="1">
      <alignment horizontal="left" vertical="center" indent="3"/>
    </xf>
    <xf numFmtId="0" fontId="32" fillId="0" borderId="43" xfId="0" applyFont="1" applyFill="1" applyBorder="1" applyAlignment="1" applyProtection="1">
      <alignment horizontal="left" vertical="center" indent="3"/>
    </xf>
    <xf numFmtId="0" fontId="32" fillId="0" borderId="40" xfId="0" applyFont="1" applyFill="1" applyBorder="1" applyAlignment="1" applyProtection="1">
      <alignment horizontal="left" vertical="top" indent="3"/>
    </xf>
    <xf numFmtId="0" fontId="32" fillId="0" borderId="40" xfId="84" applyFont="1" applyFill="1" applyBorder="1" applyAlignment="1" applyProtection="1">
      <alignment horizontal="left" vertical="center" indent="3"/>
    </xf>
    <xf numFmtId="0" fontId="32" fillId="0" borderId="46" xfId="0" applyFont="1" applyFill="1" applyBorder="1" applyAlignment="1" applyProtection="1">
      <alignment horizontal="left" vertical="center" indent="3"/>
    </xf>
    <xf numFmtId="0" fontId="10" fillId="0" borderId="0" xfId="84" applyFont="1"/>
    <xf numFmtId="0" fontId="8" fillId="24" borderId="0" xfId="84" applyFont="1" applyFill="1"/>
    <xf numFmtId="0" fontId="8" fillId="43" borderId="0" xfId="84" applyFont="1" applyFill="1"/>
    <xf numFmtId="0" fontId="8" fillId="24" borderId="0" xfId="84" applyFont="1" applyFill="1" applyAlignment="1">
      <alignment horizontal="left"/>
    </xf>
    <xf numFmtId="0" fontId="56" fillId="0" borderId="0" xfId="0" applyFont="1"/>
    <xf numFmtId="0" fontId="10" fillId="4" borderId="0" xfId="84" applyFont="1" applyFill="1" applyProtection="1">
      <protection hidden="1"/>
    </xf>
    <xf numFmtId="0" fontId="10" fillId="4" borderId="0" xfId="84" applyFont="1" applyFill="1" applyAlignment="1" applyProtection="1">
      <alignment horizontal="left"/>
      <protection hidden="1"/>
    </xf>
    <xf numFmtId="0" fontId="10" fillId="0" borderId="0" xfId="84" applyFont="1" applyBorder="1"/>
    <xf numFmtId="0" fontId="53" fillId="0" borderId="0" xfId="0" applyFont="1"/>
    <xf numFmtId="0" fontId="10" fillId="29" borderId="0" xfId="84" applyFont="1" applyFill="1" applyAlignment="1" applyProtection="1">
      <protection hidden="1"/>
    </xf>
    <xf numFmtId="0" fontId="10" fillId="29" borderId="0" xfId="84" applyFont="1" applyFill="1"/>
    <xf numFmtId="0" fontId="10" fillId="0" borderId="0" xfId="84" applyFont="1" applyFill="1"/>
    <xf numFmtId="0" fontId="8" fillId="0" borderId="0" xfId="84" applyFont="1" applyBorder="1"/>
    <xf numFmtId="0" fontId="10" fillId="29" borderId="0" xfId="0" applyFont="1" applyFill="1"/>
    <xf numFmtId="0" fontId="10" fillId="33" borderId="0" xfId="84" applyFont="1" applyFill="1" applyAlignment="1" applyProtection="1">
      <protection hidden="1"/>
    </xf>
    <xf numFmtId="0" fontId="10" fillId="33" borderId="0" xfId="84" applyFont="1" applyFill="1"/>
    <xf numFmtId="0" fontId="8" fillId="0" borderId="0" xfId="208" applyFont="1" applyFill="1"/>
    <xf numFmtId="0" fontId="10" fillId="27" borderId="0" xfId="84" applyFont="1" applyFill="1"/>
    <xf numFmtId="0" fontId="8" fillId="0" borderId="0" xfId="84" applyFont="1" applyFill="1"/>
    <xf numFmtId="0" fontId="10" fillId="4" borderId="0" xfId="84" applyFont="1" applyFill="1"/>
    <xf numFmtId="0" fontId="11" fillId="0" borderId="0" xfId="0" applyFont="1" applyFill="1"/>
    <xf numFmtId="0" fontId="57" fillId="0" borderId="0" xfId="0" applyFont="1" applyFill="1"/>
    <xf numFmtId="0" fontId="16" fillId="7" borderId="0" xfId="84" applyFont="1" applyFill="1"/>
    <xf numFmtId="0" fontId="8" fillId="7" borderId="0" xfId="84" applyFont="1" applyFill="1"/>
    <xf numFmtId="0" fontId="8" fillId="16" borderId="0" xfId="84" applyFont="1" applyFill="1"/>
    <xf numFmtId="0" fontId="13" fillId="7" borderId="0" xfId="84" applyFont="1" applyFill="1"/>
    <xf numFmtId="0" fontId="8" fillId="27" borderId="0" xfId="0" applyFont="1" applyFill="1" applyBorder="1"/>
    <xf numFmtId="0" fontId="9" fillId="7" borderId="0" xfId="84" quotePrefix="1" applyFont="1" applyFill="1" applyAlignment="1" applyProtection="1">
      <protection hidden="1"/>
    </xf>
    <xf numFmtId="0" fontId="8" fillId="7" borderId="0" xfId="84" applyFont="1" applyFill="1" applyAlignment="1" applyProtection="1">
      <protection hidden="1"/>
    </xf>
    <xf numFmtId="0" fontId="8" fillId="22" borderId="0" xfId="0" applyFont="1" applyFill="1"/>
    <xf numFmtId="0" fontId="8" fillId="0" borderId="0" xfId="84" applyFont="1"/>
    <xf numFmtId="0" fontId="10" fillId="4" borderId="0" xfId="84" applyFont="1" applyFill="1" applyAlignment="1" applyProtection="1">
      <protection hidden="1"/>
    </xf>
    <xf numFmtId="0" fontId="10" fillId="4" borderId="0" xfId="84" applyFont="1" applyFill="1" applyBorder="1"/>
    <xf numFmtId="0" fontId="51" fillId="2" borderId="0" xfId="0" applyFont="1" applyFill="1"/>
    <xf numFmtId="0" fontId="16" fillId="16" borderId="0" xfId="84" applyFont="1" applyFill="1"/>
    <xf numFmtId="0" fontId="8" fillId="2" borderId="0" xfId="0" applyFont="1" applyFill="1" applyProtection="1">
      <protection locked="0"/>
    </xf>
    <xf numFmtId="0" fontId="8" fillId="16" borderId="0" xfId="84" applyFont="1" applyFill="1" applyAlignment="1" applyProtection="1">
      <protection hidden="1"/>
    </xf>
    <xf numFmtId="0" fontId="17" fillId="2" borderId="0" xfId="0" applyFont="1" applyFill="1" applyProtection="1">
      <protection locked="0"/>
    </xf>
    <xf numFmtId="0" fontId="53" fillId="0" borderId="0" xfId="0" applyFont="1" applyFill="1"/>
    <xf numFmtId="0" fontId="57" fillId="0" borderId="0" xfId="230" applyFont="1"/>
    <xf numFmtId="0" fontId="9" fillId="16" borderId="0" xfId="84" quotePrefix="1" applyFont="1" applyFill="1" applyAlignment="1" applyProtection="1">
      <protection hidden="1"/>
    </xf>
    <xf numFmtId="14" fontId="8" fillId="0" borderId="53" xfId="0" applyNumberFormat="1" applyFont="1" applyBorder="1" applyAlignment="1">
      <alignment horizontal="left"/>
    </xf>
    <xf numFmtId="0" fontId="8" fillId="0" borderId="53" xfId="0" applyFont="1" applyBorder="1"/>
    <xf numFmtId="0" fontId="8" fillId="0" borderId="54" xfId="0" applyFont="1" applyBorder="1"/>
    <xf numFmtId="0" fontId="88" fillId="0" borderId="55" xfId="0" applyFont="1" applyBorder="1"/>
    <xf numFmtId="0" fontId="0" fillId="0" borderId="0" xfId="0" applyBorder="1"/>
    <xf numFmtId="0" fontId="23" fillId="42" borderId="0" xfId="0" applyFont="1" applyFill="1" applyBorder="1"/>
    <xf numFmtId="0" fontId="0" fillId="42" borderId="56" xfId="0" applyFill="1" applyBorder="1"/>
    <xf numFmtId="0" fontId="3" fillId="40" borderId="57" xfId="0" applyFont="1" applyFill="1" applyBorder="1"/>
    <xf numFmtId="0" fontId="0" fillId="0" borderId="26" xfId="0" applyBorder="1"/>
    <xf numFmtId="0" fontId="3" fillId="0" borderId="0" xfId="0" applyFont="1" applyBorder="1"/>
    <xf numFmtId="0" fontId="8" fillId="42" borderId="0" xfId="102" applyFont="1" applyFill="1" applyBorder="1"/>
    <xf numFmtId="0" fontId="8" fillId="42" borderId="0" xfId="231" applyFont="1" applyFill="1" applyBorder="1"/>
    <xf numFmtId="0" fontId="3" fillId="40" borderId="58" xfId="0" applyFont="1" applyFill="1" applyBorder="1"/>
    <xf numFmtId="0" fontId="0" fillId="0" borderId="59" xfId="0" applyBorder="1"/>
    <xf numFmtId="0" fontId="3" fillId="42" borderId="0" xfId="0" applyFont="1" applyFill="1" applyBorder="1"/>
    <xf numFmtId="0" fontId="0" fillId="42" borderId="0" xfId="0" applyFill="1" applyBorder="1"/>
    <xf numFmtId="0" fontId="8" fillId="7" borderId="0" xfId="84" applyFont="1" applyFill="1" applyAlignment="1" applyProtection="1">
      <alignment horizontal="left"/>
      <protection hidden="1"/>
    </xf>
    <xf numFmtId="0" fontId="0" fillId="0" borderId="59" xfId="0" applyFill="1" applyBorder="1"/>
    <xf numFmtId="0" fontId="3" fillId="40" borderId="60" xfId="0" applyFont="1" applyFill="1" applyBorder="1"/>
    <xf numFmtId="0" fontId="3" fillId="0" borderId="61" xfId="0" applyFont="1" applyFill="1" applyBorder="1"/>
    <xf numFmtId="0" fontId="8" fillId="0" borderId="56" xfId="0" applyFont="1" applyBorder="1"/>
    <xf numFmtId="0" fontId="8" fillId="0" borderId="55" xfId="0" applyFont="1" applyBorder="1"/>
    <xf numFmtId="0" fontId="23" fillId="21" borderId="0" xfId="0" applyFont="1" applyFill="1" applyBorder="1"/>
    <xf numFmtId="0" fontId="3" fillId="0" borderId="55" xfId="0" applyFont="1" applyBorder="1"/>
    <xf numFmtId="0" fontId="8" fillId="21" borderId="0" xfId="231" applyFont="1" applyFill="1" applyBorder="1"/>
    <xf numFmtId="0" fontId="0" fillId="21" borderId="0" xfId="0" applyFill="1" applyBorder="1"/>
    <xf numFmtId="0" fontId="3" fillId="42" borderId="57" xfId="0" applyFont="1" applyFill="1" applyBorder="1"/>
    <xf numFmtId="0" fontId="3" fillId="0" borderId="26" xfId="0" applyFont="1" applyBorder="1"/>
    <xf numFmtId="0" fontId="3" fillId="21" borderId="0" xfId="0" applyFont="1" applyFill="1" applyBorder="1"/>
    <xf numFmtId="0" fontId="3" fillId="42" borderId="58" xfId="0" applyFont="1" applyFill="1" applyBorder="1"/>
    <xf numFmtId="0" fontId="3" fillId="0" borderId="59" xfId="0" applyFont="1" applyBorder="1"/>
    <xf numFmtId="0" fontId="3" fillId="42" borderId="60" xfId="0" applyFont="1" applyFill="1" applyBorder="1"/>
    <xf numFmtId="0" fontId="3" fillId="0" borderId="61" xfId="0" applyFont="1" applyBorder="1"/>
    <xf numFmtId="0" fontId="0" fillId="0" borderId="55" xfId="0" applyBorder="1"/>
    <xf numFmtId="0" fontId="53" fillId="42" borderId="0" xfId="0" applyFont="1" applyFill="1"/>
    <xf numFmtId="0" fontId="10" fillId="42" borderId="0" xfId="0" applyFont="1" applyFill="1"/>
    <xf numFmtId="0" fontId="56" fillId="42" borderId="0" xfId="0" applyFont="1" applyFill="1"/>
    <xf numFmtId="0" fontId="3" fillId="21" borderId="57" xfId="0" applyFont="1" applyFill="1" applyBorder="1"/>
    <xf numFmtId="0" fontId="0" fillId="0" borderId="56" xfId="0" applyBorder="1"/>
    <xf numFmtId="0" fontId="3" fillId="21" borderId="58" xfId="0" applyFont="1" applyFill="1" applyBorder="1"/>
    <xf numFmtId="0" fontId="23" fillId="32" borderId="0" xfId="0" applyFont="1" applyFill="1" applyBorder="1"/>
    <xf numFmtId="0" fontId="52" fillId="16" borderId="0" xfId="230" applyFont="1" applyFill="1"/>
    <xf numFmtId="0" fontId="3" fillId="21" borderId="60" xfId="0" applyFont="1" applyFill="1" applyBorder="1"/>
    <xf numFmtId="0" fontId="8" fillId="32" borderId="0" xfId="231" applyFont="1" applyFill="1" applyBorder="1"/>
    <xf numFmtId="0" fontId="8" fillId="42" borderId="0" xfId="0" applyFont="1" applyFill="1"/>
    <xf numFmtId="0" fontId="0" fillId="32" borderId="0" xfId="0" applyFill="1" applyBorder="1"/>
    <xf numFmtId="0" fontId="8" fillId="32" borderId="57" xfId="0" applyFont="1" applyFill="1" applyBorder="1"/>
    <xf numFmtId="0" fontId="8" fillId="32" borderId="60" xfId="0" applyFont="1" applyFill="1" applyBorder="1"/>
    <xf numFmtId="0" fontId="3" fillId="0" borderId="0" xfId="0" applyFont="1" applyFill="1" applyBorder="1"/>
    <xf numFmtId="0" fontId="3" fillId="39" borderId="57" xfId="0" applyFont="1" applyFill="1" applyBorder="1"/>
    <xf numFmtId="0" fontId="23" fillId="39" borderId="0" xfId="0" applyFont="1" applyFill="1" applyBorder="1"/>
    <xf numFmtId="0" fontId="9" fillId="39" borderId="0" xfId="231" applyFont="1" applyFill="1" applyBorder="1"/>
    <xf numFmtId="0" fontId="3" fillId="39" borderId="58" xfId="0" applyFont="1" applyFill="1" applyBorder="1"/>
    <xf numFmtId="0" fontId="8" fillId="39" borderId="0" xfId="231" applyFont="1" applyFill="1" applyBorder="1"/>
    <xf numFmtId="0" fontId="10" fillId="44" borderId="0" xfId="0" applyFont="1" applyFill="1"/>
    <xf numFmtId="0" fontId="8" fillId="44" borderId="0" xfId="0" applyFont="1" applyFill="1"/>
    <xf numFmtId="0" fontId="3" fillId="39" borderId="60" xfId="0" applyFont="1" applyFill="1" applyBorder="1"/>
    <xf numFmtId="0" fontId="0" fillId="39" borderId="0" xfId="0" applyFill="1" applyBorder="1"/>
    <xf numFmtId="0" fontId="56" fillId="44" borderId="0" xfId="0" applyFont="1" applyFill="1"/>
    <xf numFmtId="0" fontId="8" fillId="28" borderId="62" xfId="0" applyFont="1" applyFill="1" applyBorder="1"/>
    <xf numFmtId="0" fontId="3" fillId="0" borderId="63" xfId="0" applyFont="1" applyBorder="1"/>
    <xf numFmtId="0" fontId="23" fillId="28" borderId="0" xfId="0" applyFont="1" applyFill="1" applyBorder="1"/>
    <xf numFmtId="0" fontId="0" fillId="0" borderId="64" xfId="0" applyBorder="1"/>
    <xf numFmtId="0" fontId="0" fillId="0" borderId="65" xfId="0" applyBorder="1"/>
    <xf numFmtId="0" fontId="8" fillId="28" borderId="65" xfId="231" applyFont="1" applyFill="1" applyBorder="1"/>
    <xf numFmtId="0" fontId="8" fillId="0" borderId="65" xfId="0" applyFont="1" applyBorder="1"/>
    <xf numFmtId="0" fontId="8" fillId="0" borderId="66" xfId="0" applyFont="1" applyBorder="1"/>
    <xf numFmtId="0" fontId="0" fillId="0" borderId="53" xfId="0" applyBorder="1"/>
    <xf numFmtId="0" fontId="9" fillId="31" borderId="67" xfId="0" applyFont="1" applyFill="1" applyBorder="1"/>
    <xf numFmtId="0" fontId="8" fillId="0" borderId="68" xfId="0" applyFont="1" applyBorder="1"/>
    <xf numFmtId="0" fontId="8" fillId="0" borderId="69" xfId="0" applyFont="1" applyBorder="1"/>
    <xf numFmtId="0" fontId="9" fillId="0" borderId="10" xfId="0" applyFont="1" applyBorder="1"/>
    <xf numFmtId="0" fontId="9" fillId="0" borderId="0" xfId="0" applyFont="1" applyBorder="1"/>
    <xf numFmtId="0" fontId="8" fillId="0" borderId="70" xfId="0" applyFont="1" applyBorder="1"/>
    <xf numFmtId="0" fontId="8" fillId="0" borderId="71" xfId="0" applyFont="1" applyBorder="1"/>
    <xf numFmtId="0" fontId="8" fillId="0" borderId="26" xfId="0" applyFont="1" applyBorder="1"/>
    <xf numFmtId="0" fontId="8" fillId="0" borderId="10" xfId="0" applyFont="1" applyBorder="1"/>
    <xf numFmtId="0" fontId="8" fillId="0" borderId="59" xfId="0" applyFont="1" applyBorder="1"/>
    <xf numFmtId="0" fontId="8" fillId="0" borderId="72" xfId="0" applyFont="1" applyBorder="1"/>
    <xf numFmtId="0" fontId="8" fillId="0" borderId="61" xfId="0" applyFont="1" applyBorder="1"/>
    <xf numFmtId="0" fontId="9" fillId="22" borderId="0" xfId="0" applyFont="1" applyFill="1" applyBorder="1"/>
    <xf numFmtId="0" fontId="8" fillId="22" borderId="71" xfId="0" applyFont="1" applyFill="1" applyBorder="1"/>
    <xf numFmtId="0" fontId="8" fillId="22" borderId="26" xfId="0" applyFont="1" applyFill="1" applyBorder="1"/>
    <xf numFmtId="0" fontId="8" fillId="22" borderId="0" xfId="0" applyFont="1" applyFill="1" applyBorder="1"/>
    <xf numFmtId="0" fontId="8" fillId="22" borderId="10" xfId="0" applyFont="1" applyFill="1" applyBorder="1"/>
    <xf numFmtId="0" fontId="8" fillId="22" borderId="59" xfId="0" applyFont="1" applyFill="1" applyBorder="1"/>
    <xf numFmtId="0" fontId="8" fillId="22" borderId="72" xfId="0" applyFont="1" applyFill="1" applyBorder="1"/>
    <xf numFmtId="0" fontId="8" fillId="22" borderId="61" xfId="0" applyFont="1" applyFill="1" applyBorder="1"/>
    <xf numFmtId="0" fontId="8" fillId="20" borderId="71" xfId="0" applyFont="1" applyFill="1" applyBorder="1"/>
    <xf numFmtId="0" fontId="8" fillId="20" borderId="26" xfId="0" applyFont="1" applyFill="1" applyBorder="1"/>
    <xf numFmtId="0" fontId="8" fillId="20" borderId="10" xfId="0" applyFont="1" applyFill="1" applyBorder="1"/>
    <xf numFmtId="0" fontId="8" fillId="20" borderId="59" xfId="0" applyFont="1" applyFill="1" applyBorder="1"/>
    <xf numFmtId="0" fontId="9" fillId="20" borderId="0" xfId="0" applyFont="1" applyFill="1" applyBorder="1"/>
    <xf numFmtId="0" fontId="9" fillId="20" borderId="70" xfId="0" applyFont="1" applyFill="1" applyBorder="1"/>
    <xf numFmtId="0" fontId="8" fillId="20" borderId="0" xfId="0" applyFont="1" applyFill="1" applyBorder="1"/>
    <xf numFmtId="0" fontId="8" fillId="20" borderId="70" xfId="0" applyFont="1" applyFill="1" applyBorder="1"/>
    <xf numFmtId="0" fontId="8" fillId="20" borderId="72" xfId="0" applyFont="1" applyFill="1" applyBorder="1"/>
    <xf numFmtId="0" fontId="8" fillId="20" borderId="61" xfId="0" applyFont="1" applyFill="1" applyBorder="1"/>
    <xf numFmtId="0" fontId="8" fillId="45" borderId="71" xfId="0" applyFont="1" applyFill="1" applyBorder="1"/>
    <xf numFmtId="0" fontId="8" fillId="45" borderId="26" xfId="84" applyFont="1" applyFill="1" applyBorder="1"/>
    <xf numFmtId="0" fontId="8" fillId="45" borderId="10" xfId="0" applyFont="1" applyFill="1" applyBorder="1"/>
    <xf numFmtId="0" fontId="8" fillId="45" borderId="59" xfId="84" applyFont="1" applyFill="1" applyBorder="1"/>
    <xf numFmtId="0" fontId="9" fillId="30" borderId="0" xfId="0" applyFont="1" applyFill="1" applyBorder="1"/>
    <xf numFmtId="0" fontId="8" fillId="30" borderId="0" xfId="0" applyFont="1" applyFill="1" applyBorder="1"/>
    <xf numFmtId="0" fontId="9" fillId="31" borderId="0" xfId="0" applyFont="1" applyFill="1" applyBorder="1"/>
    <xf numFmtId="0" fontId="9" fillId="25" borderId="0" xfId="0" applyFont="1" applyFill="1" applyBorder="1"/>
    <xf numFmtId="0" fontId="8" fillId="45" borderId="72" xfId="0" applyFont="1" applyFill="1" applyBorder="1"/>
    <xf numFmtId="0" fontId="8" fillId="45" borderId="61" xfId="84" applyFont="1" applyFill="1" applyBorder="1"/>
    <xf numFmtId="0" fontId="8" fillId="25" borderId="0" xfId="0" applyFont="1" applyFill="1" applyBorder="1"/>
    <xf numFmtId="0" fontId="8" fillId="30" borderId="71" xfId="0" applyFont="1" applyFill="1" applyBorder="1"/>
    <xf numFmtId="0" fontId="8" fillId="30" borderId="26" xfId="0" applyFont="1" applyFill="1" applyBorder="1"/>
    <xf numFmtId="0" fontId="89" fillId="0" borderId="0" xfId="0" applyFont="1" applyBorder="1"/>
    <xf numFmtId="0" fontId="8" fillId="30" borderId="10" xfId="0" applyFont="1" applyFill="1" applyBorder="1"/>
    <xf numFmtId="0" fontId="8" fillId="30" borderId="59" xfId="0" applyFont="1" applyFill="1" applyBorder="1"/>
    <xf numFmtId="0" fontId="8" fillId="30" borderId="72" xfId="0" applyFont="1" applyFill="1" applyBorder="1"/>
    <xf numFmtId="0" fontId="8" fillId="30" borderId="61" xfId="0" applyFont="1" applyFill="1" applyBorder="1"/>
    <xf numFmtId="0" fontId="8" fillId="31" borderId="71" xfId="0" applyFont="1" applyFill="1" applyBorder="1"/>
    <xf numFmtId="0" fontId="8" fillId="31" borderId="26" xfId="0" applyFont="1" applyFill="1" applyBorder="1"/>
    <xf numFmtId="0" fontId="8" fillId="31" borderId="10" xfId="0" applyFont="1" applyFill="1" applyBorder="1"/>
    <xf numFmtId="0" fontId="8" fillId="31" borderId="59" xfId="0" applyFont="1" applyFill="1" applyBorder="1"/>
    <xf numFmtId="0" fontId="9" fillId="24" borderId="0" xfId="0" applyFont="1" applyFill="1" applyBorder="1"/>
    <xf numFmtId="0" fontId="8" fillId="31" borderId="72" xfId="0" applyFont="1" applyFill="1" applyBorder="1"/>
    <xf numFmtId="0" fontId="8" fillId="31" borderId="61" xfId="0" applyFont="1" applyFill="1" applyBorder="1"/>
    <xf numFmtId="0" fontId="8" fillId="24" borderId="0" xfId="0" applyFont="1" applyFill="1" applyBorder="1"/>
    <xf numFmtId="0" fontId="8" fillId="25" borderId="73" xfId="0" applyFont="1" applyFill="1" applyBorder="1"/>
    <xf numFmtId="0" fontId="8" fillId="25" borderId="63" xfId="0" applyFont="1" applyFill="1" applyBorder="1"/>
    <xf numFmtId="0" fontId="8" fillId="24" borderId="73" xfId="0" applyFont="1" applyFill="1" applyBorder="1"/>
    <xf numFmtId="0" fontId="8" fillId="24" borderId="63" xfId="0" applyFont="1" applyFill="1" applyBorder="1"/>
    <xf numFmtId="0" fontId="8" fillId="0" borderId="74" xfId="0" applyFont="1" applyBorder="1"/>
    <xf numFmtId="0" fontId="8" fillId="0" borderId="75" xfId="0" applyFont="1" applyBorder="1"/>
    <xf numFmtId="0" fontId="3" fillId="0" borderId="75" xfId="0" applyFont="1" applyBorder="1"/>
    <xf numFmtId="0" fontId="8" fillId="24" borderId="75" xfId="0" applyFont="1" applyFill="1" applyBorder="1"/>
    <xf numFmtId="0" fontId="8" fillId="0" borderId="76" xfId="0" applyFont="1" applyBorder="1"/>
    <xf numFmtId="0" fontId="32" fillId="0" borderId="0" xfId="0" applyFont="1" applyFill="1" applyBorder="1" applyAlignment="1" applyProtection="1">
      <alignment vertical="center" wrapText="1"/>
      <protection hidden="1"/>
    </xf>
    <xf numFmtId="0" fontId="30" fillId="31" borderId="84" xfId="0" applyFont="1" applyFill="1" applyBorder="1" applyAlignment="1" applyProtection="1">
      <alignment horizontal="left" vertical="center" wrapText="1"/>
      <protection hidden="1"/>
    </xf>
    <xf numFmtId="0" fontId="34" fillId="31" borderId="84" xfId="0" applyFont="1" applyFill="1" applyBorder="1" applyAlignment="1" applyProtection="1">
      <alignment horizontal="left" vertical="center" wrapText="1"/>
      <protection hidden="1"/>
    </xf>
    <xf numFmtId="0" fontId="96" fillId="3" borderId="4" xfId="0" applyFont="1" applyFill="1" applyBorder="1" applyAlignment="1" applyProtection="1">
      <alignment horizontal="center" vertical="center"/>
    </xf>
    <xf numFmtId="0" fontId="96" fillId="3" borderId="3" xfId="0" applyFont="1" applyFill="1" applyBorder="1" applyAlignment="1" applyProtection="1">
      <alignment horizontal="center" vertical="center"/>
    </xf>
    <xf numFmtId="0" fontId="96" fillId="14" borderId="4" xfId="0" applyFont="1" applyFill="1" applyBorder="1" applyAlignment="1" applyProtection="1">
      <alignment horizontal="center" vertical="center" wrapText="1"/>
    </xf>
    <xf numFmtId="0" fontId="96" fillId="14" borderId="3" xfId="0" applyFont="1" applyFill="1" applyBorder="1" applyAlignment="1" applyProtection="1">
      <alignment horizontal="center" vertical="center" wrapText="1"/>
    </xf>
    <xf numFmtId="0" fontId="96" fillId="14" borderId="4" xfId="0" applyFont="1" applyFill="1" applyBorder="1" applyAlignment="1" applyProtection="1">
      <alignment horizontal="center" vertical="center"/>
    </xf>
    <xf numFmtId="0" fontId="96" fillId="14" borderId="3" xfId="0" applyFont="1" applyFill="1" applyBorder="1" applyAlignment="1" applyProtection="1">
      <alignment horizontal="center" vertical="center"/>
    </xf>
    <xf numFmtId="0" fontId="42" fillId="14" borderId="3" xfId="0" applyFont="1" applyFill="1" applyBorder="1" applyAlignment="1" applyProtection="1">
      <alignment horizontal="center" vertical="center"/>
    </xf>
    <xf numFmtId="0" fontId="34" fillId="0" borderId="0" xfId="84" applyFont="1" applyFill="1" applyBorder="1" applyAlignment="1" applyProtection="1"/>
    <xf numFmtId="0" fontId="3" fillId="0" borderId="0" xfId="84" applyFont="1" applyProtection="1"/>
    <xf numFmtId="0" fontId="3" fillId="0" borderId="0" xfId="84" applyFont="1" applyFill="1" applyBorder="1" applyAlignment="1" applyProtection="1"/>
    <xf numFmtId="0" fontId="3" fillId="0" borderId="0" xfId="84" applyFont="1" applyBorder="1" applyAlignment="1" applyProtection="1"/>
    <xf numFmtId="0" fontId="97" fillId="0" borderId="0" xfId="84" applyFont="1" applyBorder="1" applyAlignment="1" applyProtection="1"/>
    <xf numFmtId="0" fontId="97" fillId="0" borderId="0" xfId="84" applyFont="1" applyBorder="1" applyAlignment="1" applyProtection="1">
      <alignment vertical="center"/>
    </xf>
    <xf numFmtId="0" fontId="98" fillId="0" borderId="0" xfId="84" applyFont="1" applyProtection="1"/>
    <xf numFmtId="0" fontId="97" fillId="19" borderId="0" xfId="84" applyFont="1" applyFill="1" applyBorder="1" applyAlignment="1" applyProtection="1">
      <alignment vertical="center" wrapText="1"/>
    </xf>
    <xf numFmtId="0" fontId="98" fillId="0" borderId="0" xfId="84" applyFont="1" applyAlignment="1" applyProtection="1">
      <alignment vertical="top"/>
    </xf>
    <xf numFmtId="0" fontId="35" fillId="19" borderId="0" xfId="84" applyFont="1" applyFill="1" applyBorder="1" applyAlignment="1" applyProtection="1"/>
    <xf numFmtId="0" fontId="42" fillId="0" borderId="0" xfId="84" applyFont="1" applyFill="1" applyBorder="1" applyAlignment="1" applyProtection="1">
      <alignment horizontal="right" wrapText="1"/>
    </xf>
    <xf numFmtId="0" fontId="99" fillId="0" borderId="0" xfId="84" applyFont="1" applyAlignment="1" applyProtection="1">
      <alignment vertical="center"/>
    </xf>
    <xf numFmtId="0" fontId="32" fillId="0" borderId="0" xfId="84" applyFont="1" applyBorder="1" applyAlignment="1" applyProtection="1">
      <alignment vertical="center"/>
    </xf>
    <xf numFmtId="0" fontId="35" fillId="0" borderId="0" xfId="84" applyFont="1" applyBorder="1" applyAlignment="1" applyProtection="1">
      <alignment vertical="center"/>
    </xf>
    <xf numFmtId="172" fontId="35" fillId="19" borderId="18" xfId="84" applyNumberFormat="1" applyFont="1" applyFill="1" applyBorder="1" applyAlignment="1" applyProtection="1">
      <alignment horizontal="left"/>
      <protection locked="0"/>
    </xf>
    <xf numFmtId="0" fontId="3" fillId="0" borderId="0" xfId="84" applyFont="1" applyAlignment="1" applyProtection="1">
      <alignment vertical="center"/>
    </xf>
    <xf numFmtId="168" fontId="32" fillId="19" borderId="91" xfId="84" applyNumberFormat="1" applyFont="1" applyFill="1" applyBorder="1" applyAlignment="1" applyProtection="1"/>
    <xf numFmtId="0" fontId="32" fillId="0" borderId="91" xfId="84" applyFont="1" applyBorder="1" applyAlignment="1" applyProtection="1">
      <alignment horizontal="left"/>
    </xf>
    <xf numFmtId="0" fontId="32" fillId="0" borderId="0" xfId="84" applyFont="1" applyBorder="1" applyAlignment="1" applyProtection="1"/>
    <xf numFmtId="172" fontId="35" fillId="0" borderId="18" xfId="84" applyNumberFormat="1" applyFont="1" applyFill="1" applyBorder="1" applyAlignment="1" applyProtection="1">
      <alignment horizontal="left"/>
      <protection locked="0"/>
    </xf>
    <xf numFmtId="172" fontId="35" fillId="0" borderId="0" xfId="84" applyNumberFormat="1" applyFont="1" applyFill="1" applyBorder="1" applyAlignment="1" applyProtection="1"/>
    <xf numFmtId="0" fontId="32" fillId="0" borderId="0" xfId="84" applyFont="1" applyFill="1" applyBorder="1" applyAlignment="1" applyProtection="1">
      <alignment vertical="center"/>
    </xf>
    <xf numFmtId="0" fontId="3" fillId="0" borderId="0" xfId="84" applyFont="1" applyFill="1" applyBorder="1" applyAlignment="1" applyProtection="1">
      <alignment vertical="center"/>
    </xf>
    <xf numFmtId="0" fontId="3" fillId="0" borderId="0" xfId="84" applyFont="1" applyFill="1" applyAlignment="1" applyProtection="1">
      <alignment vertical="center"/>
    </xf>
    <xf numFmtId="0" fontId="32" fillId="0" borderId="91" xfId="84" applyFont="1" applyBorder="1" applyAlignment="1" applyProtection="1">
      <alignment vertical="top"/>
    </xf>
    <xf numFmtId="0" fontId="32" fillId="0" borderId="0" xfId="84" applyFont="1" applyBorder="1" applyAlignment="1" applyProtection="1">
      <alignment vertical="top"/>
    </xf>
    <xf numFmtId="175" fontId="35" fillId="0" borderId="18" xfId="84" applyNumberFormat="1" applyFont="1" applyFill="1" applyBorder="1" applyAlignment="1" applyProtection="1">
      <alignment horizontal="center"/>
      <protection locked="0"/>
    </xf>
    <xf numFmtId="175" fontId="35" fillId="19" borderId="18" xfId="84" applyNumberFormat="1" applyFont="1" applyFill="1" applyBorder="1" applyAlignment="1" applyProtection="1">
      <alignment horizontal="center"/>
      <protection locked="0"/>
    </xf>
    <xf numFmtId="0" fontId="24" fillId="0" borderId="0" xfId="84" applyFont="1" applyAlignment="1" applyProtection="1">
      <alignment vertical="center"/>
    </xf>
    <xf numFmtId="0" fontId="100" fillId="0" borderId="0" xfId="84" applyFont="1" applyBorder="1" applyAlignment="1" applyProtection="1">
      <alignment horizontal="center"/>
    </xf>
    <xf numFmtId="14" fontId="35" fillId="0" borderId="0" xfId="84" applyNumberFormat="1" applyFont="1" applyBorder="1" applyAlignment="1" applyProtection="1"/>
    <xf numFmtId="0" fontId="35" fillId="0" borderId="0" xfId="84" applyFont="1" applyBorder="1" applyAlignment="1" applyProtection="1"/>
    <xf numFmtId="0" fontId="24" fillId="0" borderId="0" xfId="84" applyFont="1" applyBorder="1" applyAlignment="1" applyProtection="1">
      <alignment vertical="center"/>
    </xf>
    <xf numFmtId="0" fontId="32" fillId="0" borderId="0" xfId="84" applyFont="1" applyFill="1" applyBorder="1" applyAlignment="1" applyProtection="1">
      <alignment horizontal="center"/>
    </xf>
    <xf numFmtId="0" fontId="32" fillId="0" borderId="0" xfId="84" applyFont="1" applyFill="1" applyBorder="1" applyAlignment="1" applyProtection="1">
      <alignment horizontal="center" vertical="top"/>
    </xf>
    <xf numFmtId="0" fontId="3" fillId="0" borderId="0" xfId="84" applyFont="1" applyBorder="1" applyAlignment="1" applyProtection="1">
      <alignment horizontal="center" vertical="top"/>
    </xf>
    <xf numFmtId="0" fontId="3" fillId="0" borderId="0" xfId="84" applyFont="1" applyBorder="1" applyAlignment="1" applyProtection="1">
      <alignment vertical="center"/>
    </xf>
    <xf numFmtId="2" fontId="35" fillId="0" borderId="18" xfId="84" applyNumberFormat="1" applyFont="1" applyFill="1" applyBorder="1" applyAlignment="1" applyProtection="1">
      <alignment horizontal="center" shrinkToFit="1"/>
      <protection locked="0"/>
    </xf>
    <xf numFmtId="0" fontId="32" fillId="0" borderId="0" xfId="84" applyFont="1" applyFill="1" applyBorder="1" applyAlignment="1" applyProtection="1"/>
    <xf numFmtId="0" fontId="24" fillId="0" borderId="0" xfId="84" applyFont="1" applyFill="1" applyBorder="1" applyAlignment="1" applyProtection="1"/>
    <xf numFmtId="0" fontId="35" fillId="0" borderId="0" xfId="84" applyFont="1" applyFill="1" applyBorder="1" applyAlignment="1" applyProtection="1"/>
    <xf numFmtId="0" fontId="24" fillId="0" borderId="0" xfId="84" applyFont="1" applyAlignment="1" applyProtection="1"/>
    <xf numFmtId="0" fontId="33" fillId="0" borderId="0" xfId="84" applyFont="1" applyFill="1" applyBorder="1" applyAlignment="1" applyProtection="1">
      <alignment vertical="center" wrapText="1"/>
    </xf>
    <xf numFmtId="0" fontId="23" fillId="0" borderId="0" xfId="84" applyFont="1" applyFill="1" applyBorder="1" applyAlignment="1" applyProtection="1">
      <alignment vertical="center"/>
    </xf>
    <xf numFmtId="0" fontId="42" fillId="37" borderId="92" xfId="84" applyFont="1" applyFill="1" applyBorder="1" applyAlignment="1" applyProtection="1">
      <alignment horizontal="center" vertical="center" wrapText="1"/>
    </xf>
    <xf numFmtId="0" fontId="42" fillId="37" borderId="92" xfId="84" applyFont="1" applyFill="1" applyBorder="1" applyAlignment="1" applyProtection="1">
      <alignment horizontal="center" vertical="center"/>
    </xf>
    <xf numFmtId="0" fontId="42" fillId="37" borderId="92" xfId="84" applyFont="1" applyFill="1" applyBorder="1" applyAlignment="1" applyProtection="1">
      <alignment horizontal="center" vertical="center" shrinkToFit="1"/>
    </xf>
    <xf numFmtId="0" fontId="42" fillId="37" borderId="92" xfId="84" applyFont="1" applyFill="1" applyBorder="1" applyAlignment="1" applyProtection="1">
      <alignment horizontal="center" vertical="center" wrapText="1" shrinkToFit="1"/>
    </xf>
    <xf numFmtId="0" fontId="23" fillId="0" borderId="0" xfId="84" applyFont="1" applyFill="1" applyBorder="1" applyProtection="1"/>
    <xf numFmtId="173" fontId="37" fillId="19" borderId="92" xfId="84" applyNumberFormat="1" applyFont="1" applyFill="1" applyBorder="1" applyAlignment="1" applyProtection="1">
      <alignment horizontal="center" vertical="center"/>
    </xf>
    <xf numFmtId="171" fontId="38" fillId="0" borderId="93" xfId="84" applyNumberFormat="1" applyFont="1" applyFill="1" applyBorder="1" applyAlignment="1" applyProtection="1">
      <alignment horizontal="center" vertical="center" shrinkToFit="1"/>
      <protection locked="0"/>
    </xf>
    <xf numFmtId="171" fontId="38" fillId="0" borderId="92" xfId="84" applyNumberFormat="1" applyFont="1" applyFill="1" applyBorder="1" applyAlignment="1" applyProtection="1">
      <alignment horizontal="center" vertical="center" shrinkToFit="1"/>
      <protection locked="0"/>
    </xf>
    <xf numFmtId="0" fontId="3" fillId="30" borderId="94" xfId="84" applyFill="1" applyBorder="1" applyAlignment="1">
      <alignment horizontal="center" vertical="center"/>
    </xf>
    <xf numFmtId="171" fontId="38" fillId="19" borderId="95" xfId="84" applyNumberFormat="1" applyFont="1" applyFill="1" applyBorder="1" applyAlignment="1" applyProtection="1">
      <alignment horizontal="center" vertical="center" shrinkToFit="1"/>
      <protection locked="0"/>
    </xf>
    <xf numFmtId="171" fontId="38" fillId="30" borderId="92" xfId="84" applyNumberFormat="1" applyFont="1" applyFill="1" applyBorder="1" applyAlignment="1">
      <alignment horizontal="center" vertical="center"/>
    </xf>
    <xf numFmtId="0" fontId="3" fillId="30" borderId="1" xfId="84" applyFill="1" applyBorder="1" applyAlignment="1">
      <alignment horizontal="center" vertical="center"/>
    </xf>
    <xf numFmtId="0" fontId="3" fillId="30" borderId="82" xfId="84" applyFill="1" applyBorder="1" applyAlignment="1">
      <alignment horizontal="center" vertical="center"/>
    </xf>
    <xf numFmtId="173" fontId="40" fillId="30" borderId="93" xfId="84" applyNumberFormat="1" applyFont="1" applyFill="1" applyBorder="1" applyAlignment="1" applyProtection="1">
      <alignment horizontal="center" vertical="center"/>
    </xf>
    <xf numFmtId="0" fontId="40" fillId="30" borderId="95" xfId="84" applyFont="1" applyFill="1" applyBorder="1" applyAlignment="1">
      <alignment horizontal="center" vertical="center"/>
    </xf>
    <xf numFmtId="0" fontId="40" fillId="30" borderId="96" xfId="84" applyFont="1" applyFill="1" applyBorder="1" applyAlignment="1">
      <alignment horizontal="center" vertical="center"/>
    </xf>
    <xf numFmtId="0" fontId="42" fillId="0" borderId="0" xfId="84" applyNumberFormat="1" applyFont="1" applyFill="1" applyBorder="1" applyAlignment="1" applyProtection="1">
      <alignment wrapText="1"/>
    </xf>
    <xf numFmtId="0" fontId="3" fillId="40" borderId="0" xfId="84" applyFont="1" applyFill="1" applyBorder="1" applyProtection="1"/>
    <xf numFmtId="0" fontId="42" fillId="40" borderId="0" xfId="84" applyNumberFormat="1" applyFont="1" applyFill="1" applyBorder="1" applyAlignment="1" applyProtection="1">
      <alignment vertical="center" wrapText="1"/>
    </xf>
    <xf numFmtId="0" fontId="42" fillId="0" borderId="0" xfId="84" applyFont="1" applyFill="1" applyBorder="1" applyAlignment="1" applyProtection="1"/>
    <xf numFmtId="0" fontId="3" fillId="0" borderId="0" xfId="84" applyFont="1" applyAlignment="1" applyProtection="1"/>
    <xf numFmtId="0" fontId="3" fillId="0" borderId="0" xfId="84" applyFont="1" applyFill="1" applyBorder="1" applyProtection="1"/>
    <xf numFmtId="0" fontId="35" fillId="0" borderId="0" xfId="84" applyFont="1" applyFill="1" applyBorder="1" applyAlignment="1" applyProtection="1">
      <alignment vertical="center"/>
    </xf>
    <xf numFmtId="0" fontId="35" fillId="0" borderId="0" xfId="84" applyFont="1" applyFill="1" applyBorder="1" applyAlignment="1" applyProtection="1">
      <alignment horizontal="right"/>
    </xf>
    <xf numFmtId="172" fontId="38" fillId="0" borderId="0" xfId="84" applyNumberFormat="1" applyFont="1" applyFill="1" applyBorder="1" applyAlignment="1" applyProtection="1"/>
    <xf numFmtId="175" fontId="35" fillId="0" borderId="0" xfId="84" applyNumberFormat="1" applyFont="1" applyFill="1" applyBorder="1" applyAlignment="1" applyProtection="1"/>
    <xf numFmtId="172" fontId="35" fillId="0" borderId="0" xfId="84" applyNumberFormat="1" applyFont="1" applyFill="1" applyBorder="1" applyAlignment="1" applyProtection="1">
      <alignment horizontal="right"/>
    </xf>
    <xf numFmtId="172" fontId="35" fillId="0" borderId="18" xfId="84" applyNumberFormat="1" applyFont="1" applyFill="1" applyBorder="1" applyAlignment="1" applyProtection="1">
      <alignment horizontal="center"/>
      <protection locked="0"/>
    </xf>
    <xf numFmtId="0" fontId="100" fillId="19" borderId="0" xfId="84" applyFont="1" applyFill="1" applyBorder="1" applyAlignment="1" applyProtection="1"/>
    <xf numFmtId="0" fontId="100" fillId="0" borderId="0" xfId="84" applyFont="1" applyFill="1" applyBorder="1" applyAlignment="1" applyProtection="1">
      <alignment horizontal="left"/>
    </xf>
    <xf numFmtId="0" fontId="100" fillId="19" borderId="0" xfId="84" applyFont="1" applyFill="1" applyBorder="1" applyAlignment="1" applyProtection="1">
      <alignment horizontal="left"/>
    </xf>
    <xf numFmtId="0" fontId="42" fillId="0" borderId="0" xfId="84" applyFont="1" applyFill="1" applyBorder="1" applyAlignment="1" applyProtection="1">
      <alignment vertical="center"/>
    </xf>
    <xf numFmtId="0" fontId="3" fillId="0" borderId="0" xfId="84" applyFont="1" applyBorder="1" applyProtection="1"/>
    <xf numFmtId="0" fontId="32" fillId="0" borderId="0" xfId="84" applyFont="1" applyFill="1" applyBorder="1" applyAlignment="1" applyProtection="1">
      <alignment vertical="top" wrapText="1"/>
    </xf>
    <xf numFmtId="0" fontId="35" fillId="8" borderId="0" xfId="84" applyFont="1" applyFill="1" applyBorder="1" applyAlignment="1" applyProtection="1">
      <alignment vertical="center" wrapText="1"/>
    </xf>
    <xf numFmtId="0" fontId="35" fillId="19" borderId="0" xfId="84" applyFont="1" applyFill="1" applyBorder="1" applyAlignment="1" applyProtection="1">
      <alignment vertical="center"/>
    </xf>
    <xf numFmtId="169" fontId="35" fillId="19" borderId="0" xfId="84" applyNumberFormat="1" applyFont="1" applyFill="1" applyBorder="1" applyAlignment="1" applyProtection="1">
      <alignment vertical="center"/>
    </xf>
    <xf numFmtId="0" fontId="34" fillId="19" borderId="0" xfId="84" applyFont="1" applyFill="1" applyBorder="1" applyAlignment="1" applyProtection="1">
      <alignment vertical="top"/>
    </xf>
    <xf numFmtId="0" fontId="34" fillId="0" borderId="0" xfId="84" applyFont="1" applyBorder="1" applyAlignment="1" applyProtection="1">
      <alignment horizontal="center" vertical="top"/>
    </xf>
    <xf numFmtId="0" fontId="34" fillId="19" borderId="91" xfId="84" applyFont="1" applyFill="1" applyBorder="1" applyAlignment="1" applyProtection="1">
      <alignment vertical="top"/>
    </xf>
    <xf numFmtId="0" fontId="34" fillId="0" borderId="91" xfId="84" applyFont="1" applyBorder="1" applyAlignment="1" applyProtection="1">
      <alignment horizontal="center" vertical="top"/>
    </xf>
    <xf numFmtId="0" fontId="22" fillId="0" borderId="0" xfId="84" applyFont="1" applyFill="1" applyBorder="1" applyProtection="1"/>
    <xf numFmtId="0" fontId="28" fillId="0" borderId="0" xfId="84" applyFont="1" applyFill="1" applyBorder="1" applyProtection="1"/>
    <xf numFmtId="0" fontId="8" fillId="0" borderId="0" xfId="84" applyFont="1" applyFill="1" applyAlignment="1">
      <alignment horizontal="left"/>
    </xf>
    <xf numFmtId="0" fontId="32" fillId="0" borderId="0" xfId="84" applyFont="1" applyProtection="1"/>
    <xf numFmtId="0" fontId="32" fillId="4" borderId="0" xfId="84" applyFont="1" applyFill="1" applyAlignment="1" applyProtection="1">
      <alignment horizontal="left"/>
      <protection hidden="1"/>
    </xf>
    <xf numFmtId="0" fontId="32" fillId="0" borderId="0" xfId="84" applyFont="1" applyBorder="1" applyProtection="1"/>
    <xf numFmtId="0" fontId="32" fillId="27" borderId="0" xfId="84" applyFont="1" applyFill="1" applyProtection="1"/>
    <xf numFmtId="0" fontId="32" fillId="27" borderId="0" xfId="0" applyFont="1" applyFill="1" applyProtection="1"/>
    <xf numFmtId="0" fontId="32" fillId="0" borderId="0" xfId="0" applyFont="1" applyProtection="1"/>
    <xf numFmtId="0" fontId="32" fillId="4" borderId="0" xfId="84" applyFont="1" applyFill="1" applyProtection="1"/>
    <xf numFmtId="0" fontId="32" fillId="4" borderId="0" xfId="84" applyFont="1" applyFill="1" applyProtection="1">
      <protection hidden="1"/>
    </xf>
    <xf numFmtId="0" fontId="11" fillId="0" borderId="0" xfId="0" applyFont="1" applyProtection="1"/>
    <xf numFmtId="0" fontId="11" fillId="0" borderId="0" xfId="0" applyFont="1" applyFill="1" applyAlignment="1" applyProtection="1"/>
    <xf numFmtId="0" fontId="11" fillId="0" borderId="0" xfId="0" applyFont="1" applyFill="1" applyProtection="1"/>
    <xf numFmtId="0" fontId="46" fillId="0" borderId="0" xfId="0" applyFont="1" applyFill="1" applyProtection="1"/>
    <xf numFmtId="0" fontId="32" fillId="0" borderId="0" xfId="0" applyFont="1" applyAlignment="1" applyProtection="1">
      <alignment horizontal="left" vertical="top" wrapText="1"/>
    </xf>
    <xf numFmtId="0" fontId="32" fillId="0" borderId="0" xfId="0" applyFont="1" applyAlignment="1" applyProtection="1">
      <alignment wrapText="1"/>
    </xf>
    <xf numFmtId="0" fontId="8" fillId="0" borderId="0" xfId="0" applyFont="1" applyAlignment="1" applyProtection="1">
      <alignment horizontal="center" vertical="center"/>
    </xf>
    <xf numFmtId="0" fontId="8" fillId="0" borderId="0" xfId="0" applyFont="1" applyAlignment="1" applyProtection="1">
      <alignment horizontal="center"/>
    </xf>
    <xf numFmtId="0" fontId="8" fillId="0" borderId="0" xfId="0" applyFont="1" applyAlignment="1" applyProtection="1">
      <alignment horizontal="left" vertical="center"/>
    </xf>
    <xf numFmtId="0" fontId="8" fillId="0" borderId="0" xfId="0" applyFont="1" applyProtection="1"/>
    <xf numFmtId="0" fontId="8" fillId="0" borderId="0" xfId="0" applyFont="1" applyFill="1" applyProtection="1"/>
    <xf numFmtId="0" fontId="47" fillId="0" borderId="0" xfId="0" applyFont="1" applyProtection="1"/>
    <xf numFmtId="0" fontId="8" fillId="0" borderId="0" xfId="0" applyFont="1" applyAlignment="1" applyProtection="1">
      <alignment wrapText="1"/>
    </xf>
    <xf numFmtId="38" fontId="32" fillId="0" borderId="0" xfId="0" applyNumberFormat="1" applyFont="1" applyAlignment="1" applyProtection="1">
      <alignment horizontal="left" vertical="top" wrapText="1"/>
    </xf>
    <xf numFmtId="174" fontId="40" fillId="31" borderId="84" xfId="0" applyNumberFormat="1" applyFont="1" applyFill="1" applyBorder="1" applyAlignment="1" applyProtection="1">
      <alignment horizontal="center" vertical="center"/>
      <protection locked="0"/>
    </xf>
    <xf numFmtId="14" fontId="35" fillId="31" borderId="84" xfId="0" applyNumberFormat="1" applyFont="1" applyFill="1" applyBorder="1" applyAlignment="1" applyProtection="1">
      <alignment horizontal="center" vertical="center"/>
      <protection locked="0"/>
    </xf>
    <xf numFmtId="174" fontId="40" fillId="31" borderId="84" xfId="0" applyNumberFormat="1" applyFont="1" applyFill="1" applyBorder="1" applyAlignment="1" applyProtection="1">
      <alignment horizontal="center" vertical="center" wrapText="1"/>
      <protection locked="0"/>
    </xf>
    <xf numFmtId="0" fontId="11" fillId="0" borderId="0" xfId="0" applyFont="1" applyAlignment="1" applyProtection="1">
      <alignment wrapText="1"/>
    </xf>
    <xf numFmtId="0" fontId="19" fillId="0" borderId="0" xfId="0" applyFont="1" applyProtection="1"/>
    <xf numFmtId="0" fontId="32" fillId="0" borderId="0" xfId="0" applyFont="1" applyFill="1" applyAlignment="1" applyProtection="1">
      <alignment horizontal="left" vertical="top" wrapText="1"/>
    </xf>
    <xf numFmtId="0" fontId="32" fillId="3" borderId="78" xfId="0" applyFont="1" applyFill="1" applyBorder="1" applyAlignment="1" applyProtection="1">
      <alignment horizontal="center" textRotation="90" wrapText="1"/>
    </xf>
    <xf numFmtId="0" fontId="32" fillId="3" borderId="77" xfId="0" applyFont="1" applyFill="1" applyBorder="1" applyAlignment="1" applyProtection="1">
      <alignment horizontal="center" textRotation="90" wrapText="1"/>
    </xf>
    <xf numFmtId="0" fontId="32" fillId="3" borderId="77" xfId="0" applyFont="1" applyFill="1" applyBorder="1" applyAlignment="1" applyProtection="1">
      <alignment horizontal="center" wrapText="1"/>
    </xf>
    <xf numFmtId="0" fontId="32" fillId="3" borderId="77" xfId="0" applyFont="1" applyFill="1" applyBorder="1" applyAlignment="1" applyProtection="1">
      <alignment horizontal="center" wrapText="1" shrinkToFit="1"/>
    </xf>
    <xf numFmtId="164" fontId="34" fillId="3" borderId="77" xfId="1" applyNumberFormat="1" applyFont="1" applyFill="1" applyBorder="1" applyAlignment="1" applyProtection="1">
      <alignment horizontal="left" vertical="center" wrapText="1" shrinkToFit="1"/>
    </xf>
    <xf numFmtId="164" fontId="34" fillId="3" borderId="85" xfId="1" applyNumberFormat="1" applyFont="1" applyFill="1" applyBorder="1" applyAlignment="1" applyProtection="1">
      <alignment horizontal="left" vertical="center" wrapText="1" shrinkToFit="1"/>
    </xf>
    <xf numFmtId="164" fontId="34" fillId="3" borderId="50" xfId="1" applyNumberFormat="1" applyFont="1" applyFill="1" applyBorder="1" applyAlignment="1" applyProtection="1">
      <alignment horizontal="left" vertical="center" wrapText="1" shrinkToFit="1"/>
    </xf>
    <xf numFmtId="165" fontId="32" fillId="3" borderId="77" xfId="61" applyNumberFormat="1" applyFont="1" applyFill="1" applyBorder="1" applyAlignment="1" applyProtection="1">
      <alignment horizontal="center" wrapText="1" shrinkToFit="1"/>
    </xf>
    <xf numFmtId="0" fontId="35" fillId="31" borderId="84" xfId="0" applyFont="1" applyFill="1" applyBorder="1" applyAlignment="1" applyProtection="1">
      <alignment horizontal="center" vertical="center" wrapText="1"/>
      <protection locked="0"/>
    </xf>
    <xf numFmtId="0" fontId="32" fillId="0" borderId="0" xfId="0" applyFont="1" applyProtection="1"/>
    <xf numFmtId="0" fontId="32" fillId="0" borderId="0" xfId="0" applyFont="1" applyFill="1" applyBorder="1" applyAlignment="1">
      <alignment wrapText="1"/>
    </xf>
    <xf numFmtId="0" fontId="32" fillId="0" borderId="0" xfId="0" applyFont="1" applyFill="1" applyBorder="1" applyAlignment="1" applyProtection="1">
      <alignment horizontal="left" wrapText="1"/>
    </xf>
    <xf numFmtId="0" fontId="42" fillId="0" borderId="0" xfId="0" applyFont="1" applyFill="1" applyBorder="1" applyAlignment="1" applyProtection="1">
      <alignment vertical="center"/>
    </xf>
    <xf numFmtId="14" fontId="35" fillId="31" borderId="84" xfId="0" applyNumberFormat="1" applyFont="1" applyFill="1" applyBorder="1" applyAlignment="1" applyProtection="1">
      <alignment horizontal="center" vertical="center" wrapText="1"/>
      <protection locked="0"/>
    </xf>
    <xf numFmtId="0" fontId="32" fillId="4" borderId="78" xfId="0" applyFont="1" applyFill="1" applyBorder="1" applyAlignment="1" applyProtection="1">
      <alignment horizontal="center" vertical="center" textRotation="90" wrapText="1"/>
    </xf>
    <xf numFmtId="0" fontId="32" fillId="4" borderId="77" xfId="0" applyFont="1" applyFill="1" applyBorder="1" applyAlignment="1" applyProtection="1">
      <alignment horizontal="center" vertical="center" textRotation="90" wrapText="1"/>
    </xf>
    <xf numFmtId="0" fontId="32" fillId="4" borderId="77" xfId="0" applyFont="1" applyFill="1" applyBorder="1" applyAlignment="1" applyProtection="1">
      <alignment horizontal="center" vertical="center" wrapText="1"/>
    </xf>
    <xf numFmtId="0" fontId="32" fillId="4" borderId="77" xfId="0" applyFont="1" applyFill="1" applyBorder="1" applyAlignment="1" applyProtection="1">
      <alignment horizontal="center" vertical="center" wrapText="1" shrinkToFit="1"/>
    </xf>
    <xf numFmtId="164" fontId="34" fillId="4" borderId="77" xfId="1" applyNumberFormat="1" applyFont="1" applyFill="1" applyBorder="1" applyAlignment="1" applyProtection="1">
      <alignment horizontal="center" vertical="center" wrapText="1" shrinkToFit="1"/>
    </xf>
    <xf numFmtId="164" fontId="34" fillId="2" borderId="77" xfId="1" applyNumberFormat="1" applyFont="1" applyFill="1" applyBorder="1" applyAlignment="1" applyProtection="1">
      <alignment horizontal="center" vertical="center" wrapText="1" shrinkToFit="1"/>
    </xf>
    <xf numFmtId="0" fontId="32" fillId="2" borderId="77" xfId="61" applyNumberFormat="1" applyFont="1" applyFill="1" applyBorder="1" applyAlignment="1" applyProtection="1">
      <alignment horizontal="center" vertical="center" wrapText="1" shrinkToFit="1"/>
    </xf>
    <xf numFmtId="0" fontId="31" fillId="0" borderId="0" xfId="0" applyFont="1" applyFill="1" applyBorder="1" applyAlignment="1" applyProtection="1">
      <alignment vertical="center" wrapText="1"/>
    </xf>
    <xf numFmtId="14" fontId="8" fillId="0" borderId="0" xfId="0" applyNumberFormat="1" applyFont="1" applyProtection="1"/>
    <xf numFmtId="0" fontId="7" fillId="0" borderId="0" xfId="0" applyFont="1" applyProtection="1"/>
    <xf numFmtId="0" fontId="32" fillId="46" borderId="13" xfId="0" applyFont="1" applyFill="1" applyBorder="1" applyAlignment="1" applyProtection="1">
      <alignment horizontal="center" vertical="center" wrapText="1"/>
    </xf>
    <xf numFmtId="0" fontId="32" fillId="46" borderId="14" xfId="0" applyFont="1" applyFill="1" applyBorder="1" applyAlignment="1" applyProtection="1">
      <alignment horizontal="center" vertical="center" wrapText="1"/>
    </xf>
    <xf numFmtId="0" fontId="32" fillId="46" borderId="13" xfId="1" applyNumberFormat="1" applyFont="1" applyFill="1" applyBorder="1" applyAlignment="1" applyProtection="1">
      <alignment horizontal="center" vertical="center" wrapText="1"/>
    </xf>
    <xf numFmtId="0" fontId="32" fillId="24" borderId="14" xfId="0" applyFont="1" applyFill="1" applyBorder="1" applyAlignment="1" applyProtection="1">
      <alignment horizontal="center" textRotation="90" wrapText="1"/>
    </xf>
    <xf numFmtId="0" fontId="32" fillId="24" borderId="20" xfId="0" applyFont="1" applyFill="1" applyBorder="1" applyAlignment="1" applyProtection="1">
      <alignment horizontal="center" textRotation="90" wrapText="1"/>
    </xf>
    <xf numFmtId="0" fontId="32" fillId="24" borderId="20" xfId="0" applyFont="1" applyFill="1" applyBorder="1" applyAlignment="1" applyProtection="1">
      <alignment horizontal="center" wrapText="1" shrinkToFit="1"/>
    </xf>
    <xf numFmtId="164" fontId="34" fillId="24" borderId="20" xfId="1" applyNumberFormat="1" applyFont="1" applyFill="1" applyBorder="1" applyAlignment="1" applyProtection="1">
      <alignment horizontal="left" vertical="center" wrapText="1" shrinkToFit="1"/>
    </xf>
    <xf numFmtId="14" fontId="35" fillId="31" borderId="86" xfId="0" applyNumberFormat="1" applyFont="1" applyFill="1" applyBorder="1" applyAlignment="1" applyProtection="1">
      <alignment horizontal="center" vertical="center" wrapText="1"/>
      <protection locked="0"/>
    </xf>
    <xf numFmtId="0" fontId="10" fillId="0" borderId="0" xfId="0" applyFont="1" applyFill="1" applyBorder="1" applyAlignment="1">
      <alignment horizontal="center"/>
    </xf>
    <xf numFmtId="0" fontId="17" fillId="0" borderId="0" xfId="0" applyFont="1" applyFill="1" applyBorder="1" applyAlignment="1">
      <alignment horizontal="center"/>
    </xf>
    <xf numFmtId="0" fontId="56" fillId="0" borderId="0" xfId="0" applyFont="1" applyFill="1"/>
    <xf numFmtId="9" fontId="8" fillId="0" borderId="0" xfId="0" applyNumberFormat="1" applyFont="1" applyFill="1" applyAlignment="1">
      <alignment horizontal="center"/>
    </xf>
    <xf numFmtId="0" fontId="3" fillId="0" borderId="0" xfId="0" applyFont="1" applyFill="1"/>
    <xf numFmtId="0" fontId="8" fillId="0" borderId="0" xfId="0" applyFont="1" applyFill="1" applyAlignment="1">
      <alignment horizontal="left"/>
    </xf>
    <xf numFmtId="0" fontId="54" fillId="31" borderId="0" xfId="0" applyFont="1" applyFill="1" applyBorder="1"/>
    <xf numFmtId="0" fontId="51" fillId="0" borderId="0" xfId="0" applyFont="1" applyFill="1" applyBorder="1"/>
    <xf numFmtId="0" fontId="6" fillId="0" borderId="0" xfId="0" applyFont="1" applyFill="1" applyBorder="1"/>
    <xf numFmtId="0" fontId="54" fillId="0" borderId="0" xfId="0" applyFont="1" applyFill="1" applyBorder="1"/>
    <xf numFmtId="0" fontId="11" fillId="0" borderId="0" xfId="0" applyFont="1" applyFill="1" applyBorder="1"/>
    <xf numFmtId="0" fontId="10" fillId="0" borderId="0" xfId="84" applyFont="1" applyFill="1" applyBorder="1" applyAlignment="1" applyProtection="1">
      <protection hidden="1"/>
    </xf>
    <xf numFmtId="0" fontId="10" fillId="0" borderId="0" xfId="0" applyFont="1" applyFill="1" applyBorder="1" applyAlignment="1" applyProtection="1"/>
    <xf numFmtId="0" fontId="10" fillId="0" borderId="0" xfId="0" applyFont="1" applyFill="1" applyBorder="1" applyAlignment="1" applyProtection="1">
      <alignment horizontal="left"/>
      <protection hidden="1"/>
    </xf>
    <xf numFmtId="0" fontId="3" fillId="0" borderId="0" xfId="84" applyFont="1" applyFill="1" applyBorder="1"/>
    <xf numFmtId="0" fontId="23" fillId="0" borderId="0" xfId="0" applyFont="1" applyFill="1" applyBorder="1"/>
    <xf numFmtId="0" fontId="0" fillId="0" borderId="56" xfId="0" applyFill="1" applyBorder="1"/>
    <xf numFmtId="0" fontId="0" fillId="0" borderId="0" xfId="0" applyFill="1" applyBorder="1"/>
    <xf numFmtId="0" fontId="8" fillId="21" borderId="0" xfId="0" applyFont="1" applyFill="1"/>
    <xf numFmtId="0" fontId="8" fillId="39" borderId="0" xfId="0" applyFont="1" applyFill="1" applyBorder="1"/>
    <xf numFmtId="0" fontId="3" fillId="22" borderId="0" xfId="0" applyFont="1" applyFill="1" applyBorder="1"/>
    <xf numFmtId="0" fontId="29" fillId="0" borderId="0" xfId="84" applyFont="1" applyProtection="1">
      <protection hidden="1"/>
    </xf>
    <xf numFmtId="0" fontId="8" fillId="0" borderId="0" xfId="84" applyFont="1" applyProtection="1">
      <protection hidden="1"/>
    </xf>
    <xf numFmtId="0" fontId="29" fillId="0" borderId="0" xfId="84" applyFont="1" applyFill="1" applyAlignment="1" applyProtection="1">
      <alignment vertical="center"/>
      <protection hidden="1"/>
    </xf>
    <xf numFmtId="0" fontId="8" fillId="0" borderId="0" xfId="84" applyFont="1" applyFill="1" applyAlignment="1" applyProtection="1">
      <alignment vertical="center"/>
      <protection hidden="1"/>
    </xf>
    <xf numFmtId="0" fontId="29" fillId="0" borderId="0" xfId="84" applyNumberFormat="1" applyFont="1" applyAlignment="1" applyProtection="1">
      <alignment readingOrder="1"/>
      <protection hidden="1"/>
    </xf>
    <xf numFmtId="0" fontId="8" fillId="0" borderId="0" xfId="84" applyNumberFormat="1" applyFont="1" applyAlignment="1" applyProtection="1">
      <alignment readingOrder="1"/>
      <protection hidden="1"/>
    </xf>
    <xf numFmtId="0" fontId="32" fillId="0" borderId="0" xfId="84" applyNumberFormat="1" applyFont="1" applyBorder="1" applyAlignment="1" applyProtection="1">
      <alignment readingOrder="1"/>
      <protection hidden="1"/>
    </xf>
    <xf numFmtId="0" fontId="29" fillId="0" borderId="0" xfId="84" applyNumberFormat="1" applyFont="1" applyBorder="1" applyAlignment="1" applyProtection="1">
      <alignment readingOrder="1"/>
      <protection hidden="1"/>
    </xf>
    <xf numFmtId="0" fontId="32" fillId="0" borderId="0" xfId="84" applyNumberFormat="1" applyFont="1" applyBorder="1" applyAlignment="1" applyProtection="1">
      <alignment vertical="center" readingOrder="1"/>
      <protection hidden="1"/>
    </xf>
    <xf numFmtId="0" fontId="32" fillId="0" borderId="0" xfId="84" applyNumberFormat="1" applyFont="1" applyBorder="1" applyAlignment="1" applyProtection="1">
      <alignment horizontal="left" vertical="top" wrapText="1" readingOrder="1"/>
      <protection hidden="1"/>
    </xf>
    <xf numFmtId="0" fontId="29" fillId="0" borderId="0" xfId="84" applyNumberFormat="1" applyFont="1" applyAlignment="1" applyProtection="1">
      <alignment horizontal="left" readingOrder="1"/>
      <protection hidden="1"/>
    </xf>
    <xf numFmtId="0" fontId="32" fillId="0" borderId="0" xfId="84" applyNumberFormat="1" applyFont="1" applyAlignment="1" applyProtection="1">
      <alignment horizontal="left" readingOrder="1"/>
      <protection hidden="1"/>
    </xf>
    <xf numFmtId="0" fontId="31" fillId="0" borderId="0" xfId="84" applyFont="1" applyAlignment="1" applyProtection="1">
      <alignment horizontal="left" vertical="center"/>
      <protection hidden="1"/>
    </xf>
    <xf numFmtId="0" fontId="14" fillId="0" borderId="0" xfId="84" applyFont="1" applyAlignment="1" applyProtection="1">
      <alignment horizontal="left" vertical="center"/>
      <protection hidden="1"/>
    </xf>
    <xf numFmtId="0" fontId="8" fillId="0" borderId="0" xfId="84" applyFont="1" applyAlignment="1" applyProtection="1">
      <alignment horizontal="left"/>
      <protection hidden="1"/>
    </xf>
    <xf numFmtId="0" fontId="3" fillId="0" borderId="0" xfId="84" applyProtection="1">
      <protection hidden="1"/>
    </xf>
    <xf numFmtId="0" fontId="8" fillId="0" borderId="0" xfId="84" applyFont="1" applyFill="1" applyProtection="1">
      <protection hidden="1"/>
    </xf>
    <xf numFmtId="0" fontId="11" fillId="0" borderId="0" xfId="0" applyFont="1" applyFill="1" applyBorder="1" applyProtection="1"/>
    <xf numFmtId="14" fontId="8" fillId="0" borderId="0" xfId="0" applyNumberFormat="1" applyFont="1" applyFill="1" applyProtection="1"/>
    <xf numFmtId="164" fontId="15" fillId="0" borderId="0" xfId="61" applyNumberFormat="1" applyFont="1" applyFill="1" applyBorder="1" applyAlignment="1" applyProtection="1">
      <alignment vertical="center" wrapText="1" shrinkToFit="1"/>
    </xf>
    <xf numFmtId="0" fontId="8" fillId="0" borderId="0" xfId="0" applyFont="1" applyFill="1" applyBorder="1" applyAlignment="1" applyProtection="1">
      <alignment wrapText="1"/>
    </xf>
    <xf numFmtId="164" fontId="32" fillId="0" borderId="0" xfId="0" applyNumberFormat="1" applyFont="1" applyAlignment="1" applyProtection="1">
      <alignment horizontal="left" vertical="top" wrapText="1"/>
    </xf>
    <xf numFmtId="174" fontId="40" fillId="31" borderId="97" xfId="0" applyNumberFormat="1" applyFont="1" applyFill="1" applyBorder="1" applyAlignment="1" applyProtection="1">
      <alignment horizontal="center" vertical="center" wrapText="1"/>
      <protection locked="0"/>
    </xf>
    <xf numFmtId="14" fontId="35" fillId="31" borderId="97" xfId="0" applyNumberFormat="1" applyFont="1" applyFill="1" applyBorder="1" applyAlignment="1" applyProtection="1">
      <alignment horizontal="center" vertical="center" wrapText="1"/>
      <protection locked="0"/>
    </xf>
    <xf numFmtId="176" fontId="33" fillId="0" borderId="0" xfId="84" applyNumberFormat="1" applyFont="1" applyFill="1" applyBorder="1" applyAlignment="1" applyProtection="1">
      <alignment vertical="top"/>
      <protection hidden="1"/>
    </xf>
    <xf numFmtId="176" fontId="33" fillId="0" borderId="0" xfId="84" applyNumberFormat="1" applyFont="1" applyFill="1" applyBorder="1" applyAlignment="1" applyProtection="1">
      <protection hidden="1"/>
    </xf>
    <xf numFmtId="0" fontId="3" fillId="0" borderId="0" xfId="84" applyProtection="1"/>
    <xf numFmtId="0" fontId="32" fillId="0" borderId="0" xfId="84" applyFont="1" applyAlignment="1" applyProtection="1"/>
    <xf numFmtId="0" fontId="35" fillId="0" borderId="0" xfId="84" applyFont="1" applyProtection="1"/>
    <xf numFmtId="0" fontId="32" fillId="0" borderId="0" xfId="0" applyFont="1" applyFill="1" applyAlignment="1">
      <alignment wrapText="1"/>
    </xf>
    <xf numFmtId="0" fontId="32" fillId="0" borderId="0" xfId="0" applyFont="1" applyAlignment="1">
      <alignment wrapText="1"/>
    </xf>
    <xf numFmtId="0" fontId="32" fillId="0" borderId="0" xfId="0" applyFont="1" applyFill="1"/>
    <xf numFmtId="0" fontId="32" fillId="0" borderId="0" xfId="0" applyFont="1"/>
    <xf numFmtId="0" fontId="32" fillId="34" borderId="116" xfId="0" applyFont="1" applyFill="1" applyBorder="1" applyAlignment="1" applyProtection="1">
      <alignment horizontal="center" vertical="center" wrapText="1" shrinkToFit="1"/>
      <protection locked="0"/>
    </xf>
    <xf numFmtId="0" fontId="46" fillId="0" borderId="0" xfId="0" applyFont="1" applyFill="1" applyAlignment="1" applyProtection="1">
      <alignment wrapText="1"/>
    </xf>
    <xf numFmtId="0" fontId="105" fillId="48" borderId="100" xfId="0" applyNumberFormat="1" applyFont="1" applyFill="1" applyBorder="1" applyAlignment="1" applyProtection="1">
      <alignment horizontal="center" vertical="center" wrapText="1"/>
      <protection hidden="1"/>
    </xf>
    <xf numFmtId="0" fontId="105" fillId="48" borderId="99" xfId="0" applyFont="1" applyFill="1" applyBorder="1" applyAlignment="1" applyProtection="1">
      <alignment horizontal="center" vertical="center" wrapText="1"/>
      <protection hidden="1"/>
    </xf>
    <xf numFmtId="171" fontId="105" fillId="48" borderId="99" xfId="0" applyNumberFormat="1" applyFont="1" applyFill="1" applyBorder="1" applyAlignment="1" applyProtection="1">
      <alignment horizontal="center" vertical="center" wrapText="1"/>
      <protection hidden="1"/>
    </xf>
    <xf numFmtId="0" fontId="46" fillId="0" borderId="0" xfId="0" applyFont="1" applyFill="1" applyAlignment="1" applyProtection="1">
      <alignment wrapText="1"/>
      <protection hidden="1"/>
    </xf>
    <xf numFmtId="0" fontId="105" fillId="48" borderId="100" xfId="0" applyFont="1" applyFill="1" applyBorder="1" applyAlignment="1" applyProtection="1">
      <alignment horizontal="center" vertical="center" wrapText="1"/>
    </xf>
    <xf numFmtId="0" fontId="105" fillId="48" borderId="97" xfId="0" applyFont="1" applyFill="1" applyBorder="1" applyAlignment="1" applyProtection="1">
      <alignment horizontal="center" vertical="center" wrapText="1"/>
    </xf>
    <xf numFmtId="0" fontId="105" fillId="48" borderId="97" xfId="1" applyNumberFormat="1" applyFont="1" applyFill="1" applyBorder="1" applyAlignment="1" applyProtection="1">
      <alignment horizontal="center" vertical="center" wrapText="1"/>
    </xf>
    <xf numFmtId="183" fontId="105" fillId="48" borderId="97" xfId="1" applyNumberFormat="1" applyFont="1" applyFill="1" applyBorder="1" applyAlignment="1" applyProtection="1">
      <alignment horizontal="center" vertical="center" wrapText="1" shrinkToFit="1"/>
    </xf>
    <xf numFmtId="0" fontId="105" fillId="48" borderId="97" xfId="1" applyNumberFormat="1" applyFont="1" applyFill="1" applyBorder="1" applyAlignment="1" applyProtection="1">
      <alignment horizontal="center" vertical="center" wrapText="1" shrinkToFit="1"/>
    </xf>
    <xf numFmtId="38" fontId="105" fillId="48" borderId="97" xfId="1" applyNumberFormat="1" applyFont="1" applyFill="1" applyBorder="1" applyAlignment="1" applyProtection="1">
      <alignment horizontal="center" vertical="center" wrapText="1" shrinkToFit="1"/>
    </xf>
    <xf numFmtId="0" fontId="106" fillId="48" borderId="100" xfId="0" applyFont="1" applyFill="1" applyBorder="1" applyAlignment="1" applyProtection="1">
      <alignment horizontal="center" vertical="center" wrapText="1"/>
    </xf>
    <xf numFmtId="0" fontId="106" fillId="48" borderId="97" xfId="0" applyFont="1" applyFill="1" applyBorder="1" applyAlignment="1" applyProtection="1">
      <alignment horizontal="center" vertical="center" wrapText="1"/>
    </xf>
    <xf numFmtId="0" fontId="106" fillId="48" borderId="97" xfId="1" applyNumberFormat="1" applyFont="1" applyFill="1" applyBorder="1" applyAlignment="1" applyProtection="1">
      <alignment horizontal="center" vertical="center" wrapText="1"/>
    </xf>
    <xf numFmtId="171" fontId="106" fillId="48" borderId="97" xfId="1" applyNumberFormat="1" applyFont="1" applyFill="1" applyBorder="1" applyAlignment="1" applyProtection="1">
      <alignment horizontal="center" vertical="center" wrapText="1" shrinkToFit="1"/>
    </xf>
    <xf numFmtId="38" fontId="106" fillId="48" borderId="97" xfId="1" applyNumberFormat="1" applyFont="1" applyFill="1" applyBorder="1" applyAlignment="1" applyProtection="1">
      <alignment horizontal="center" vertical="center" wrapText="1" shrinkToFit="1"/>
    </xf>
    <xf numFmtId="0" fontId="107" fillId="48" borderId="100" xfId="0" applyFont="1" applyFill="1" applyBorder="1" applyAlignment="1" applyProtection="1">
      <alignment horizontal="center" vertical="center" wrapText="1"/>
    </xf>
    <xf numFmtId="0" fontId="107" fillId="48" borderId="97" xfId="0" applyFont="1" applyFill="1" applyBorder="1" applyAlignment="1" applyProtection="1">
      <alignment horizontal="center" vertical="center" wrapText="1"/>
    </xf>
    <xf numFmtId="164" fontId="107" fillId="48" borderId="97" xfId="1" applyNumberFormat="1" applyFont="1" applyFill="1" applyBorder="1" applyAlignment="1" applyProtection="1">
      <alignment horizontal="center" vertical="center" wrapText="1"/>
    </xf>
    <xf numFmtId="14" fontId="107" fillId="48" borderId="97" xfId="1" applyNumberFormat="1" applyFont="1" applyFill="1" applyBorder="1" applyAlignment="1" applyProtection="1">
      <alignment horizontal="center" vertical="center" wrapText="1"/>
    </xf>
    <xf numFmtId="0" fontId="107" fillId="48" borderId="97" xfId="1" applyNumberFormat="1" applyFont="1" applyFill="1" applyBorder="1" applyAlignment="1" applyProtection="1">
      <alignment horizontal="center" vertical="center" wrapText="1"/>
    </xf>
    <xf numFmtId="171" fontId="107" fillId="48" borderId="97" xfId="1" applyNumberFormat="1" applyFont="1" applyFill="1" applyBorder="1" applyAlignment="1" applyProtection="1">
      <alignment horizontal="center" vertical="center" wrapText="1" shrinkToFit="1"/>
    </xf>
    <xf numFmtId="37" fontId="107" fillId="48" borderId="97" xfId="1" applyNumberFormat="1" applyFont="1" applyFill="1" applyBorder="1" applyAlignment="1" applyProtection="1">
      <alignment horizontal="center" vertical="center" wrapText="1"/>
    </xf>
    <xf numFmtId="171" fontId="107" fillId="48" borderId="97" xfId="1" applyNumberFormat="1" applyFont="1" applyFill="1" applyBorder="1" applyAlignment="1" applyProtection="1">
      <alignment horizontal="center" vertical="center" wrapText="1"/>
    </xf>
    <xf numFmtId="166" fontId="107" fillId="48" borderId="97" xfId="1" applyNumberFormat="1" applyFont="1" applyFill="1" applyBorder="1" applyAlignment="1" applyProtection="1">
      <alignment horizontal="center" vertical="center" wrapText="1"/>
    </xf>
    <xf numFmtId="166" fontId="105" fillId="48" borderId="97" xfId="1" applyNumberFormat="1" applyFont="1" applyFill="1" applyBorder="1" applyAlignment="1" applyProtection="1">
      <alignment horizontal="center" vertical="center" wrapText="1"/>
    </xf>
    <xf numFmtId="0" fontId="107" fillId="48" borderId="97" xfId="0" applyFont="1" applyFill="1" applyBorder="1" applyAlignment="1" applyProtection="1">
      <alignment horizontal="center" vertical="center" wrapText="1"/>
      <protection hidden="1"/>
    </xf>
    <xf numFmtId="183" fontId="107" fillId="48" borderId="97" xfId="1" applyNumberFormat="1" applyFont="1" applyFill="1" applyBorder="1" applyAlignment="1" applyProtection="1">
      <alignment horizontal="center" vertical="center" wrapText="1"/>
    </xf>
    <xf numFmtId="164" fontId="107" fillId="48" borderId="97" xfId="1" applyNumberFormat="1" applyFont="1" applyFill="1" applyBorder="1" applyAlignment="1" applyProtection="1">
      <alignment horizontal="center" vertical="center" wrapText="1"/>
      <protection hidden="1"/>
    </xf>
    <xf numFmtId="38" fontId="107" fillId="48" borderId="97" xfId="1" applyNumberFormat="1" applyFont="1" applyFill="1" applyBorder="1" applyAlignment="1" applyProtection="1">
      <alignment horizontal="center" vertical="center" wrapText="1"/>
    </xf>
    <xf numFmtId="0" fontId="10" fillId="49" borderId="0" xfId="0" applyFont="1" applyFill="1"/>
    <xf numFmtId="0" fontId="53" fillId="49" borderId="0" xfId="0" applyFont="1" applyFill="1"/>
    <xf numFmtId="0" fontId="56" fillId="49" borderId="0" xfId="0" applyFont="1" applyFill="1"/>
    <xf numFmtId="14" fontId="106" fillId="48" borderId="97" xfId="1" applyNumberFormat="1" applyFont="1" applyFill="1" applyBorder="1" applyAlignment="1" applyProtection="1">
      <alignment horizontal="center" vertical="center" wrapText="1"/>
    </xf>
    <xf numFmtId="49" fontId="106" fillId="48" borderId="97" xfId="1" applyNumberFormat="1" applyFont="1" applyFill="1" applyBorder="1" applyAlignment="1" applyProtection="1">
      <alignment horizontal="center" vertical="center" wrapText="1"/>
    </xf>
    <xf numFmtId="171" fontId="106" fillId="48" borderId="97" xfId="1" applyNumberFormat="1" applyFont="1" applyFill="1" applyBorder="1" applyAlignment="1" applyProtection="1">
      <alignment horizontal="center" vertical="center" wrapText="1"/>
    </xf>
    <xf numFmtId="38" fontId="106" fillId="48" borderId="97" xfId="1" applyNumberFormat="1" applyFont="1" applyFill="1" applyBorder="1" applyAlignment="1" applyProtection="1">
      <alignment horizontal="center" vertical="center" wrapText="1"/>
    </xf>
    <xf numFmtId="38" fontId="106" fillId="48" borderId="97" xfId="0" applyNumberFormat="1" applyFont="1" applyFill="1" applyBorder="1" applyAlignment="1" applyProtection="1">
      <alignment horizontal="center" vertical="center" wrapText="1"/>
    </xf>
    <xf numFmtId="10" fontId="106" fillId="48" borderId="97" xfId="1" applyNumberFormat="1" applyFont="1" applyFill="1" applyBorder="1" applyAlignment="1" applyProtection="1">
      <alignment horizontal="center" vertical="center" wrapText="1"/>
    </xf>
    <xf numFmtId="9" fontId="8" fillId="42" borderId="0" xfId="0" applyNumberFormat="1" applyFont="1" applyFill="1" applyAlignment="1">
      <alignment horizontal="left"/>
    </xf>
    <xf numFmtId="0" fontId="106" fillId="48" borderId="104" xfId="0" applyFont="1" applyFill="1" applyBorder="1" applyAlignment="1" applyProtection="1">
      <alignment horizontal="center" vertical="center" wrapText="1"/>
    </xf>
    <xf numFmtId="0" fontId="106" fillId="48" borderId="103" xfId="0" applyFont="1" applyFill="1" applyBorder="1" applyAlignment="1" applyProtection="1">
      <alignment horizontal="center" vertical="center" wrapText="1"/>
    </xf>
    <xf numFmtId="0" fontId="106" fillId="48" borderId="103" xfId="0" applyFont="1" applyFill="1" applyBorder="1" applyAlignment="1" applyProtection="1">
      <alignment horizontal="center" vertical="center" wrapText="1" shrinkToFit="1"/>
    </xf>
    <xf numFmtId="171" fontId="106" fillId="48" borderId="103" xfId="1" applyNumberFormat="1" applyFont="1" applyFill="1" applyBorder="1" applyAlignment="1" applyProtection="1">
      <alignment horizontal="center" vertical="center" wrapText="1" shrinkToFit="1"/>
    </xf>
    <xf numFmtId="171" fontId="106" fillId="48" borderId="103" xfId="1" applyNumberFormat="1" applyFont="1" applyFill="1" applyBorder="1" applyAlignment="1" applyProtection="1">
      <alignment horizontal="center" vertical="center" wrapText="1"/>
    </xf>
    <xf numFmtId="37" fontId="106" fillId="48" borderId="103" xfId="1" applyNumberFormat="1" applyFont="1" applyFill="1" applyBorder="1" applyAlignment="1" applyProtection="1">
      <alignment horizontal="center" vertical="center" wrapText="1"/>
    </xf>
    <xf numFmtId="38" fontId="106" fillId="48" borderId="103" xfId="1" applyNumberFormat="1" applyFont="1" applyFill="1" applyBorder="1" applyAlignment="1" applyProtection="1">
      <alignment horizontal="center" vertical="center" wrapText="1" shrinkToFit="1"/>
    </xf>
    <xf numFmtId="10" fontId="106" fillId="48" borderId="105" xfId="210" applyNumberFormat="1" applyFont="1" applyFill="1" applyBorder="1" applyAlignment="1" applyProtection="1">
      <alignment horizontal="center" vertical="center" wrapText="1" shrinkToFit="1"/>
    </xf>
    <xf numFmtId="0" fontId="29" fillId="0" borderId="0" xfId="0" applyFont="1" applyProtection="1"/>
    <xf numFmtId="0" fontId="32" fillId="0" borderId="110" xfId="0" applyFont="1" applyFill="1" applyBorder="1" applyAlignment="1" applyProtection="1">
      <alignment horizontal="left" vertical="center" wrapText="1" indent="1"/>
    </xf>
    <xf numFmtId="0" fontId="32" fillId="0" borderId="110" xfId="0" applyFont="1" applyBorder="1" applyAlignment="1" applyProtection="1">
      <alignment horizontal="left" vertical="center" wrapText="1" indent="1"/>
    </xf>
    <xf numFmtId="0" fontId="32" fillId="0" borderId="109" xfId="0" applyFont="1" applyFill="1" applyBorder="1" applyAlignment="1" applyProtection="1">
      <alignment horizontal="left" vertical="center" indent="3"/>
    </xf>
    <xf numFmtId="0" fontId="32" fillId="0" borderId="110" xfId="0" applyFont="1" applyBorder="1" applyAlignment="1" applyProtection="1">
      <alignment horizontal="left" vertical="center" indent="1"/>
    </xf>
    <xf numFmtId="0" fontId="32" fillId="0" borderId="110" xfId="0" applyFont="1" applyBorder="1" applyAlignment="1" applyProtection="1">
      <alignment horizontal="left" vertical="top" wrapText="1" indent="1"/>
    </xf>
    <xf numFmtId="0" fontId="96" fillId="14" borderId="79" xfId="0" applyFont="1" applyFill="1" applyBorder="1" applyAlignment="1" applyProtection="1">
      <alignment horizontal="center" vertical="center"/>
    </xf>
    <xf numFmtId="0" fontId="96" fillId="14" borderId="83" xfId="0" applyFont="1" applyFill="1" applyBorder="1" applyAlignment="1" applyProtection="1">
      <alignment horizontal="center" vertical="center"/>
    </xf>
    <xf numFmtId="0" fontId="32" fillId="0" borderId="115" xfId="0" applyFont="1" applyFill="1" applyBorder="1" applyAlignment="1" applyProtection="1">
      <alignment horizontal="left" vertical="center" indent="3"/>
    </xf>
    <xf numFmtId="0" fontId="32" fillId="0" borderId="112" xfId="0" applyFont="1" applyBorder="1" applyAlignment="1" applyProtection="1">
      <alignment horizontal="left" vertical="center" wrapText="1" indent="1"/>
    </xf>
    <xf numFmtId="0" fontId="87" fillId="0" borderId="41" xfId="229" applyBorder="1" applyAlignment="1" applyProtection="1">
      <alignment horizontal="left" vertical="center" wrapText="1" indent="1"/>
    </xf>
    <xf numFmtId="0" fontId="87" fillId="0" borderId="41" xfId="229" applyBorder="1" applyAlignment="1" applyProtection="1">
      <alignment horizontal="left" vertical="center" indent="1"/>
    </xf>
    <xf numFmtId="0" fontId="106" fillId="0" borderId="0" xfId="84" applyFont="1" applyAlignment="1" applyProtection="1">
      <protection hidden="1"/>
    </xf>
    <xf numFmtId="0" fontId="29" fillId="0" borderId="0" xfId="0" applyFont="1" applyProtection="1"/>
    <xf numFmtId="0" fontId="105" fillId="48" borderId="116" xfId="1" applyNumberFormat="1" applyFont="1" applyFill="1" applyBorder="1" applyAlignment="1" applyProtection="1">
      <alignment horizontal="center" vertical="center" wrapText="1"/>
    </xf>
    <xf numFmtId="0" fontId="32" fillId="0" borderId="110" xfId="84" applyFont="1" applyBorder="1" applyAlignment="1" applyProtection="1">
      <alignment horizontal="left" vertical="center" indent="1"/>
      <protection hidden="1"/>
    </xf>
    <xf numFmtId="0" fontId="32" fillId="0" borderId="109" xfId="0" applyFont="1" applyFill="1" applyBorder="1" applyAlignment="1" applyProtection="1">
      <alignment horizontal="left" vertical="center" wrapText="1" indent="3"/>
    </xf>
    <xf numFmtId="0" fontId="32" fillId="0" borderId="111" xfId="229" applyFont="1" applyBorder="1" applyAlignment="1" applyProtection="1">
      <alignment horizontal="left" vertical="center" wrapText="1" indent="1"/>
    </xf>
    <xf numFmtId="0" fontId="32" fillId="0" borderId="110" xfId="84" applyFont="1" applyFill="1" applyBorder="1" applyAlignment="1" applyProtection="1">
      <alignment horizontal="left" vertical="center" wrapText="1" indent="1"/>
      <protection hidden="1"/>
    </xf>
    <xf numFmtId="0" fontId="32" fillId="0" borderId="109" xfId="84" applyFont="1" applyFill="1" applyBorder="1" applyAlignment="1" applyProtection="1">
      <alignment horizontal="left" vertical="center" wrapText="1" indent="3"/>
      <protection hidden="1"/>
    </xf>
    <xf numFmtId="0" fontId="32" fillId="0" borderId="109" xfId="84" applyFont="1" applyFill="1" applyBorder="1" applyAlignment="1" applyProtection="1">
      <alignment horizontal="left" vertical="center" indent="3"/>
      <protection hidden="1"/>
    </xf>
    <xf numFmtId="174" fontId="40" fillId="31" borderId="114" xfId="0" applyNumberFormat="1" applyFont="1" applyFill="1" applyBorder="1" applyAlignment="1" applyProtection="1">
      <alignment horizontal="center" vertical="center" wrapText="1"/>
      <protection locked="0"/>
    </xf>
    <xf numFmtId="178" fontId="105" fillId="48" borderId="110" xfId="0" applyNumberFormat="1" applyFont="1" applyFill="1" applyBorder="1" applyAlignment="1" applyProtection="1">
      <alignment horizontal="center" vertical="center" wrapText="1"/>
      <protection hidden="1"/>
    </xf>
    <xf numFmtId="0" fontId="34" fillId="31" borderId="118" xfId="0" applyFont="1" applyFill="1" applyBorder="1" applyAlignment="1" applyProtection="1">
      <alignment vertical="center" wrapText="1"/>
    </xf>
    <xf numFmtId="174" fontId="40" fillId="31" borderId="118" xfId="0" applyNumberFormat="1" applyFont="1" applyFill="1" applyBorder="1" applyAlignment="1" applyProtection="1">
      <alignment horizontal="center" vertical="center" wrapText="1"/>
      <protection locked="0"/>
    </xf>
    <xf numFmtId="175" fontId="35" fillId="31" borderId="118" xfId="0" applyNumberFormat="1" applyFont="1" applyFill="1" applyBorder="1" applyAlignment="1" applyProtection="1">
      <alignment horizontal="center" vertical="center" wrapText="1"/>
      <protection locked="0"/>
    </xf>
    <xf numFmtId="0" fontId="35" fillId="0" borderId="0" xfId="84" applyFont="1" applyAlignment="1" applyProtection="1">
      <alignment wrapText="1"/>
    </xf>
    <xf numFmtId="0" fontId="111" fillId="4" borderId="4" xfId="0" applyFont="1" applyFill="1" applyBorder="1" applyAlignment="1" applyProtection="1">
      <alignment horizontal="center" vertical="center" wrapText="1"/>
    </xf>
    <xf numFmtId="0" fontId="111" fillId="4" borderId="2" xfId="0" applyFont="1" applyFill="1" applyBorder="1" applyAlignment="1" applyProtection="1">
      <alignment horizontal="center" vertical="center" wrapText="1"/>
    </xf>
    <xf numFmtId="0" fontId="111" fillId="4" borderId="2" xfId="0" applyFont="1" applyFill="1" applyBorder="1" applyAlignment="1" applyProtection="1">
      <alignment horizontal="center" vertical="center" wrapText="1" shrinkToFit="1"/>
    </xf>
    <xf numFmtId="0" fontId="111" fillId="4" borderId="83" xfId="0" applyFont="1" applyFill="1" applyBorder="1" applyAlignment="1" applyProtection="1">
      <alignment horizontal="center" vertical="center" wrapText="1"/>
    </xf>
    <xf numFmtId="0" fontId="111" fillId="4" borderId="116" xfId="0" applyFont="1" applyFill="1" applyBorder="1" applyAlignment="1" applyProtection="1">
      <alignment horizontal="center" vertical="center" wrapText="1"/>
    </xf>
    <xf numFmtId="0" fontId="111" fillId="4" borderId="18" xfId="0" applyFont="1" applyFill="1" applyBorder="1" applyAlignment="1" applyProtection="1">
      <alignment horizontal="center" vertical="center" wrapText="1"/>
    </xf>
    <xf numFmtId="0" fontId="96" fillId="24" borderId="15" xfId="0" applyFont="1" applyFill="1" applyBorder="1" applyAlignment="1" applyProtection="1">
      <alignment horizontal="center" vertical="center" wrapText="1"/>
    </xf>
    <xf numFmtId="0" fontId="96" fillId="24" borderId="16" xfId="0" applyFont="1" applyFill="1" applyBorder="1" applyAlignment="1" applyProtection="1">
      <alignment horizontal="center" vertical="center"/>
    </xf>
    <xf numFmtId="0" fontId="96" fillId="24" borderId="16" xfId="0" applyFont="1" applyFill="1" applyBorder="1" applyAlignment="1" applyProtection="1">
      <alignment horizontal="center" vertical="center" wrapText="1" shrinkToFit="1"/>
    </xf>
    <xf numFmtId="0" fontId="96" fillId="24" borderId="16" xfId="0" applyFont="1" applyFill="1" applyBorder="1" applyAlignment="1" applyProtection="1">
      <alignment horizontal="center" vertical="center" wrapText="1"/>
    </xf>
    <xf numFmtId="0" fontId="96" fillId="11" borderId="82" xfId="0" applyFont="1" applyFill="1" applyBorder="1" applyAlignment="1" applyProtection="1">
      <alignment horizontal="center" vertical="center" wrapText="1"/>
      <protection hidden="1"/>
    </xf>
    <xf numFmtId="0" fontId="111" fillId="46" borderId="13" xfId="0" applyFont="1" applyFill="1" applyBorder="1" applyAlignment="1" applyProtection="1">
      <alignment horizontal="center" vertical="center" wrapText="1"/>
    </xf>
    <xf numFmtId="0" fontId="111" fillId="46" borderId="13" xfId="0" applyFont="1" applyFill="1" applyBorder="1" applyAlignment="1" applyProtection="1">
      <alignment horizontal="center" vertical="center"/>
    </xf>
    <xf numFmtId="0" fontId="111" fillId="46" borderId="13" xfId="0" applyFont="1" applyFill="1" applyBorder="1" applyAlignment="1" applyProtection="1">
      <alignment horizontal="center" vertical="center" wrapText="1" shrinkToFit="1"/>
    </xf>
    <xf numFmtId="0" fontId="111" fillId="6" borderId="4" xfId="0" applyFont="1" applyFill="1" applyBorder="1" applyAlignment="1" applyProtection="1">
      <alignment horizontal="center" vertical="center" wrapText="1"/>
    </xf>
    <xf numFmtId="0" fontId="111" fillId="6" borderId="2" xfId="0" applyFont="1" applyFill="1" applyBorder="1" applyAlignment="1" applyProtection="1">
      <alignment horizontal="center" vertical="center" wrapText="1"/>
    </xf>
    <xf numFmtId="0" fontId="111" fillId="6" borderId="83" xfId="0" applyFont="1" applyFill="1" applyBorder="1" applyAlignment="1" applyProtection="1">
      <alignment horizontal="center" vertical="center" wrapText="1"/>
    </xf>
    <xf numFmtId="0" fontId="96" fillId="4" borderId="15" xfId="0" applyFont="1" applyFill="1" applyBorder="1" applyAlignment="1" applyProtection="1">
      <alignment horizontal="center" vertical="center" wrapText="1"/>
    </xf>
    <xf numFmtId="0" fontId="96" fillId="4" borderId="16" xfId="0" applyFont="1" applyFill="1" applyBorder="1" applyAlignment="1" applyProtection="1">
      <alignment horizontal="center" vertical="center" wrapText="1"/>
    </xf>
    <xf numFmtId="0" fontId="96" fillId="4" borderId="16" xfId="0" applyFont="1" applyFill="1" applyBorder="1" applyAlignment="1" applyProtection="1">
      <alignment horizontal="center" vertical="center" wrapText="1" shrinkToFit="1"/>
    </xf>
    <xf numFmtId="0" fontId="96" fillId="28" borderId="15" xfId="0" applyFont="1" applyFill="1" applyBorder="1" applyAlignment="1" applyProtection="1">
      <alignment horizontal="center" vertical="center" wrapText="1"/>
    </xf>
    <xf numFmtId="0" fontId="96" fillId="28" borderId="16" xfId="0" applyFont="1" applyFill="1" applyBorder="1" applyAlignment="1" applyProtection="1">
      <alignment horizontal="center" vertical="center" wrapText="1"/>
    </xf>
    <xf numFmtId="0" fontId="96" fillId="28" borderId="16" xfId="0" applyFont="1" applyFill="1" applyBorder="1" applyAlignment="1" applyProtection="1">
      <alignment horizontal="center" vertical="center" wrapText="1" shrinkToFit="1"/>
    </xf>
    <xf numFmtId="0" fontId="96" fillId="28" borderId="82" xfId="0" applyFont="1" applyFill="1" applyBorder="1" applyAlignment="1" applyProtection="1">
      <alignment horizontal="center" vertical="center" wrapText="1" shrinkToFit="1"/>
    </xf>
    <xf numFmtId="0" fontId="96" fillId="3" borderId="79" xfId="0" applyFont="1" applyFill="1" applyBorder="1" applyAlignment="1" applyProtection="1">
      <alignment horizontal="center" vertical="center" wrapText="1"/>
    </xf>
    <xf numFmtId="0" fontId="96" fillId="3" borderId="80" xfId="0" applyFont="1" applyFill="1" applyBorder="1" applyAlignment="1" applyProtection="1">
      <alignment horizontal="center" vertical="center" wrapText="1"/>
    </xf>
    <xf numFmtId="0" fontId="96" fillId="3" borderId="80" xfId="0" applyFont="1" applyFill="1" applyBorder="1" applyAlignment="1" applyProtection="1">
      <alignment horizontal="center" vertical="center" wrapText="1" shrinkToFit="1"/>
    </xf>
    <xf numFmtId="0" fontId="96" fillId="3" borderId="82" xfId="0" applyFont="1" applyFill="1" applyBorder="1" applyAlignment="1" applyProtection="1">
      <alignment horizontal="center" vertical="center" wrapText="1" shrinkToFit="1"/>
    </xf>
    <xf numFmtId="0" fontId="96" fillId="3" borderId="80" xfId="0" applyNumberFormat="1" applyFont="1" applyFill="1" applyBorder="1" applyAlignment="1" applyProtection="1">
      <alignment horizontal="center" vertical="center" wrapText="1" shrinkToFit="1"/>
    </xf>
    <xf numFmtId="0" fontId="112" fillId="0" borderId="0" xfId="0" applyFont="1" applyFill="1" applyAlignment="1" applyProtection="1">
      <alignment wrapText="1"/>
    </xf>
    <xf numFmtId="0" fontId="35" fillId="30" borderId="92" xfId="84" applyFont="1" applyFill="1" applyBorder="1" applyAlignment="1" applyProtection="1">
      <alignment horizontal="center" vertical="center"/>
    </xf>
    <xf numFmtId="177" fontId="42" fillId="0" borderId="92" xfId="84" applyNumberFormat="1" applyFont="1" applyFill="1" applyBorder="1" applyAlignment="1" applyProtection="1">
      <alignment horizontal="center" vertical="center"/>
      <protection locked="0"/>
    </xf>
    <xf numFmtId="0" fontId="35" fillId="0" borderId="92" xfId="84" applyFont="1" applyFill="1" applyBorder="1" applyAlignment="1" applyProtection="1">
      <alignment horizontal="center" vertical="center"/>
    </xf>
    <xf numFmtId="182" fontId="42" fillId="0" borderId="92" xfId="84" applyNumberFormat="1" applyFont="1" applyBorder="1" applyAlignment="1" applyProtection="1">
      <alignment horizontal="center" vertical="center"/>
      <protection locked="0"/>
    </xf>
    <xf numFmtId="0" fontId="8" fillId="0" borderId="0" xfId="84" applyFont="1" applyProtection="1"/>
    <xf numFmtId="0" fontId="8" fillId="0" borderId="0" xfId="84" applyFont="1" applyFill="1" applyProtection="1"/>
    <xf numFmtId="0" fontId="111" fillId="50" borderId="129" xfId="84" applyFont="1" applyFill="1" applyBorder="1" applyAlignment="1" applyProtection="1">
      <alignment horizontal="center" vertical="center"/>
    </xf>
    <xf numFmtId="0" fontId="111" fillId="50" borderId="130" xfId="84" applyFont="1" applyFill="1" applyBorder="1" applyAlignment="1" applyProtection="1">
      <alignment horizontal="center" vertical="center"/>
    </xf>
    <xf numFmtId="0" fontId="111" fillId="50" borderId="130" xfId="84" applyFont="1" applyFill="1" applyBorder="1" applyAlignment="1" applyProtection="1">
      <alignment horizontal="center" vertical="center" wrapText="1" shrinkToFit="1"/>
    </xf>
    <xf numFmtId="0" fontId="33" fillId="50" borderId="131" xfId="84" applyFont="1" applyFill="1" applyBorder="1" applyAlignment="1" applyProtection="1">
      <alignment horizontal="center" textRotation="90" wrapText="1"/>
    </xf>
    <xf numFmtId="0" fontId="33" fillId="50" borderId="127" xfId="84" applyFont="1" applyFill="1" applyBorder="1" applyAlignment="1" applyProtection="1">
      <alignment horizontal="center" wrapText="1"/>
    </xf>
    <xf numFmtId="0" fontId="33" fillId="50" borderId="127" xfId="84" applyFont="1" applyFill="1" applyBorder="1" applyAlignment="1" applyProtection="1">
      <alignment horizontal="center" wrapText="1" shrinkToFit="1"/>
    </xf>
    <xf numFmtId="164" fontId="40" fillId="50" borderId="127" xfId="1" applyNumberFormat="1" applyFont="1" applyFill="1" applyBorder="1" applyAlignment="1" applyProtection="1">
      <alignment horizontal="left" vertical="center" wrapText="1" shrinkToFit="1"/>
    </xf>
    <xf numFmtId="0" fontId="8" fillId="0" borderId="0" xfId="84" applyFont="1" applyAlignment="1" applyProtection="1">
      <alignment wrapText="1"/>
    </xf>
    <xf numFmtId="0" fontId="32" fillId="50" borderId="131" xfId="84" applyFont="1" applyFill="1" applyBorder="1" applyAlignment="1" applyProtection="1">
      <alignment horizontal="center" vertical="center" wrapText="1"/>
    </xf>
    <xf numFmtId="0" fontId="32" fillId="50" borderId="127" xfId="84" applyFont="1" applyFill="1" applyBorder="1" applyAlignment="1" applyProtection="1">
      <alignment horizontal="center" vertical="center" wrapText="1"/>
    </xf>
    <xf numFmtId="0" fontId="32" fillId="50" borderId="127" xfId="1" applyNumberFormat="1" applyFont="1" applyFill="1" applyBorder="1" applyAlignment="1" applyProtection="1">
      <alignment horizontal="center" vertical="center" wrapText="1"/>
    </xf>
    <xf numFmtId="0" fontId="32" fillId="0" borderId="0" xfId="84" applyFont="1" applyAlignment="1" applyProtection="1">
      <alignment horizontal="left" vertical="top" wrapText="1"/>
    </xf>
    <xf numFmtId="0" fontId="8" fillId="0" borderId="0" xfId="84" applyFont="1" applyAlignment="1" applyProtection="1">
      <alignment horizontal="left" vertical="top" wrapText="1"/>
    </xf>
    <xf numFmtId="0" fontId="96" fillId="51" borderId="79" xfId="0" applyFont="1" applyFill="1" applyBorder="1" applyAlignment="1" applyProtection="1">
      <alignment horizontal="center" vertical="center" wrapText="1"/>
    </xf>
    <xf numFmtId="0" fontId="96" fillId="51" borderId="82" xfId="0" applyFont="1" applyFill="1" applyBorder="1" applyAlignment="1" applyProtection="1">
      <alignment horizontal="center" vertical="center" wrapText="1"/>
    </xf>
    <xf numFmtId="14" fontId="96" fillId="51" borderId="82" xfId="0" applyNumberFormat="1" applyFont="1" applyFill="1" applyBorder="1" applyAlignment="1" applyProtection="1">
      <alignment horizontal="center" vertical="center" wrapText="1"/>
    </xf>
    <xf numFmtId="0" fontId="96" fillId="51" borderId="83" xfId="0" applyFont="1" applyFill="1" applyBorder="1" applyAlignment="1" applyProtection="1">
      <alignment horizontal="center" vertical="center" wrapText="1"/>
    </xf>
    <xf numFmtId="0" fontId="33" fillId="51" borderId="100" xfId="0" applyFont="1" applyFill="1" applyBorder="1" applyAlignment="1" applyProtection="1">
      <alignment horizontal="center" vertical="center" wrapText="1"/>
    </xf>
    <xf numFmtId="0" fontId="33" fillId="51" borderId="97" xfId="0" applyFont="1" applyFill="1" applyBorder="1" applyAlignment="1" applyProtection="1">
      <alignment horizontal="center" vertical="center" wrapText="1"/>
    </xf>
    <xf numFmtId="0" fontId="33" fillId="51" borderId="97" xfId="0" applyFont="1" applyFill="1" applyBorder="1" applyAlignment="1" applyProtection="1">
      <alignment horizontal="center" vertical="center" wrapText="1" shrinkToFit="1"/>
    </xf>
    <xf numFmtId="0" fontId="40" fillId="51" borderId="97" xfId="0" applyFont="1" applyFill="1" applyBorder="1" applyAlignment="1" applyProtection="1">
      <alignment horizontal="center" vertical="center" wrapText="1" shrinkToFit="1"/>
    </xf>
    <xf numFmtId="164" fontId="40" fillId="51" borderId="97" xfId="1" applyNumberFormat="1" applyFont="1" applyFill="1" applyBorder="1" applyAlignment="1" applyProtection="1">
      <alignment horizontal="center" vertical="center" wrapText="1" shrinkToFit="1"/>
    </xf>
    <xf numFmtId="178" fontId="40" fillId="51" borderId="101" xfId="210" applyNumberFormat="1" applyFont="1" applyFill="1" applyBorder="1" applyAlignment="1" applyProtection="1">
      <alignment horizontal="center" vertical="center" wrapText="1" shrinkToFit="1"/>
    </xf>
    <xf numFmtId="178" fontId="33" fillId="17" borderId="90" xfId="0" applyNumberFormat="1" applyFont="1" applyFill="1" applyBorder="1" applyAlignment="1" applyProtection="1">
      <alignment horizontal="center" vertical="center" wrapText="1"/>
    </xf>
    <xf numFmtId="0" fontId="33" fillId="17" borderId="50" xfId="0" applyFont="1" applyFill="1" applyBorder="1" applyAlignment="1" applyProtection="1">
      <alignment horizontal="center" vertical="center" wrapText="1"/>
    </xf>
    <xf numFmtId="178" fontId="40" fillId="17" borderId="110" xfId="0" applyNumberFormat="1" applyFont="1" applyFill="1" applyBorder="1" applyAlignment="1" applyProtection="1">
      <alignment horizontal="center" vertical="center" wrapText="1"/>
    </xf>
    <xf numFmtId="0" fontId="33" fillId="4" borderId="77" xfId="0" applyFont="1" applyFill="1" applyBorder="1" applyAlignment="1" applyProtection="1">
      <alignment horizontal="center" vertical="center" wrapText="1" shrinkToFit="1"/>
    </xf>
    <xf numFmtId="0" fontId="40" fillId="4" borderId="77" xfId="1" applyNumberFormat="1" applyFont="1" applyFill="1" applyBorder="1" applyAlignment="1" applyProtection="1">
      <alignment horizontal="center" vertical="center" wrapText="1" shrinkToFit="1"/>
    </xf>
    <xf numFmtId="164" fontId="40" fillId="2" borderId="77" xfId="1" applyNumberFormat="1" applyFont="1" applyFill="1" applyBorder="1" applyAlignment="1" applyProtection="1">
      <alignment horizontal="center" vertical="center" wrapText="1" shrinkToFit="1"/>
    </xf>
    <xf numFmtId="38" fontId="33" fillId="3" borderId="77" xfId="0" applyNumberFormat="1" applyFont="1" applyFill="1" applyBorder="1" applyAlignment="1" applyProtection="1">
      <alignment horizontal="center" vertical="center" wrapText="1" shrinkToFit="1"/>
    </xf>
    <xf numFmtId="164" fontId="40" fillId="11" borderId="77" xfId="1" applyNumberFormat="1" applyFont="1" applyFill="1" applyBorder="1" applyAlignment="1" applyProtection="1">
      <alignment horizontal="center" vertical="center" wrapText="1" shrinkToFit="1"/>
    </xf>
    <xf numFmtId="0" fontId="32" fillId="0" borderId="132" xfId="0" applyFont="1" applyBorder="1" applyAlignment="1" applyProtection="1">
      <alignment horizontal="center" vertical="center" wrapText="1"/>
      <protection locked="0"/>
    </xf>
    <xf numFmtId="38" fontId="33" fillId="46" borderId="13" xfId="1" applyNumberFormat="1" applyFont="1" applyFill="1" applyBorder="1" applyAlignment="1" applyProtection="1">
      <alignment horizontal="center" vertical="center" wrapText="1" shrinkToFit="1"/>
    </xf>
    <xf numFmtId="38" fontId="40" fillId="24" borderId="20" xfId="1" applyNumberFormat="1" applyFont="1" applyFill="1" applyBorder="1" applyAlignment="1" applyProtection="1">
      <alignment horizontal="center" vertical="center" wrapText="1" shrinkToFit="1"/>
    </xf>
    <xf numFmtId="181" fontId="40" fillId="4" borderId="116" xfId="0" applyNumberFormat="1" applyFont="1" applyFill="1" applyBorder="1" applyAlignment="1" applyProtection="1">
      <alignment horizontal="center" vertical="center" wrapText="1"/>
    </xf>
    <xf numFmtId="164" fontId="40" fillId="4" borderId="116" xfId="1" applyNumberFormat="1" applyFont="1" applyFill="1" applyBorder="1" applyAlignment="1" applyProtection="1">
      <alignment horizontal="center" vertical="center" wrapText="1" shrinkToFit="1"/>
    </xf>
    <xf numFmtId="0" fontId="40" fillId="4" borderId="116" xfId="0" applyFont="1" applyFill="1" applyBorder="1" applyAlignment="1" applyProtection="1">
      <alignment horizontal="center" vertical="center" wrapText="1"/>
    </xf>
    <xf numFmtId="0" fontId="3" fillId="0" borderId="0" xfId="84" applyProtection="1"/>
    <xf numFmtId="0" fontId="32" fillId="0" borderId="0" xfId="0" applyFont="1" applyFill="1" applyBorder="1" applyAlignment="1" applyProtection="1">
      <alignment horizontal="left" vertical="center" wrapText="1"/>
      <protection hidden="1"/>
    </xf>
    <xf numFmtId="0" fontId="32" fillId="31" borderId="84" xfId="0" applyFont="1" applyFill="1" applyBorder="1" applyAlignment="1" applyProtection="1">
      <alignment horizontal="left" vertical="center" wrapText="1"/>
      <protection hidden="1"/>
    </xf>
    <xf numFmtId="0" fontId="34" fillId="31" borderId="84" xfId="0" applyFont="1" applyFill="1" applyBorder="1" applyAlignment="1" applyProtection="1">
      <alignment vertical="center" wrapText="1"/>
      <protection hidden="1"/>
    </xf>
    <xf numFmtId="0" fontId="45" fillId="11" borderId="81" xfId="0" applyFont="1" applyFill="1" applyBorder="1" applyAlignment="1" applyProtection="1">
      <alignment horizontal="left" vertical="center" textRotation="90" wrapText="1"/>
    </xf>
    <xf numFmtId="0" fontId="45" fillId="11" borderId="77" xfId="0" applyFont="1" applyFill="1" applyBorder="1" applyAlignment="1" applyProtection="1">
      <alignment horizontal="left" vertical="center" textRotation="90" wrapText="1"/>
    </xf>
    <xf numFmtId="0" fontId="45" fillId="11" borderId="77" xfId="0" applyFont="1" applyFill="1" applyBorder="1" applyAlignment="1" applyProtection="1">
      <alignment horizontal="left" vertical="center" wrapText="1"/>
    </xf>
    <xf numFmtId="0" fontId="45" fillId="11" borderId="77" xfId="0" applyFont="1" applyFill="1" applyBorder="1" applyAlignment="1" applyProtection="1">
      <alignment horizontal="left" vertical="center" wrapText="1" shrinkToFit="1"/>
    </xf>
    <xf numFmtId="0" fontId="32" fillId="11" borderId="77" xfId="0" applyFont="1" applyFill="1" applyBorder="1" applyAlignment="1" applyProtection="1">
      <alignment horizontal="left" vertical="center" wrapText="1" shrinkToFit="1"/>
    </xf>
    <xf numFmtId="164" fontId="34" fillId="11" borderId="77" xfId="1" applyNumberFormat="1" applyFont="1" applyFill="1" applyBorder="1" applyAlignment="1" applyProtection="1">
      <alignment horizontal="center" vertical="center" wrapText="1" shrinkToFit="1"/>
    </xf>
    <xf numFmtId="164" fontId="34" fillId="11" borderId="84" xfId="1" applyNumberFormat="1" applyFont="1" applyFill="1" applyBorder="1" applyAlignment="1" applyProtection="1">
      <alignment horizontal="center" vertical="center" wrapText="1" shrinkToFit="1"/>
    </xf>
    <xf numFmtId="0" fontId="45" fillId="11" borderId="77" xfId="0" applyFont="1" applyFill="1" applyBorder="1" applyAlignment="1" applyProtection="1">
      <alignment vertical="center" wrapText="1"/>
    </xf>
    <xf numFmtId="9" fontId="45" fillId="11" borderId="77" xfId="210" applyFont="1" applyFill="1" applyBorder="1" applyAlignment="1" applyProtection="1">
      <alignment horizontal="left" vertical="center" wrapText="1"/>
    </xf>
    <xf numFmtId="9" fontId="45" fillId="11" borderId="85" xfId="210" applyFont="1" applyFill="1" applyBorder="1" applyAlignment="1" applyProtection="1">
      <alignment horizontal="left" vertical="center" wrapText="1"/>
    </xf>
    <xf numFmtId="0" fontId="32" fillId="0" borderId="103" xfId="0" applyFont="1" applyFill="1" applyBorder="1" applyAlignment="1" applyProtection="1">
      <alignment horizontal="left" vertical="center" wrapText="1"/>
      <protection hidden="1"/>
    </xf>
    <xf numFmtId="0" fontId="32" fillId="31" borderId="114" xfId="0" applyFont="1" applyFill="1" applyBorder="1" applyAlignment="1" applyProtection="1">
      <alignment horizontal="left" vertical="center" wrapText="1"/>
      <protection hidden="1"/>
    </xf>
    <xf numFmtId="0" fontId="34" fillId="31" borderId="114" xfId="0" applyFont="1" applyFill="1" applyBorder="1" applyAlignment="1" applyProtection="1">
      <alignment horizontal="left" vertical="center" wrapText="1"/>
      <protection hidden="1"/>
    </xf>
    <xf numFmtId="0" fontId="8" fillId="0" borderId="136" xfId="0" applyFont="1" applyFill="1" applyBorder="1"/>
    <xf numFmtId="0" fontId="8" fillId="0" borderId="137" xfId="0" applyFont="1" applyFill="1" applyBorder="1"/>
    <xf numFmtId="0" fontId="8" fillId="0" borderId="138" xfId="0" applyFont="1" applyFill="1" applyBorder="1"/>
    <xf numFmtId="0" fontId="8" fillId="42" borderId="136" xfId="0" applyFont="1" applyFill="1" applyBorder="1"/>
    <xf numFmtId="0" fontId="8" fillId="42" borderId="137" xfId="0" applyFont="1" applyFill="1" applyBorder="1"/>
    <xf numFmtId="0" fontId="8" fillId="42" borderId="138" xfId="0" applyFont="1" applyFill="1" applyBorder="1"/>
    <xf numFmtId="0" fontId="8" fillId="21" borderId="136" xfId="0" applyFont="1" applyFill="1" applyBorder="1"/>
    <xf numFmtId="0" fontId="8" fillId="21" borderId="137" xfId="0" applyFont="1" applyFill="1" applyBorder="1"/>
    <xf numFmtId="0" fontId="8" fillId="21" borderId="138" xfId="0" applyFont="1" applyFill="1" applyBorder="1"/>
    <xf numFmtId="0" fontId="8" fillId="24" borderId="136" xfId="0" applyFont="1" applyFill="1" applyBorder="1"/>
    <xf numFmtId="0" fontId="8" fillId="24" borderId="137" xfId="0" applyFont="1" applyFill="1" applyBorder="1"/>
    <xf numFmtId="0" fontId="8" fillId="24" borderId="138" xfId="0" applyFont="1" applyFill="1" applyBorder="1"/>
    <xf numFmtId="0" fontId="8" fillId="36" borderId="135" xfId="0" applyFont="1" applyFill="1" applyBorder="1"/>
    <xf numFmtId="0" fontId="8" fillId="52" borderId="136" xfId="0" applyFont="1" applyFill="1" applyBorder="1"/>
    <xf numFmtId="0" fontId="8" fillId="52" borderId="138" xfId="0" applyFont="1" applyFill="1" applyBorder="1"/>
    <xf numFmtId="14" fontId="8" fillId="0" borderId="0" xfId="0" applyNumberFormat="1" applyFont="1" applyAlignment="1">
      <alignment horizontal="left"/>
    </xf>
    <xf numFmtId="0" fontId="32" fillId="0" borderId="0" xfId="84" applyFont="1" applyFill="1" applyBorder="1" applyAlignment="1" applyProtection="1">
      <alignment vertical="center" wrapText="1"/>
      <protection hidden="1"/>
    </xf>
    <xf numFmtId="0" fontId="111" fillId="50" borderId="128" xfId="84" applyFont="1" applyFill="1" applyBorder="1" applyAlignment="1" applyProtection="1">
      <alignment horizontal="center" vertical="center" wrapText="1" shrinkToFit="1"/>
    </xf>
    <xf numFmtId="0" fontId="32" fillId="31" borderId="132" xfId="84" applyFont="1" applyFill="1" applyBorder="1" applyAlignment="1" applyProtection="1">
      <alignment horizontal="left" vertical="center" wrapText="1"/>
      <protection hidden="1"/>
    </xf>
    <xf numFmtId="0" fontId="34" fillId="31" borderId="132" xfId="84" applyFont="1" applyFill="1" applyBorder="1" applyAlignment="1" applyProtection="1">
      <alignment horizontal="left" vertical="center" wrapText="1"/>
      <protection hidden="1"/>
    </xf>
    <xf numFmtId="174" fontId="40" fillId="31" borderId="132" xfId="84" applyNumberFormat="1" applyFont="1" applyFill="1" applyBorder="1" applyAlignment="1" applyProtection="1">
      <alignment horizontal="center" vertical="center" wrapText="1"/>
      <protection locked="0"/>
    </xf>
    <xf numFmtId="0" fontId="42" fillId="31" borderId="132" xfId="84" applyFont="1" applyFill="1" applyBorder="1" applyAlignment="1" applyProtection="1">
      <alignment horizontal="center" vertical="center" wrapText="1"/>
      <protection locked="0"/>
    </xf>
    <xf numFmtId="0" fontId="111" fillId="50" borderId="132" xfId="84" applyFont="1" applyFill="1" applyBorder="1" applyAlignment="1" applyProtection="1">
      <alignment horizontal="center" vertical="center" wrapText="1"/>
    </xf>
    <xf numFmtId="0" fontId="113" fillId="50" borderId="132" xfId="84" applyFont="1" applyFill="1" applyBorder="1" applyAlignment="1" applyProtection="1">
      <alignment horizontal="center" vertical="center" wrapText="1"/>
    </xf>
    <xf numFmtId="49" fontId="32" fillId="0" borderId="132" xfId="0" applyNumberFormat="1" applyFont="1" applyFill="1" applyBorder="1" applyAlignment="1" applyProtection="1">
      <alignment horizontal="center" vertical="center" wrapText="1"/>
      <protection locked="0"/>
    </xf>
    <xf numFmtId="0" fontId="32" fillId="0" borderId="132" xfId="0" applyFont="1" applyFill="1" applyBorder="1" applyAlignment="1" applyProtection="1">
      <alignment horizontal="center" vertical="center" wrapText="1"/>
      <protection locked="0"/>
    </xf>
    <xf numFmtId="184" fontId="32" fillId="0" borderId="132" xfId="0" applyNumberFormat="1" applyFont="1" applyFill="1" applyBorder="1" applyAlignment="1" applyProtection="1">
      <alignment horizontal="center" vertical="center" wrapText="1"/>
      <protection locked="0"/>
    </xf>
    <xf numFmtId="0" fontId="32" fillId="0" borderId="132" xfId="0" applyNumberFormat="1" applyFont="1" applyBorder="1" applyAlignment="1" applyProtection="1">
      <alignment horizontal="center" vertical="center" wrapText="1"/>
      <protection locked="0"/>
    </xf>
    <xf numFmtId="0" fontId="35" fillId="0" borderId="92" xfId="84" applyFont="1" applyBorder="1" applyAlignment="1" applyProtection="1">
      <alignment horizontal="center" vertical="center"/>
      <protection locked="0"/>
    </xf>
    <xf numFmtId="0" fontId="35" fillId="0" borderId="92" xfId="84" applyFont="1" applyBorder="1" applyAlignment="1" applyProtection="1">
      <alignment horizontal="center" vertical="center" wrapText="1"/>
      <protection locked="0"/>
    </xf>
    <xf numFmtId="0" fontId="43" fillId="31" borderId="84" xfId="0" applyFont="1" applyFill="1" applyBorder="1" applyAlignment="1" applyProtection="1">
      <alignment horizontal="left" vertical="center" wrapText="1"/>
      <protection hidden="1"/>
    </xf>
    <xf numFmtId="0" fontId="8" fillId="29" borderId="0" xfId="0" applyFont="1" applyFill="1"/>
    <xf numFmtId="0" fontId="8" fillId="29" borderId="0" xfId="84" applyFont="1" applyFill="1"/>
    <xf numFmtId="0" fontId="32" fillId="31" borderId="97" xfId="0" applyFont="1" applyFill="1" applyBorder="1" applyAlignment="1" applyProtection="1">
      <alignment horizontal="left" vertical="center" wrapText="1"/>
      <protection hidden="1"/>
    </xf>
    <xf numFmtId="0" fontId="34" fillId="31" borderId="97" xfId="0" applyFont="1" applyFill="1" applyBorder="1" applyAlignment="1" applyProtection="1">
      <alignment vertical="center" wrapText="1"/>
      <protection hidden="1"/>
    </xf>
    <xf numFmtId="0" fontId="32" fillId="0" borderId="12" xfId="0" applyFont="1" applyFill="1" applyBorder="1" applyAlignment="1" applyProtection="1">
      <alignment horizontal="left" vertical="center" wrapText="1"/>
      <protection hidden="1"/>
    </xf>
    <xf numFmtId="0" fontId="32" fillId="0" borderId="0" xfId="0" applyFont="1" applyFill="1" applyBorder="1" applyAlignment="1" applyProtection="1">
      <alignment horizontal="left" vertical="center" indent="3"/>
    </xf>
    <xf numFmtId="0" fontId="32" fillId="0" borderId="0" xfId="0" applyFont="1" applyFill="1" applyBorder="1" applyAlignment="1" applyProtection="1">
      <alignment horizontal="left" vertical="center" indent="1"/>
    </xf>
    <xf numFmtId="0" fontId="96" fillId="14" borderId="79" xfId="84" applyFont="1" applyFill="1" applyBorder="1" applyAlignment="1" applyProtection="1">
      <alignment horizontal="center" vertical="center" wrapText="1"/>
      <protection hidden="1"/>
    </xf>
    <xf numFmtId="0" fontId="96" fillId="14" borderId="83" xfId="84" applyFont="1" applyFill="1" applyBorder="1" applyAlignment="1" applyProtection="1">
      <alignment horizontal="center" vertical="center" wrapText="1"/>
      <protection hidden="1"/>
    </xf>
    <xf numFmtId="0" fontId="32" fillId="0" borderId="123" xfId="84" applyFont="1" applyFill="1" applyBorder="1" applyAlignment="1" applyProtection="1">
      <alignment horizontal="left" vertical="center" indent="2"/>
      <protection hidden="1"/>
    </xf>
    <xf numFmtId="0" fontId="32" fillId="0" borderId="122" xfId="84" applyFont="1" applyBorder="1" applyAlignment="1" applyProtection="1">
      <alignment horizontal="left" vertical="center" indent="1"/>
      <protection hidden="1"/>
    </xf>
    <xf numFmtId="0" fontId="32" fillId="0" borderId="122" xfId="84" applyFont="1" applyFill="1" applyBorder="1" applyAlignment="1" applyProtection="1">
      <alignment horizontal="left" vertical="center" indent="1"/>
      <protection hidden="1"/>
    </xf>
    <xf numFmtId="0" fontId="32" fillId="0" borderId="122" xfId="84" applyFont="1" applyBorder="1" applyAlignment="1" applyProtection="1">
      <alignment horizontal="left" vertical="center" wrapText="1" indent="1"/>
      <protection hidden="1"/>
    </xf>
    <xf numFmtId="0" fontId="32" fillId="0" borderId="123" xfId="84" applyFont="1" applyFill="1" applyBorder="1" applyAlignment="1" applyProtection="1">
      <alignment horizontal="left" vertical="center" wrapText="1" indent="2"/>
      <protection hidden="1"/>
    </xf>
    <xf numFmtId="0" fontId="32" fillId="0" borderId="134" xfId="84" applyFont="1" applyFill="1" applyBorder="1" applyAlignment="1" applyProtection="1">
      <alignment horizontal="left" vertical="center" indent="2"/>
      <protection hidden="1"/>
    </xf>
    <xf numFmtId="0" fontId="32" fillId="0" borderId="133" xfId="84" applyFont="1" applyFill="1" applyBorder="1" applyAlignment="1" applyProtection="1">
      <alignment horizontal="left" vertical="center" indent="1"/>
      <protection hidden="1"/>
    </xf>
    <xf numFmtId="0" fontId="114" fillId="0" borderId="0" xfId="84" applyFont="1" applyAlignment="1" applyProtection="1">
      <alignment wrapText="1"/>
    </xf>
    <xf numFmtId="10" fontId="40" fillId="15" borderId="107" xfId="84" applyNumberFormat="1" applyFont="1" applyFill="1" applyBorder="1" applyAlignment="1" applyProtection="1">
      <alignment horizontal="center" vertical="center"/>
      <protection locked="0"/>
    </xf>
    <xf numFmtId="176" fontId="40" fillId="15" borderId="107" xfId="84" applyNumberFormat="1" applyFont="1" applyFill="1" applyBorder="1" applyAlignment="1" applyProtection="1">
      <alignment horizontal="center" vertical="center"/>
      <protection locked="0"/>
    </xf>
    <xf numFmtId="0" fontId="32" fillId="0" borderId="132" xfId="1" applyNumberFormat="1" applyFont="1" applyBorder="1" applyAlignment="1" applyProtection="1">
      <alignment horizontal="center" vertical="center" wrapText="1"/>
      <protection locked="0"/>
    </xf>
    <xf numFmtId="38" fontId="32" fillId="0" borderId="132" xfId="1" applyNumberFormat="1" applyFont="1" applyFill="1" applyBorder="1" applyAlignment="1" applyProtection="1">
      <alignment horizontal="center" vertical="center" wrapText="1"/>
      <protection locked="0"/>
    </xf>
    <xf numFmtId="38" fontId="33" fillId="0" borderId="132" xfId="1" applyNumberFormat="1" applyFont="1" applyFill="1" applyBorder="1" applyAlignment="1" applyProtection="1">
      <alignment horizontal="center" vertical="center" wrapText="1"/>
      <protection locked="0"/>
    </xf>
    <xf numFmtId="0" fontId="32" fillId="0" borderId="132" xfId="1" applyNumberFormat="1" applyFont="1" applyFill="1" applyBorder="1" applyAlignment="1" applyProtection="1">
      <alignment horizontal="center" vertical="center" wrapText="1"/>
      <protection locked="0"/>
    </xf>
    <xf numFmtId="164" fontId="32" fillId="0" borderId="132" xfId="1" applyNumberFormat="1" applyFont="1" applyFill="1" applyBorder="1" applyAlignment="1" applyProtection="1">
      <alignment horizontal="center" vertical="center" wrapText="1"/>
      <protection locked="0"/>
    </xf>
    <xf numFmtId="14" fontId="32" fillId="0" borderId="132" xfId="1" applyNumberFormat="1" applyFont="1" applyFill="1" applyBorder="1" applyAlignment="1" applyProtection="1">
      <alignment horizontal="center" vertical="center" wrapText="1"/>
      <protection locked="0"/>
    </xf>
    <xf numFmtId="166" fontId="32" fillId="0" borderId="132" xfId="1" applyNumberFormat="1" applyFont="1" applyFill="1" applyBorder="1" applyAlignment="1" applyProtection="1">
      <alignment horizontal="center" vertical="center" wrapText="1"/>
      <protection locked="0"/>
    </xf>
    <xf numFmtId="0" fontId="32" fillId="0" borderId="132" xfId="0" applyFont="1" applyBorder="1" applyAlignment="1" applyProtection="1">
      <alignment horizontal="center" vertical="center" wrapText="1"/>
      <protection hidden="1"/>
    </xf>
    <xf numFmtId="0" fontId="32" fillId="0" borderId="132" xfId="84" applyFont="1" applyFill="1" applyBorder="1" applyAlignment="1" applyProtection="1">
      <alignment horizontal="center" vertical="center" wrapText="1"/>
      <protection locked="0"/>
    </xf>
    <xf numFmtId="181" fontId="33" fillId="0" borderId="132" xfId="1" applyNumberFormat="1" applyFont="1" applyFill="1" applyBorder="1" applyAlignment="1" applyProtection="1">
      <alignment horizontal="center" vertical="center" wrapText="1"/>
      <protection locked="0"/>
    </xf>
    <xf numFmtId="187" fontId="33" fillId="0" borderId="132" xfId="1" applyNumberFormat="1" applyFont="1" applyFill="1" applyBorder="1" applyAlignment="1" applyProtection="1">
      <alignment horizontal="center" vertical="center" wrapText="1"/>
      <protection locked="0"/>
    </xf>
    <xf numFmtId="10" fontId="32" fillId="0" borderId="132" xfId="1" applyNumberFormat="1" applyFont="1" applyBorder="1" applyAlignment="1" applyProtection="1">
      <alignment horizontal="center" vertical="center" wrapText="1"/>
      <protection locked="0"/>
    </xf>
    <xf numFmtId="186" fontId="40" fillId="4" borderId="105" xfId="0" applyNumberFormat="1" applyFont="1" applyFill="1" applyBorder="1" applyAlignment="1" applyProtection="1">
      <alignment horizontal="center" vertical="center" wrapText="1"/>
    </xf>
    <xf numFmtId="186" fontId="40" fillId="51" borderId="97" xfId="1" applyNumberFormat="1" applyFont="1" applyFill="1" applyBorder="1" applyAlignment="1" applyProtection="1">
      <alignment horizontal="center" vertical="center" wrapText="1" shrinkToFit="1"/>
    </xf>
    <xf numFmtId="0" fontId="32" fillId="0" borderId="132" xfId="0" applyFont="1" applyFill="1" applyBorder="1" applyAlignment="1" applyProtection="1">
      <alignment horizontal="left" vertical="center" indent="1"/>
    </xf>
    <xf numFmtId="187" fontId="32" fillId="0" borderId="132" xfId="1" applyNumberFormat="1" applyFont="1" applyFill="1" applyBorder="1" applyAlignment="1" applyProtection="1">
      <alignment horizontal="center" vertical="center" wrapText="1"/>
      <protection hidden="1"/>
    </xf>
    <xf numFmtId="0" fontId="106" fillId="19" borderId="117" xfId="0" applyFont="1" applyFill="1" applyBorder="1" applyAlignment="1" applyProtection="1">
      <alignment horizontal="center" vertical="center"/>
    </xf>
    <xf numFmtId="0" fontId="32" fillId="0" borderId="122" xfId="0" applyFont="1" applyFill="1" applyBorder="1" applyAlignment="1">
      <alignment horizontal="left" vertical="center" indent="1"/>
    </xf>
    <xf numFmtId="0" fontId="96" fillId="14" borderId="79" xfId="0" applyFont="1" applyFill="1" applyBorder="1" applyAlignment="1">
      <alignment horizontal="center" vertical="center"/>
    </xf>
    <xf numFmtId="0" fontId="96" fillId="14" borderId="83" xfId="0" applyFont="1" applyFill="1" applyBorder="1" applyAlignment="1">
      <alignment horizontal="center" vertical="center"/>
    </xf>
    <xf numFmtId="0" fontId="32" fillId="0" borderId="133" xfId="0" applyFont="1" applyFill="1" applyBorder="1" applyAlignment="1">
      <alignment horizontal="left" vertical="center" indent="1"/>
    </xf>
    <xf numFmtId="187" fontId="32" fillId="0" borderId="132" xfId="1" applyNumberFormat="1" applyFont="1" applyFill="1" applyBorder="1" applyAlignment="1" applyProtection="1">
      <alignment horizontal="center" vertical="center" wrapText="1"/>
    </xf>
    <xf numFmtId="0" fontId="32" fillId="28" borderId="21" xfId="0" applyNumberFormat="1" applyFont="1" applyFill="1" applyBorder="1" applyAlignment="1" applyProtection="1">
      <alignment horizontal="center" vertical="center" textRotation="90" wrapText="1"/>
    </xf>
    <xf numFmtId="0" fontId="32" fillId="28" borderId="22" xfId="0" applyNumberFormat="1" applyFont="1" applyFill="1" applyBorder="1" applyAlignment="1" applyProtection="1">
      <alignment horizontal="center" vertical="center" textRotation="90" wrapText="1"/>
    </xf>
    <xf numFmtId="0" fontId="32" fillId="28" borderId="22" xfId="0" applyNumberFormat="1" applyFont="1" applyFill="1" applyBorder="1" applyAlignment="1" applyProtection="1">
      <alignment horizontal="center" vertical="center" wrapText="1"/>
    </xf>
    <xf numFmtId="0" fontId="32" fillId="28" borderId="22" xfId="0" applyNumberFormat="1" applyFont="1" applyFill="1" applyBorder="1" applyAlignment="1" applyProtection="1">
      <alignment horizontal="center" vertical="center" wrapText="1" shrinkToFit="1"/>
    </xf>
    <xf numFmtId="0" fontId="34" fillId="28" borderId="22" xfId="1" applyNumberFormat="1" applyFont="1" applyFill="1" applyBorder="1" applyAlignment="1" applyProtection="1">
      <alignment horizontal="center" vertical="center" wrapText="1" shrinkToFit="1"/>
    </xf>
    <xf numFmtId="0" fontId="42" fillId="28" borderId="22" xfId="1" applyNumberFormat="1" applyFont="1" applyFill="1" applyBorder="1" applyAlignment="1" applyProtection="1">
      <alignment horizontal="center" vertical="center" wrapText="1" shrinkToFit="1"/>
    </xf>
    <xf numFmtId="0" fontId="34" fillId="28" borderId="116" xfId="1" applyNumberFormat="1" applyFont="1" applyFill="1" applyBorder="1" applyAlignment="1" applyProtection="1">
      <alignment horizontal="center" vertical="center" wrapText="1" shrinkToFit="1"/>
    </xf>
    <xf numFmtId="0" fontId="40" fillId="28" borderId="22" xfId="1" applyNumberFormat="1" applyFont="1" applyFill="1" applyBorder="1" applyAlignment="1" applyProtection="1">
      <alignment horizontal="center" vertical="center" wrapText="1" shrinkToFit="1"/>
    </xf>
    <xf numFmtId="0" fontId="105" fillId="48" borderId="100" xfId="0" applyNumberFormat="1" applyFont="1" applyFill="1" applyBorder="1" applyAlignment="1" applyProtection="1">
      <alignment horizontal="center" vertical="center" wrapText="1"/>
    </xf>
    <xf numFmtId="0" fontId="105" fillId="48" borderId="97" xfId="0" applyNumberFormat="1" applyFont="1" applyFill="1" applyBorder="1" applyAlignment="1" applyProtection="1">
      <alignment horizontal="center" vertical="center" wrapText="1"/>
    </xf>
    <xf numFmtId="0" fontId="32" fillId="2" borderId="78" xfId="0" applyNumberFormat="1" applyFont="1" applyFill="1" applyBorder="1" applyAlignment="1" applyProtection="1">
      <alignment horizontal="center" vertical="center" textRotation="90" wrapText="1"/>
    </xf>
    <xf numFmtId="0" fontId="32" fillId="2" borderId="77" xfId="0" applyNumberFormat="1" applyFont="1" applyFill="1" applyBorder="1" applyAlignment="1" applyProtection="1">
      <alignment horizontal="center" vertical="center" textRotation="90" wrapText="1"/>
    </xf>
    <xf numFmtId="0" fontId="29" fillId="2" borderId="77" xfId="0" applyNumberFormat="1" applyFont="1" applyFill="1" applyBorder="1" applyAlignment="1" applyProtection="1">
      <alignment horizontal="center" vertical="center" wrapText="1"/>
    </xf>
    <xf numFmtId="0" fontId="29" fillId="2" borderId="97" xfId="0" applyNumberFormat="1" applyFont="1" applyFill="1" applyBorder="1" applyAlignment="1" applyProtection="1">
      <alignment horizontal="center" vertical="center" wrapText="1"/>
    </xf>
    <xf numFmtId="0" fontId="34" fillId="2" borderId="77" xfId="1" applyNumberFormat="1" applyFont="1" applyFill="1" applyBorder="1" applyAlignment="1" applyProtection="1">
      <alignment horizontal="center" vertical="center" wrapText="1" shrinkToFit="1"/>
    </xf>
    <xf numFmtId="0" fontId="34" fillId="2" borderId="92" xfId="1" applyNumberFormat="1" applyFont="1" applyFill="1" applyBorder="1" applyAlignment="1" applyProtection="1">
      <alignment horizontal="center" vertical="center" wrapText="1" shrinkToFit="1"/>
    </xf>
    <xf numFmtId="186" fontId="40" fillId="50" borderId="127" xfId="1" applyNumberFormat="1" applyFont="1" applyFill="1" applyBorder="1" applyAlignment="1" applyProtection="1">
      <alignment horizontal="center" vertical="center" wrapText="1" shrinkToFit="1"/>
    </xf>
    <xf numFmtId="181" fontId="40" fillId="50" borderId="127" xfId="1" applyNumberFormat="1" applyFont="1" applyFill="1" applyBorder="1" applyAlignment="1" applyProtection="1">
      <alignment horizontal="center" vertical="center" wrapText="1" shrinkToFit="1"/>
    </xf>
    <xf numFmtId="164" fontId="40" fillId="50" borderId="127" xfId="1" applyNumberFormat="1" applyFont="1" applyFill="1" applyBorder="1" applyAlignment="1" applyProtection="1">
      <alignment horizontal="center" vertical="center" wrapText="1" shrinkToFit="1"/>
    </xf>
    <xf numFmtId="171" fontId="40" fillId="50" borderId="126" xfId="1" applyNumberFormat="1" applyFont="1" applyFill="1" applyBorder="1" applyAlignment="1" applyProtection="1">
      <alignment horizontal="center" vertical="center" wrapText="1" shrinkToFit="1"/>
    </xf>
    <xf numFmtId="0" fontId="111" fillId="6" borderId="82" xfId="0" applyNumberFormat="1" applyFont="1" applyFill="1" applyBorder="1" applyAlignment="1" applyProtection="1">
      <alignment horizontal="center" vertical="center" wrapText="1"/>
      <protection locked="0"/>
    </xf>
    <xf numFmtId="0" fontId="115" fillId="17" borderId="82" xfId="0" applyNumberFormat="1" applyFont="1" applyFill="1" applyBorder="1" applyAlignment="1" applyProtection="1">
      <alignment horizontal="center" vertical="center" wrapText="1"/>
      <protection locked="0"/>
    </xf>
    <xf numFmtId="0" fontId="46" fillId="48" borderId="132" xfId="0" applyNumberFormat="1" applyFont="1" applyFill="1" applyBorder="1" applyAlignment="1" applyProtection="1">
      <alignment horizontal="center" vertical="center" wrapText="1"/>
    </xf>
    <xf numFmtId="0" fontId="32" fillId="0" borderId="132" xfId="0" applyNumberFormat="1" applyFont="1" applyFill="1" applyBorder="1" applyAlignment="1" applyProtection="1">
      <alignment horizontal="center" vertical="center" wrapText="1"/>
      <protection locked="0"/>
    </xf>
    <xf numFmtId="0" fontId="32" fillId="0" borderId="0" xfId="0" applyFont="1" applyAlignment="1" applyProtection="1">
      <alignment horizontal="center" vertical="center" wrapText="1"/>
    </xf>
    <xf numFmtId="171" fontId="105" fillId="48" borderId="122" xfId="1" applyNumberFormat="1" applyFont="1" applyFill="1" applyBorder="1" applyAlignment="1" applyProtection="1">
      <alignment horizontal="center" vertical="center" wrapText="1" shrinkToFit="1"/>
    </xf>
    <xf numFmtId="0" fontId="96" fillId="4" borderId="83" xfId="0" applyFont="1" applyFill="1" applyBorder="1" applyAlignment="1" applyProtection="1">
      <alignment horizontal="center" vertical="center" wrapText="1"/>
    </xf>
    <xf numFmtId="0" fontId="96" fillId="4" borderId="132" xfId="0" applyFont="1" applyFill="1" applyBorder="1" applyAlignment="1" applyProtection="1">
      <alignment horizontal="center" vertical="center" wrapText="1"/>
      <protection locked="0"/>
    </xf>
    <xf numFmtId="164" fontId="40" fillId="27" borderId="132" xfId="0" applyNumberFormat="1" applyFont="1" applyFill="1" applyBorder="1" applyAlignment="1" applyProtection="1">
      <alignment horizontal="center" vertical="center" wrapText="1"/>
      <protection locked="0"/>
    </xf>
    <xf numFmtId="0" fontId="40" fillId="27" borderId="132" xfId="0" applyFont="1" applyFill="1" applyBorder="1" applyAlignment="1" applyProtection="1">
      <alignment horizontal="center" vertical="center" wrapText="1"/>
      <protection locked="0"/>
    </xf>
    <xf numFmtId="0" fontId="96" fillId="28" borderId="83" xfId="0" applyFont="1" applyFill="1" applyBorder="1" applyAlignment="1" applyProtection="1">
      <alignment horizontal="center" vertical="center" wrapText="1"/>
    </xf>
    <xf numFmtId="0" fontId="105" fillId="48" borderId="122" xfId="1" applyNumberFormat="1" applyFont="1" applyFill="1" applyBorder="1" applyAlignment="1" applyProtection="1">
      <alignment horizontal="center" vertical="center" wrapText="1" shrinkToFit="1"/>
    </xf>
    <xf numFmtId="43" fontId="32" fillId="0" borderId="132" xfId="1" applyFont="1" applyBorder="1" applyAlignment="1" applyProtection="1">
      <alignment horizontal="center" vertical="center" wrapText="1" shrinkToFit="1"/>
      <protection locked="0"/>
    </xf>
    <xf numFmtId="0" fontId="32" fillId="0" borderId="132" xfId="1" applyNumberFormat="1" applyFont="1" applyBorder="1" applyAlignment="1" applyProtection="1">
      <alignment horizontal="center" vertical="center" wrapText="1" shrinkToFit="1"/>
      <protection locked="0"/>
    </xf>
    <xf numFmtId="0" fontId="40" fillId="27" borderId="132" xfId="0" applyNumberFormat="1" applyFont="1" applyFill="1" applyBorder="1" applyAlignment="1" applyProtection="1">
      <alignment horizontal="center" vertical="center" wrapText="1"/>
      <protection locked="0"/>
    </xf>
    <xf numFmtId="0" fontId="29" fillId="0" borderId="132" xfId="0" applyNumberFormat="1" applyFont="1" applyBorder="1" applyAlignment="1" applyProtection="1">
      <alignment horizontal="center" vertical="center" wrapText="1"/>
      <protection locked="0"/>
    </xf>
    <xf numFmtId="0" fontId="96" fillId="28" borderId="132" xfId="0" applyNumberFormat="1" applyFont="1" applyFill="1" applyBorder="1" applyAlignment="1" applyProtection="1">
      <alignment horizontal="center" vertical="center" wrapText="1"/>
      <protection locked="0"/>
    </xf>
    <xf numFmtId="0" fontId="40" fillId="28" borderId="132" xfId="1" applyNumberFormat="1" applyFont="1" applyFill="1" applyBorder="1" applyAlignment="1" applyProtection="1">
      <alignment horizontal="center" vertical="center" wrapText="1" shrinkToFit="1"/>
      <protection locked="0"/>
    </xf>
    <xf numFmtId="171" fontId="107" fillId="48" borderId="122" xfId="1" applyNumberFormat="1" applyFont="1" applyFill="1" applyBorder="1" applyAlignment="1" applyProtection="1">
      <alignment horizontal="center" vertical="center" wrapText="1"/>
    </xf>
    <xf numFmtId="0" fontId="96" fillId="2" borderId="132" xfId="0" applyNumberFormat="1" applyFont="1" applyFill="1" applyBorder="1" applyAlignment="1" applyProtection="1">
      <alignment horizontal="center" vertical="center" wrapText="1"/>
      <protection locked="0"/>
    </xf>
    <xf numFmtId="0" fontId="40" fillId="35" borderId="132" xfId="0" applyNumberFormat="1" applyFont="1" applyFill="1" applyBorder="1" applyAlignment="1" applyProtection="1">
      <alignment horizontal="center" vertical="center" wrapText="1"/>
      <protection locked="0"/>
    </xf>
    <xf numFmtId="0" fontId="96" fillId="3" borderId="83" xfId="0" applyFont="1" applyFill="1" applyBorder="1" applyAlignment="1" applyProtection="1">
      <alignment horizontal="center" vertical="center" wrapText="1"/>
    </xf>
    <xf numFmtId="171" fontId="106" fillId="48" borderId="122" xfId="1" applyNumberFormat="1" applyFont="1" applyFill="1" applyBorder="1" applyAlignment="1" applyProtection="1">
      <alignment horizontal="center" vertical="center" wrapText="1" shrinkToFit="1"/>
    </xf>
    <xf numFmtId="0" fontId="96" fillId="3" borderId="132" xfId="0" applyNumberFormat="1" applyFont="1" applyFill="1" applyBorder="1" applyAlignment="1" applyProtection="1">
      <alignment horizontal="center" vertical="center" wrapText="1"/>
      <protection locked="0"/>
    </xf>
    <xf numFmtId="0" fontId="40" fillId="14" borderId="132" xfId="0" applyNumberFormat="1" applyFont="1" applyFill="1" applyBorder="1" applyAlignment="1" applyProtection="1">
      <alignment horizontal="center" vertical="center" wrapText="1"/>
      <protection locked="0"/>
    </xf>
    <xf numFmtId="0" fontId="96" fillId="11" borderId="132" xfId="0" applyFont="1" applyFill="1" applyBorder="1" applyAlignment="1" applyProtection="1">
      <alignment horizontal="center" vertical="center" wrapText="1"/>
      <protection locked="0"/>
    </xf>
    <xf numFmtId="0" fontId="40" fillId="36" borderId="132" xfId="0" applyFont="1" applyFill="1" applyBorder="1" applyAlignment="1" applyProtection="1">
      <alignment horizontal="center" vertical="center" wrapText="1"/>
      <protection locked="0"/>
    </xf>
    <xf numFmtId="14" fontId="111" fillId="46" borderId="122" xfId="0" applyNumberFormat="1" applyFont="1" applyFill="1" applyBorder="1" applyAlignment="1" applyProtection="1">
      <alignment horizontal="center" vertical="center" wrapText="1"/>
    </xf>
    <xf numFmtId="0" fontId="32" fillId="0" borderId="0" xfId="0" applyNumberFormat="1" applyFont="1" applyAlignment="1" applyProtection="1">
      <alignment horizontal="center" vertical="center" wrapText="1"/>
    </xf>
    <xf numFmtId="0" fontId="32" fillId="0" borderId="0" xfId="0" applyFont="1" applyAlignment="1" applyProtection="1">
      <alignment horizontal="center" vertical="center"/>
    </xf>
    <xf numFmtId="0" fontId="34" fillId="0" borderId="0" xfId="0" applyFont="1" applyFill="1" applyBorder="1" applyAlignment="1" applyProtection="1">
      <alignment horizontal="center" vertical="center"/>
    </xf>
    <xf numFmtId="0" fontId="32" fillId="0" borderId="0" xfId="0" applyFont="1" applyFill="1" applyAlignment="1" applyProtection="1">
      <alignment horizontal="center" vertical="center"/>
    </xf>
    <xf numFmtId="0" fontId="40" fillId="46" borderId="132" xfId="1" applyNumberFormat="1" applyFont="1" applyFill="1" applyBorder="1" applyAlignment="1" applyProtection="1">
      <alignment horizontal="center" vertical="center" wrapText="1" shrinkToFit="1"/>
      <protection locked="0"/>
    </xf>
    <xf numFmtId="0" fontId="40" fillId="46" borderId="82" xfId="1" applyNumberFormat="1" applyFont="1" applyFill="1" applyBorder="1" applyAlignment="1" applyProtection="1">
      <alignment horizontal="center" vertical="center" wrapText="1" shrinkToFit="1"/>
      <protection locked="0"/>
    </xf>
    <xf numFmtId="0" fontId="111" fillId="46" borderId="132" xfId="0" applyNumberFormat="1" applyFont="1" applyFill="1" applyBorder="1" applyAlignment="1" applyProtection="1">
      <alignment horizontal="center" vertical="center" wrapText="1"/>
      <protection locked="0"/>
    </xf>
    <xf numFmtId="0" fontId="111" fillId="46" borderId="82" xfId="0" applyNumberFormat="1" applyFont="1" applyFill="1" applyBorder="1" applyAlignment="1" applyProtection="1">
      <alignment horizontal="center" vertical="center" wrapText="1"/>
      <protection locked="0"/>
    </xf>
    <xf numFmtId="0" fontId="96" fillId="24" borderId="83" xfId="0" applyFont="1" applyFill="1" applyBorder="1" applyAlignment="1" applyProtection="1">
      <alignment horizontal="center" vertical="center" wrapText="1"/>
    </xf>
    <xf numFmtId="38" fontId="106" fillId="48" borderId="122" xfId="1" applyNumberFormat="1" applyFont="1" applyFill="1" applyBorder="1" applyAlignment="1" applyProtection="1">
      <alignment horizontal="center" vertical="center" wrapText="1" shrinkToFit="1"/>
    </xf>
    <xf numFmtId="0" fontId="96" fillId="24" borderId="83" xfId="0" applyFont="1" applyFill="1" applyBorder="1" applyAlignment="1" applyProtection="1">
      <alignment horizontal="center" vertical="center" wrapText="1"/>
      <protection locked="0"/>
    </xf>
    <xf numFmtId="186" fontId="40" fillId="24" borderId="122" xfId="1" applyNumberFormat="1" applyFont="1" applyFill="1" applyBorder="1" applyAlignment="1" applyProtection="1">
      <alignment horizontal="center" vertical="center" wrapText="1" shrinkToFit="1"/>
      <protection locked="0"/>
    </xf>
    <xf numFmtId="14" fontId="32" fillId="0" borderId="0" xfId="0" applyNumberFormat="1" applyFont="1" applyAlignment="1" applyProtection="1">
      <alignment horizontal="center" vertical="center"/>
    </xf>
    <xf numFmtId="171" fontId="40" fillId="4" borderId="125" xfId="1" applyNumberFormat="1" applyFont="1" applyFill="1" applyBorder="1" applyAlignment="1" applyProtection="1">
      <alignment horizontal="center" vertical="center" wrapText="1" shrinkToFit="1"/>
    </xf>
    <xf numFmtId="0" fontId="96" fillId="27" borderId="132" xfId="0" applyFont="1" applyFill="1" applyBorder="1" applyAlignment="1" applyProtection="1">
      <alignment horizontal="center" vertical="center"/>
      <protection locked="0"/>
    </xf>
    <xf numFmtId="38" fontId="40" fillId="27" borderId="132" xfId="0" applyNumberFormat="1" applyFont="1" applyFill="1" applyBorder="1" applyAlignment="1" applyProtection="1">
      <alignment horizontal="center" vertical="center" wrapText="1"/>
      <protection locked="0"/>
    </xf>
    <xf numFmtId="0" fontId="32" fillId="0" borderId="0" xfId="84" applyFont="1" applyAlignment="1" applyProtection="1">
      <alignment horizontal="center" vertical="center"/>
    </xf>
    <xf numFmtId="0" fontId="32" fillId="0" borderId="0" xfId="84" applyFont="1" applyFill="1" applyAlignment="1" applyProtection="1">
      <alignment horizontal="center" vertical="center"/>
    </xf>
    <xf numFmtId="38" fontId="32" fillId="0" borderId="0" xfId="84" applyNumberFormat="1" applyFont="1" applyAlignment="1" applyProtection="1">
      <alignment horizontal="center" vertical="center" wrapText="1"/>
    </xf>
    <xf numFmtId="0" fontId="32" fillId="0" borderId="0" xfId="84" applyFont="1" applyAlignment="1" applyProtection="1">
      <alignment horizontal="center" vertical="center" wrapText="1"/>
    </xf>
    <xf numFmtId="0" fontId="113" fillId="50" borderId="122" xfId="84" applyFont="1" applyFill="1" applyBorder="1" applyAlignment="1" applyProtection="1">
      <alignment horizontal="center" vertical="center" wrapText="1"/>
    </xf>
    <xf numFmtId="0" fontId="96" fillId="50" borderId="132" xfId="84" applyNumberFormat="1" applyFont="1" applyFill="1" applyBorder="1" applyAlignment="1" applyProtection="1">
      <alignment horizontal="center" vertical="center" wrapText="1"/>
      <protection locked="0"/>
    </xf>
    <xf numFmtId="0" fontId="40" fillId="38" borderId="132" xfId="1" applyNumberFormat="1" applyFont="1" applyFill="1" applyBorder="1" applyAlignment="1" applyProtection="1">
      <alignment horizontal="center" vertical="center" wrapText="1" shrinkToFit="1"/>
      <protection locked="0"/>
    </xf>
    <xf numFmtId="0" fontId="35" fillId="28" borderId="132" xfId="84" applyFont="1" applyFill="1" applyBorder="1" applyAlignment="1" applyProtection="1">
      <alignment horizontal="center" vertical="center" wrapText="1" shrinkToFit="1"/>
    </xf>
    <xf numFmtId="0" fontId="35" fillId="28" borderId="132" xfId="84" applyNumberFormat="1" applyFont="1" applyFill="1" applyBorder="1" applyAlignment="1" applyProtection="1">
      <alignment horizontal="center" vertical="center" wrapText="1" shrinkToFit="1"/>
      <protection locked="0"/>
    </xf>
    <xf numFmtId="0" fontId="35" fillId="0" borderId="132" xfId="84" applyNumberFormat="1" applyFont="1" applyBorder="1" applyAlignment="1" applyProtection="1">
      <alignment horizontal="center" vertical="center" wrapText="1"/>
      <protection locked="0"/>
    </xf>
    <xf numFmtId="0" fontId="42" fillId="28" borderId="132" xfId="84" applyNumberFormat="1" applyFont="1" applyFill="1" applyBorder="1" applyAlignment="1" applyProtection="1">
      <alignment horizontal="center" vertical="center" wrapText="1" shrinkToFit="1"/>
      <protection locked="0"/>
    </xf>
    <xf numFmtId="0" fontId="35" fillId="21" borderId="132" xfId="0" applyNumberFormat="1" applyFont="1" applyFill="1" applyBorder="1" applyAlignment="1" applyProtection="1">
      <alignment horizontal="center" vertical="center" wrapText="1"/>
      <protection locked="0"/>
    </xf>
    <xf numFmtId="0" fontId="35" fillId="28" borderId="132" xfId="84" applyFont="1" applyFill="1" applyBorder="1" applyAlignment="1" applyProtection="1">
      <alignment horizontal="center" vertical="center"/>
    </xf>
    <xf numFmtId="0" fontId="35" fillId="0" borderId="132" xfId="84" applyFont="1" applyFill="1" applyBorder="1" applyAlignment="1" applyProtection="1">
      <alignment horizontal="left" vertical="center" wrapText="1" indent="1"/>
    </xf>
    <xf numFmtId="171" fontId="35" fillId="0" borderId="132" xfId="84" applyNumberFormat="1" applyFont="1" applyBorder="1" applyAlignment="1" applyProtection="1">
      <alignment horizontal="center" vertical="center" wrapText="1"/>
      <protection locked="0"/>
    </xf>
    <xf numFmtId="180" fontId="35" fillId="0" borderId="132" xfId="84" applyNumberFormat="1" applyFont="1" applyFill="1" applyBorder="1" applyAlignment="1" applyProtection="1">
      <alignment horizontal="center" vertical="center" wrapText="1" shrinkToFit="1"/>
      <protection locked="0"/>
    </xf>
    <xf numFmtId="180" fontId="35" fillId="0" borderId="132" xfId="84" applyNumberFormat="1" applyFont="1" applyFill="1" applyBorder="1" applyAlignment="1" applyProtection="1">
      <alignment horizontal="center" vertical="center" wrapText="1" shrinkToFit="1"/>
    </xf>
    <xf numFmtId="0" fontId="35" fillId="0" borderId="132" xfId="84" applyFont="1" applyBorder="1" applyAlignment="1" applyProtection="1">
      <alignment horizontal="left" vertical="center" wrapText="1" indent="1"/>
    </xf>
    <xf numFmtId="171" fontId="35" fillId="0" borderId="132" xfId="84" applyNumberFormat="1" applyFont="1" applyFill="1" applyBorder="1" applyAlignment="1" applyProtection="1">
      <alignment horizontal="center" vertical="center" wrapText="1" shrinkToFit="1"/>
      <protection locked="0"/>
    </xf>
    <xf numFmtId="180" fontId="40" fillId="21" borderId="132" xfId="0" applyNumberFormat="1" applyFont="1" applyFill="1" applyBorder="1" applyAlignment="1" applyProtection="1">
      <alignment horizontal="center" vertical="center" wrapText="1" shrinkToFit="1"/>
    </xf>
    <xf numFmtId="0" fontId="35" fillId="0" borderId="132" xfId="84" applyFont="1" applyBorder="1" applyAlignment="1" applyProtection="1">
      <alignment horizontal="left" vertical="center" indent="1"/>
      <protection locked="0"/>
    </xf>
    <xf numFmtId="171" fontId="35" fillId="0" borderId="132" xfId="3" applyNumberFormat="1" applyFont="1" applyFill="1" applyBorder="1" applyAlignment="1" applyProtection="1">
      <alignment horizontal="center" vertical="center" wrapText="1" shrinkToFit="1"/>
      <protection locked="0"/>
    </xf>
    <xf numFmtId="180" fontId="35" fillId="0" borderId="132" xfId="3" applyNumberFormat="1" applyFont="1" applyFill="1" applyBorder="1" applyAlignment="1" applyProtection="1">
      <alignment horizontal="center" vertical="center" wrapText="1" shrinkToFit="1"/>
    </xf>
    <xf numFmtId="0" fontId="35" fillId="0" borderId="132" xfId="84" applyFont="1" applyBorder="1" applyAlignment="1" applyProtection="1">
      <alignment horizontal="left" vertical="center" wrapText="1" indent="1"/>
      <protection locked="0"/>
    </xf>
    <xf numFmtId="0" fontId="40" fillId="21" borderId="132" xfId="0" applyNumberFormat="1" applyFont="1" applyFill="1" applyBorder="1" applyAlignment="1" applyProtection="1">
      <alignment horizontal="left" vertical="center" indent="1"/>
    </xf>
    <xf numFmtId="179" fontId="40" fillId="21" borderId="132" xfId="0" applyNumberFormat="1" applyFont="1" applyFill="1" applyBorder="1" applyAlignment="1" applyProtection="1">
      <alignment horizontal="center" vertical="center" wrapText="1" shrinkToFit="1"/>
    </xf>
    <xf numFmtId="180" fontId="40" fillId="21" borderId="132" xfId="3" applyNumberFormat="1" applyFont="1" applyFill="1" applyBorder="1" applyAlignment="1" applyProtection="1">
      <alignment horizontal="center" vertical="center" wrapText="1" shrinkToFit="1"/>
    </xf>
    <xf numFmtId="180" fontId="40" fillId="15" borderId="132" xfId="3" applyNumberFormat="1" applyFont="1" applyFill="1" applyBorder="1" applyAlignment="1" applyProtection="1">
      <alignment horizontal="center" vertical="center" wrapText="1" shrinkToFit="1"/>
      <protection locked="0"/>
    </xf>
    <xf numFmtId="0" fontId="116" fillId="21" borderId="132" xfId="0" applyNumberFormat="1" applyFont="1" applyFill="1" applyBorder="1" applyAlignment="1" applyProtection="1">
      <alignment horizontal="left" vertical="center" indent="1"/>
    </xf>
    <xf numFmtId="180" fontId="117" fillId="21" borderId="132" xfId="0" applyNumberFormat="1" applyFont="1" applyFill="1" applyBorder="1" applyAlignment="1" applyProtection="1">
      <alignment horizontal="center" vertical="center" wrapText="1" shrinkToFit="1"/>
    </xf>
    <xf numFmtId="0" fontId="118" fillId="21" borderId="132" xfId="0" applyNumberFormat="1" applyFont="1" applyFill="1" applyBorder="1" applyAlignment="1" applyProtection="1">
      <alignment horizontal="center" vertical="center" wrapText="1"/>
      <protection locked="0"/>
    </xf>
    <xf numFmtId="0" fontId="32" fillId="0" borderId="0" xfId="0" applyFont="1" applyFill="1" applyBorder="1" applyAlignment="1" applyProtection="1">
      <alignment horizontal="left" vertical="center" wrapText="1"/>
      <protection locked="0" hidden="1"/>
    </xf>
    <xf numFmtId="0" fontId="96" fillId="2" borderId="79" xfId="0" applyFont="1" applyFill="1" applyBorder="1" applyAlignment="1" applyProtection="1">
      <alignment horizontal="center" vertical="center" wrapText="1"/>
    </xf>
    <xf numFmtId="0" fontId="96" fillId="2" borderId="80" xfId="0" applyFont="1" applyFill="1" applyBorder="1" applyAlignment="1" applyProtection="1">
      <alignment horizontal="center" vertical="center" wrapText="1" shrinkToFit="1"/>
    </xf>
    <xf numFmtId="0" fontId="96" fillId="2" borderId="82" xfId="0" applyFont="1" applyFill="1" applyBorder="1" applyAlignment="1" applyProtection="1">
      <alignment horizontal="center" vertical="center" wrapText="1" shrinkToFit="1"/>
    </xf>
    <xf numFmtId="0" fontId="96" fillId="2" borderId="80" xfId="0" applyFont="1" applyFill="1" applyBorder="1" applyAlignment="1" applyProtection="1">
      <alignment horizontal="center" vertical="center" wrapText="1"/>
    </xf>
    <xf numFmtId="0" fontId="96" fillId="2" borderId="80" xfId="0" applyFont="1" applyFill="1" applyBorder="1" applyAlignment="1" applyProtection="1">
      <alignment horizontal="center" vertical="center" wrapText="1"/>
      <protection hidden="1"/>
    </xf>
    <xf numFmtId="0" fontId="96" fillId="2" borderId="83" xfId="0" applyFont="1" applyFill="1" applyBorder="1" applyAlignment="1" applyProtection="1">
      <alignment horizontal="center" vertical="center" wrapText="1"/>
    </xf>
    <xf numFmtId="0" fontId="30" fillId="27" borderId="87" xfId="0" applyFont="1" applyFill="1" applyBorder="1" applyAlignment="1" applyProtection="1">
      <alignment horizontal="center" vertical="center" wrapText="1"/>
    </xf>
    <xf numFmtId="0" fontId="32" fillId="4" borderId="104" xfId="0" applyFont="1" applyFill="1" applyBorder="1" applyAlignment="1" applyProtection="1">
      <alignment horizontal="center" textRotation="90" wrapText="1"/>
    </xf>
    <xf numFmtId="0" fontId="30" fillId="27" borderId="85" xfId="0" applyFont="1" applyFill="1" applyBorder="1" applyAlignment="1" applyProtection="1">
      <alignment horizontal="center" vertical="center" wrapText="1"/>
    </xf>
    <xf numFmtId="0" fontId="32" fillId="4" borderId="103" xfId="0" applyFont="1" applyFill="1" applyBorder="1" applyAlignment="1" applyProtection="1">
      <alignment horizontal="center" wrapText="1"/>
    </xf>
    <xf numFmtId="0" fontId="32" fillId="4" borderId="103" xfId="0" applyFont="1" applyFill="1" applyBorder="1" applyAlignment="1" applyProtection="1">
      <alignment horizontal="center" wrapText="1" shrinkToFit="1"/>
    </xf>
    <xf numFmtId="0" fontId="30" fillId="27" borderId="85" xfId="1" applyNumberFormat="1" applyFont="1" applyFill="1" applyBorder="1" applyAlignment="1" applyProtection="1">
      <alignment horizontal="center" vertical="center" wrapText="1"/>
    </xf>
    <xf numFmtId="164" fontId="34" fillId="4" borderId="103" xfId="1" applyNumberFormat="1" applyFont="1" applyFill="1" applyBorder="1" applyAlignment="1" applyProtection="1">
      <alignment horizontal="center" vertical="center" wrapText="1" shrinkToFit="1"/>
    </xf>
    <xf numFmtId="0" fontId="32" fillId="27" borderId="103" xfId="0" applyFont="1" applyFill="1" applyBorder="1" applyAlignment="1" applyProtection="1">
      <alignment wrapText="1" shrinkToFit="1"/>
    </xf>
    <xf numFmtId="186" fontId="40" fillId="4" borderId="103" xfId="1" applyNumberFormat="1" applyFont="1" applyFill="1" applyBorder="1" applyAlignment="1" applyProtection="1">
      <alignment horizontal="center" vertical="center" wrapText="1" shrinkToFit="1"/>
    </xf>
    <xf numFmtId="188" fontId="40" fillId="17" borderId="50" xfId="0" applyNumberFormat="1" applyFont="1" applyFill="1" applyBorder="1" applyAlignment="1" applyProtection="1">
      <alignment horizontal="center" vertical="center" wrapText="1"/>
    </xf>
    <xf numFmtId="188" fontId="33" fillId="0" borderId="132" xfId="1" applyNumberFormat="1" applyFont="1" applyFill="1" applyBorder="1" applyAlignment="1" applyProtection="1">
      <alignment horizontal="center" vertical="center" wrapText="1"/>
      <protection locked="0"/>
    </xf>
    <xf numFmtId="188" fontId="40" fillId="4" borderId="77" xfId="1" applyNumberFormat="1" applyFont="1" applyFill="1" applyBorder="1" applyAlignment="1" applyProtection="1">
      <alignment horizontal="center" vertical="center" wrapText="1" shrinkToFit="1"/>
    </xf>
    <xf numFmtId="188" fontId="40" fillId="4" borderId="122" xfId="1" applyNumberFormat="1" applyFont="1" applyFill="1" applyBorder="1" applyAlignment="1" applyProtection="1">
      <alignment horizontal="center" vertical="center" wrapText="1" shrinkToFit="1"/>
    </xf>
    <xf numFmtId="188" fontId="40" fillId="28" borderId="22" xfId="1" applyNumberFormat="1" applyFont="1" applyFill="1" applyBorder="1" applyAlignment="1" applyProtection="1">
      <alignment horizontal="center" vertical="center" wrapText="1" shrinkToFit="1"/>
    </xf>
    <xf numFmtId="188" fontId="40" fillId="28" borderId="122" xfId="1" applyNumberFormat="1" applyFont="1" applyFill="1" applyBorder="1" applyAlignment="1" applyProtection="1">
      <alignment horizontal="center" vertical="center" wrapText="1" shrinkToFit="1"/>
    </xf>
    <xf numFmtId="188" fontId="40" fillId="2" borderId="77" xfId="1" applyNumberFormat="1" applyFont="1" applyFill="1" applyBorder="1" applyAlignment="1" applyProtection="1">
      <alignment horizontal="center" vertical="center" wrapText="1" shrinkToFit="1"/>
    </xf>
    <xf numFmtId="188" fontId="40" fillId="2" borderId="122" xfId="1" applyNumberFormat="1" applyFont="1" applyFill="1" applyBorder="1" applyAlignment="1" applyProtection="1">
      <alignment horizontal="center" vertical="center" wrapText="1" shrinkToFit="1"/>
    </xf>
    <xf numFmtId="188" fontId="40" fillId="3" borderId="77" xfId="1" applyNumberFormat="1" applyFont="1" applyFill="1" applyBorder="1" applyAlignment="1" applyProtection="1">
      <alignment horizontal="center" vertical="center" wrapText="1" shrinkToFit="1"/>
    </xf>
    <xf numFmtId="188" fontId="40" fillId="3" borderId="122" xfId="1" applyNumberFormat="1" applyFont="1" applyFill="1" applyBorder="1" applyAlignment="1" applyProtection="1">
      <alignment horizontal="center" vertical="center" wrapText="1" shrinkToFit="1"/>
    </xf>
    <xf numFmtId="188" fontId="40" fillId="11" borderId="77" xfId="1" applyNumberFormat="1" applyFont="1" applyFill="1" applyBorder="1" applyAlignment="1" applyProtection="1">
      <alignment horizontal="center" vertical="center" wrapText="1" shrinkToFit="1"/>
    </xf>
    <xf numFmtId="188" fontId="40" fillId="11" borderId="122" xfId="1" applyNumberFormat="1" applyFont="1" applyFill="1" applyBorder="1" applyAlignment="1" applyProtection="1">
      <alignment horizontal="center" vertical="center" wrapText="1" shrinkToFit="1"/>
    </xf>
    <xf numFmtId="0" fontId="47" fillId="0" borderId="0" xfId="0" applyFont="1" applyAlignment="1" applyProtection="1">
      <alignment horizontal="left" vertical="top" wrapText="1"/>
    </xf>
    <xf numFmtId="0" fontId="46" fillId="0" borderId="0" xfId="0" applyFont="1" applyAlignment="1" applyProtection="1">
      <alignment horizontal="left" vertical="top" wrapText="1"/>
    </xf>
    <xf numFmtId="188" fontId="40" fillId="46" borderId="13" xfId="1" applyNumberFormat="1" applyFont="1" applyFill="1" applyBorder="1" applyAlignment="1" applyProtection="1">
      <alignment horizontal="center" vertical="center" wrapText="1" shrinkToFit="1"/>
    </xf>
    <xf numFmtId="188" fontId="40" fillId="46" borderId="122" xfId="1" applyNumberFormat="1" applyFont="1" applyFill="1" applyBorder="1" applyAlignment="1" applyProtection="1">
      <alignment horizontal="center" vertical="center" wrapText="1" shrinkToFit="1"/>
    </xf>
    <xf numFmtId="188" fontId="40" fillId="24" borderId="20" xfId="1" applyNumberFormat="1" applyFont="1" applyFill="1" applyBorder="1" applyAlignment="1" applyProtection="1">
      <alignment horizontal="center" vertical="center" wrapText="1" shrinkToFit="1"/>
    </xf>
    <xf numFmtId="188" fontId="40" fillId="24" borderId="122" xfId="1" applyNumberFormat="1" applyFont="1" applyFill="1" applyBorder="1" applyAlignment="1" applyProtection="1">
      <alignment horizontal="center" vertical="center" wrapText="1" shrinkToFit="1"/>
    </xf>
    <xf numFmtId="188" fontId="119" fillId="0" borderId="132" xfId="1" applyNumberFormat="1" applyFont="1" applyFill="1" applyBorder="1" applyAlignment="1" applyProtection="1">
      <alignment horizontal="center" vertical="center" wrapText="1"/>
      <protection locked="0"/>
    </xf>
    <xf numFmtId="188" fontId="33" fillId="0" borderId="132" xfId="1" quotePrefix="1" applyNumberFormat="1" applyFont="1" applyFill="1" applyBorder="1" applyAlignment="1" applyProtection="1">
      <alignment horizontal="center" vertical="center" wrapText="1"/>
      <protection locked="0"/>
    </xf>
    <xf numFmtId="0" fontId="47" fillId="0" borderId="132" xfId="1" applyNumberFormat="1" applyFont="1" applyFill="1" applyBorder="1" applyAlignment="1" applyProtection="1">
      <alignment horizontal="center" vertical="center" wrapText="1"/>
      <protection locked="0"/>
    </xf>
    <xf numFmtId="188" fontId="40" fillId="27" borderId="85" xfId="1" applyNumberFormat="1" applyFont="1" applyFill="1" applyBorder="1" applyAlignment="1" applyProtection="1">
      <alignment horizontal="center" vertical="center" wrapText="1" shrinkToFit="1"/>
    </xf>
    <xf numFmtId="188" fontId="40" fillId="27" borderId="105" xfId="1" applyNumberFormat="1" applyFont="1" applyFill="1" applyBorder="1" applyAlignment="1" applyProtection="1">
      <alignment horizontal="center" vertical="center" wrapText="1" shrinkToFit="1"/>
    </xf>
    <xf numFmtId="38" fontId="33" fillId="27" borderId="116" xfId="1" applyNumberFormat="1" applyFont="1" applyFill="1" applyBorder="1" applyAlignment="1" applyProtection="1">
      <alignment horizontal="center" vertical="center" wrapText="1" shrinkToFit="1"/>
    </xf>
    <xf numFmtId="181" fontId="40" fillId="27" borderId="116" xfId="1" applyNumberFormat="1" applyFont="1" applyFill="1" applyBorder="1" applyAlignment="1" applyProtection="1">
      <alignment horizontal="center" vertical="center" wrapText="1" shrinkToFit="1"/>
    </xf>
    <xf numFmtId="171" fontId="40" fillId="27" borderId="125" xfId="1" applyNumberFormat="1" applyFont="1" applyFill="1" applyBorder="1" applyAlignment="1" applyProtection="1">
      <alignment horizontal="center" vertical="center" wrapText="1" shrinkToFit="1"/>
    </xf>
    <xf numFmtId="38" fontId="119" fillId="0" borderId="132" xfId="1" applyNumberFormat="1" applyFont="1" applyFill="1" applyBorder="1" applyAlignment="1" applyProtection="1">
      <alignment horizontal="center" vertical="center" wrapText="1"/>
      <protection locked="0"/>
    </xf>
    <xf numFmtId="188" fontId="40" fillId="50" borderId="130" xfId="1" applyNumberFormat="1" applyFont="1" applyFill="1" applyBorder="1" applyAlignment="1" applyProtection="1">
      <alignment horizontal="center" vertical="center" wrapText="1" shrinkToFit="1"/>
    </xf>
    <xf numFmtId="181" fontId="40" fillId="50" borderId="130" xfId="1" applyNumberFormat="1" applyFont="1" applyFill="1" applyBorder="1" applyAlignment="1" applyProtection="1">
      <alignment horizontal="center" vertical="center" wrapText="1" shrinkToFit="1"/>
    </xf>
    <xf numFmtId="38" fontId="33" fillId="38" borderId="130" xfId="1" applyNumberFormat="1" applyFont="1" applyFill="1" applyBorder="1" applyAlignment="1" applyProtection="1">
      <alignment horizontal="center" vertical="center" wrapText="1" shrinkToFit="1"/>
    </xf>
    <xf numFmtId="171" fontId="40" fillId="38" borderId="128" xfId="1" applyNumberFormat="1" applyFont="1" applyFill="1" applyBorder="1" applyAlignment="1" applyProtection="1">
      <alignment horizontal="center" vertical="center" wrapText="1" shrinkToFit="1"/>
    </xf>
    <xf numFmtId="0" fontId="47" fillId="0" borderId="132" xfId="0" applyFont="1" applyFill="1" applyBorder="1" applyAlignment="1" applyProtection="1">
      <alignment horizontal="center" vertical="center" wrapText="1"/>
      <protection locked="0"/>
    </xf>
    <xf numFmtId="38" fontId="47" fillId="0" borderId="132" xfId="1" applyNumberFormat="1" applyFont="1" applyFill="1" applyBorder="1" applyAlignment="1" applyProtection="1">
      <alignment horizontal="center" vertical="center" wrapText="1"/>
      <protection locked="0"/>
    </xf>
    <xf numFmtId="181" fontId="119" fillId="0" borderId="132" xfId="1" applyNumberFormat="1" applyFont="1" applyFill="1" applyBorder="1" applyAlignment="1" applyProtection="1">
      <alignment horizontal="center" vertical="center" wrapText="1"/>
      <protection locked="0"/>
    </xf>
    <xf numFmtId="0" fontId="47" fillId="0" borderId="132" xfId="0" applyFont="1" applyBorder="1" applyAlignment="1" applyProtection="1">
      <alignment horizontal="center" vertical="center" wrapText="1"/>
      <protection locked="0"/>
    </xf>
    <xf numFmtId="188" fontId="119" fillId="0" borderId="132" xfId="1" quotePrefix="1" applyNumberFormat="1" applyFont="1" applyFill="1" applyBorder="1" applyAlignment="1" applyProtection="1">
      <alignment horizontal="center" vertical="center" wrapText="1"/>
      <protection locked="0"/>
    </xf>
    <xf numFmtId="38" fontId="33" fillId="0" borderId="132" xfId="1" quotePrefix="1" applyNumberFormat="1" applyFont="1" applyFill="1" applyBorder="1" applyAlignment="1" applyProtection="1">
      <alignment horizontal="center" vertical="center" wrapText="1"/>
      <protection locked="0"/>
    </xf>
    <xf numFmtId="171" fontId="35" fillId="0" borderId="132" xfId="3" quotePrefix="1" applyNumberFormat="1" applyFont="1" applyFill="1" applyBorder="1" applyAlignment="1" applyProtection="1">
      <alignment horizontal="center" vertical="center" wrapText="1" shrinkToFit="1"/>
      <protection locked="0"/>
    </xf>
    <xf numFmtId="0" fontId="32" fillId="0" borderId="132" xfId="84" applyFont="1" applyBorder="1" applyAlignment="1" applyProtection="1">
      <alignment horizontal="left" vertical="center" indent="1"/>
      <protection locked="0"/>
    </xf>
    <xf numFmtId="171" fontId="32" fillId="0" borderId="132" xfId="3" applyNumberFormat="1" applyFont="1" applyFill="1" applyBorder="1" applyAlignment="1" applyProtection="1">
      <alignment horizontal="center" vertical="center" wrapText="1" shrinkToFit="1"/>
      <protection locked="0"/>
    </xf>
    <xf numFmtId="180" fontId="32" fillId="0" borderId="132" xfId="3" applyNumberFormat="1" applyFont="1" applyFill="1" applyBorder="1" applyAlignment="1" applyProtection="1">
      <alignment horizontal="center" vertical="center" wrapText="1" shrinkToFit="1"/>
    </xf>
    <xf numFmtId="0" fontId="31" fillId="0" borderId="0" xfId="84" applyNumberFormat="1" applyFont="1" applyAlignment="1" applyProtection="1">
      <alignment horizontal="center" readingOrder="1"/>
      <protection hidden="1"/>
    </xf>
    <xf numFmtId="0" fontId="33" fillId="30" borderId="82" xfId="84" applyFont="1" applyFill="1" applyBorder="1" applyAlignment="1" applyProtection="1">
      <alignment horizontal="center" vertical="center"/>
      <protection hidden="1"/>
    </xf>
    <xf numFmtId="0" fontId="104" fillId="0" borderId="0" xfId="84" applyNumberFormat="1" applyFont="1" applyFill="1" applyBorder="1" applyAlignment="1" applyProtection="1">
      <alignment vertical="center" readingOrder="1"/>
      <protection hidden="1"/>
    </xf>
    <xf numFmtId="0" fontId="32" fillId="0" borderId="0" xfId="84" applyNumberFormat="1" applyFont="1" applyAlignment="1" applyProtection="1">
      <alignment vertical="center" readingOrder="1"/>
      <protection hidden="1"/>
    </xf>
    <xf numFmtId="0" fontId="120" fillId="0" borderId="0" xfId="84" applyNumberFormat="1" applyFont="1" applyAlignment="1" applyProtection="1">
      <alignment readingOrder="1"/>
      <protection hidden="1"/>
    </xf>
    <xf numFmtId="0" fontId="111" fillId="6" borderId="79" xfId="0" applyFont="1" applyFill="1" applyBorder="1" applyAlignment="1" applyProtection="1">
      <alignment horizontal="center" vertical="center" wrapText="1"/>
    </xf>
    <xf numFmtId="178" fontId="33" fillId="17" borderId="123" xfId="0" applyNumberFormat="1" applyFont="1" applyFill="1" applyBorder="1" applyAlignment="1" applyProtection="1">
      <alignment horizontal="center" vertical="center" wrapText="1"/>
    </xf>
    <xf numFmtId="0" fontId="105" fillId="48" borderId="123" xfId="0" applyNumberFormat="1" applyFont="1" applyFill="1" applyBorder="1" applyAlignment="1" applyProtection="1">
      <alignment horizontal="center" vertical="center" wrapText="1"/>
      <protection hidden="1"/>
    </xf>
    <xf numFmtId="187" fontId="32" fillId="0" borderId="132" xfId="1" quotePrefix="1" applyNumberFormat="1" applyFont="1" applyFill="1" applyBorder="1" applyAlignment="1" applyProtection="1">
      <alignment horizontal="center" vertical="center" wrapText="1"/>
      <protection hidden="1"/>
    </xf>
    <xf numFmtId="188" fontId="33" fillId="0" borderId="132" xfId="1" applyNumberFormat="1" applyFont="1" applyFill="1" applyBorder="1" applyAlignment="1" applyProtection="1">
      <alignment horizontal="center" vertical="center" wrapText="1"/>
    </xf>
    <xf numFmtId="188" fontId="33" fillId="0" borderId="132" xfId="1" quotePrefix="1" applyNumberFormat="1" applyFont="1" applyFill="1" applyBorder="1" applyAlignment="1" applyProtection="1">
      <alignment horizontal="center" vertical="center" wrapText="1"/>
    </xf>
    <xf numFmtId="178" fontId="33" fillId="0" borderId="132" xfId="210" applyNumberFormat="1" applyFont="1" applyFill="1" applyBorder="1" applyAlignment="1" applyProtection="1">
      <alignment horizontal="center" vertical="center" wrapText="1"/>
    </xf>
    <xf numFmtId="188" fontId="33" fillId="0" borderId="132" xfId="0" applyNumberFormat="1" applyFont="1" applyFill="1" applyBorder="1" applyAlignment="1" applyProtection="1">
      <alignment horizontal="center" vertical="center" wrapText="1"/>
    </xf>
    <xf numFmtId="188" fontId="33" fillId="0" borderId="132" xfId="0" applyNumberFormat="1" applyFont="1" applyFill="1" applyBorder="1" applyAlignment="1" applyProtection="1">
      <alignment horizontal="center" vertical="center" wrapText="1"/>
      <protection locked="0"/>
    </xf>
    <xf numFmtId="0" fontId="123" fillId="0" borderId="125" xfId="0" applyFont="1" applyBorder="1" applyAlignment="1" applyProtection="1">
      <alignment horizontal="left" vertical="center" wrapText="1" indent="1"/>
    </xf>
    <xf numFmtId="0" fontId="123" fillId="0" borderId="123" xfId="0" applyFont="1" applyFill="1" applyBorder="1" applyAlignment="1" applyProtection="1">
      <alignment horizontal="left" vertical="center" wrapText="1" indent="3"/>
    </xf>
    <xf numFmtId="0" fontId="32" fillId="0" borderId="35" xfId="229" applyFont="1" applyBorder="1" applyAlignment="1" applyProtection="1">
      <alignment horizontal="left" vertical="center" wrapText="1" indent="1"/>
    </xf>
    <xf numFmtId="0" fontId="32" fillId="0" borderId="132" xfId="0" applyFont="1" applyFill="1" applyBorder="1" applyAlignment="1" applyProtection="1">
      <alignment horizontal="left" vertical="center" indent="3"/>
    </xf>
    <xf numFmtId="0" fontId="32" fillId="0" borderId="32" xfId="0" applyFont="1" applyFill="1" applyBorder="1" applyAlignment="1" applyProtection="1">
      <alignment horizontal="left" vertical="center" indent="3"/>
    </xf>
    <xf numFmtId="0" fontId="32" fillId="0" borderId="123" xfId="0" applyFont="1" applyFill="1" applyBorder="1" applyAlignment="1">
      <alignment horizontal="left" vertical="center" indent="3"/>
    </xf>
    <xf numFmtId="0" fontId="32" fillId="0" borderId="134" xfId="0" applyFont="1" applyFill="1" applyBorder="1" applyAlignment="1">
      <alignment horizontal="left" vertical="center" indent="3"/>
    </xf>
    <xf numFmtId="0" fontId="42" fillId="53" borderId="0" xfId="0" applyFont="1" applyFill="1" applyBorder="1" applyAlignment="1" applyProtection="1">
      <alignment horizontal="center" vertical="center"/>
      <protection hidden="1"/>
    </xf>
    <xf numFmtId="0" fontId="42" fillId="53" borderId="51" xfId="0" applyFont="1" applyFill="1" applyBorder="1" applyAlignment="1" applyProtection="1">
      <alignment horizontal="center" vertical="center"/>
      <protection hidden="1"/>
    </xf>
    <xf numFmtId="0" fontId="42" fillId="53" borderId="17" xfId="0" applyFont="1" applyFill="1" applyBorder="1" applyAlignment="1" applyProtection="1">
      <alignment horizontal="center" vertical="center"/>
      <protection hidden="1"/>
    </xf>
    <xf numFmtId="0" fontId="32" fillId="0" borderId="116" xfId="0" applyFont="1" applyFill="1" applyBorder="1" applyAlignment="1" applyProtection="1">
      <alignment horizontal="left" vertical="center" wrapText="1" shrinkToFit="1"/>
      <protection hidden="1"/>
    </xf>
    <xf numFmtId="0" fontId="32" fillId="0" borderId="116" xfId="0" applyFont="1" applyFill="1" applyBorder="1" applyAlignment="1" applyProtection="1">
      <alignment horizontal="center" vertical="center" wrapText="1" shrinkToFit="1"/>
      <protection hidden="1"/>
    </xf>
    <xf numFmtId="0" fontId="80" fillId="0" borderId="116" xfId="229" applyFont="1" applyFill="1" applyBorder="1" applyAlignment="1" applyProtection="1">
      <alignment horizontal="center" vertical="center" wrapText="1" shrinkToFit="1"/>
      <protection hidden="1"/>
    </xf>
    <xf numFmtId="0" fontId="32" fillId="0" borderId="45" xfId="0" applyFont="1" applyFill="1" applyBorder="1" applyAlignment="1" applyProtection="1">
      <alignment horizontal="center" vertical="center" wrapText="1" shrinkToFit="1"/>
      <protection locked="0"/>
    </xf>
    <xf numFmtId="0" fontId="32" fillId="0" borderId="48" xfId="0" applyFont="1" applyFill="1" applyBorder="1" applyAlignment="1" applyProtection="1">
      <alignment horizontal="center" vertical="center" wrapText="1" shrinkToFit="1"/>
      <protection locked="0"/>
    </xf>
    <xf numFmtId="172" fontId="32" fillId="0" borderId="48" xfId="0" applyNumberFormat="1" applyFont="1" applyFill="1" applyBorder="1" applyAlignment="1" applyProtection="1">
      <alignment horizontal="center" vertical="center" wrapText="1" shrinkToFit="1"/>
      <protection locked="0"/>
    </xf>
    <xf numFmtId="167" fontId="32" fillId="0" borderId="48" xfId="0" applyNumberFormat="1" applyFont="1" applyFill="1" applyBorder="1" applyAlignment="1" applyProtection="1">
      <alignment horizontal="center" vertical="center" wrapText="1" shrinkToFit="1"/>
      <protection locked="0"/>
    </xf>
    <xf numFmtId="0" fontId="80" fillId="0" borderId="48" xfId="229" applyFont="1" applyFill="1" applyBorder="1" applyAlignment="1" applyProtection="1">
      <alignment horizontal="center" vertical="center" wrapText="1" shrinkToFit="1"/>
      <protection locked="0"/>
    </xf>
    <xf numFmtId="0" fontId="32" fillId="0" borderId="113" xfId="0" applyFont="1" applyFill="1" applyBorder="1" applyAlignment="1" applyProtection="1">
      <alignment horizontal="center" vertical="center" wrapText="1" shrinkToFit="1"/>
      <protection locked="0"/>
    </xf>
    <xf numFmtId="0" fontId="32" fillId="0" borderId="112" xfId="0" applyFont="1" applyFill="1" applyBorder="1" applyAlignment="1" applyProtection="1">
      <alignment horizontal="center" vertical="center" wrapText="1" shrinkToFit="1"/>
      <protection locked="0"/>
    </xf>
    <xf numFmtId="172" fontId="32" fillId="0" borderId="112" xfId="0" applyNumberFormat="1" applyFont="1" applyFill="1" applyBorder="1" applyAlignment="1" applyProtection="1">
      <alignment horizontal="center" vertical="center" wrapText="1" shrinkToFit="1"/>
      <protection locked="0"/>
    </xf>
    <xf numFmtId="167" fontId="32" fillId="0" borderId="112" xfId="0" applyNumberFormat="1" applyFont="1" applyFill="1" applyBorder="1" applyAlignment="1" applyProtection="1">
      <alignment horizontal="center" vertical="center" wrapText="1" shrinkToFit="1"/>
      <protection locked="0"/>
    </xf>
    <xf numFmtId="0" fontId="80" fillId="0" borderId="112" xfId="0" applyFont="1" applyFill="1" applyBorder="1" applyAlignment="1" applyProtection="1">
      <alignment horizontal="center" vertical="center" wrapText="1" shrinkToFit="1"/>
      <protection locked="0"/>
    </xf>
    <xf numFmtId="0" fontId="32" fillId="0" borderId="116" xfId="0" applyFont="1" applyFill="1" applyBorder="1" applyAlignment="1" applyProtection="1">
      <alignment horizontal="center" vertical="center" shrinkToFit="1"/>
      <protection locked="0"/>
    </xf>
    <xf numFmtId="172" fontId="32" fillId="0" borderId="116" xfId="0" applyNumberFormat="1" applyFont="1" applyFill="1" applyBorder="1" applyAlignment="1" applyProtection="1">
      <alignment horizontal="center" vertical="center" shrinkToFit="1"/>
      <protection locked="0"/>
    </xf>
    <xf numFmtId="167" fontId="32" fillId="0" borderId="116" xfId="0" applyNumberFormat="1" applyFont="1" applyFill="1" applyBorder="1" applyAlignment="1" applyProtection="1">
      <alignment horizontal="center" vertical="center" shrinkToFit="1"/>
      <protection locked="0"/>
    </xf>
    <xf numFmtId="0" fontId="80" fillId="0" borderId="116" xfId="0" applyFont="1" applyFill="1" applyBorder="1" applyAlignment="1" applyProtection="1">
      <alignment horizontal="center" vertical="center" shrinkToFit="1"/>
      <protection locked="0"/>
    </xf>
    <xf numFmtId="0" fontId="32" fillId="0" borderId="120" xfId="0" applyFont="1" applyFill="1" applyBorder="1" applyAlignment="1" applyProtection="1">
      <alignment horizontal="center" vertical="center" shrinkToFit="1"/>
      <protection locked="0"/>
    </xf>
    <xf numFmtId="0" fontId="32" fillId="0" borderId="119" xfId="0" applyFont="1" applyFill="1" applyBorder="1" applyAlignment="1" applyProtection="1">
      <alignment horizontal="center" vertical="center" shrinkToFit="1"/>
      <protection locked="0"/>
    </xf>
    <xf numFmtId="172" fontId="32" fillId="0" borderId="119" xfId="0" applyNumberFormat="1" applyFont="1" applyFill="1" applyBorder="1" applyAlignment="1" applyProtection="1">
      <alignment horizontal="center" vertical="center" shrinkToFit="1"/>
      <protection locked="0"/>
    </xf>
    <xf numFmtId="167" fontId="32" fillId="0" borderId="119" xfId="0" applyNumberFormat="1" applyFont="1" applyFill="1" applyBorder="1" applyAlignment="1" applyProtection="1">
      <alignment horizontal="center" vertical="center" shrinkToFit="1"/>
      <protection locked="0"/>
    </xf>
    <xf numFmtId="0" fontId="80" fillId="0" borderId="119" xfId="0" applyFont="1" applyFill="1" applyBorder="1" applyAlignment="1" applyProtection="1">
      <alignment horizontal="center" vertical="center" shrinkToFit="1"/>
      <protection locked="0"/>
    </xf>
    <xf numFmtId="187" fontId="33" fillId="0" borderId="132" xfId="1" applyNumberFormat="1" applyFont="1" applyFill="1" applyBorder="1" applyAlignment="1" applyProtection="1">
      <alignment horizontal="center" vertical="center" wrapText="1"/>
    </xf>
    <xf numFmtId="37" fontId="32" fillId="0" borderId="132" xfId="1" applyNumberFormat="1" applyFont="1" applyFill="1" applyBorder="1" applyAlignment="1" applyProtection="1">
      <alignment horizontal="center" vertical="center" wrapText="1"/>
      <protection locked="0"/>
    </xf>
    <xf numFmtId="0" fontId="33" fillId="0" borderId="132" xfId="1" applyNumberFormat="1" applyFont="1" applyFill="1" applyBorder="1" applyAlignment="1" applyProtection="1">
      <alignment horizontal="center" vertical="center" wrapText="1"/>
      <protection locked="0"/>
    </xf>
    <xf numFmtId="188" fontId="33" fillId="0" borderId="132" xfId="0" quotePrefix="1" applyNumberFormat="1" applyFont="1" applyFill="1" applyBorder="1" applyAlignment="1" applyProtection="1">
      <alignment horizontal="center" vertical="center" wrapText="1"/>
      <protection locked="0"/>
    </xf>
    <xf numFmtId="38" fontId="33" fillId="0" borderId="132" xfId="0" applyNumberFormat="1" applyFont="1" applyFill="1" applyBorder="1" applyAlignment="1" applyProtection="1">
      <alignment horizontal="center" vertical="center" wrapText="1"/>
      <protection locked="0"/>
    </xf>
    <xf numFmtId="0" fontId="96" fillId="11" borderId="81" xfId="0" applyFont="1" applyFill="1" applyBorder="1" applyAlignment="1" applyProtection="1">
      <alignment horizontal="center" vertical="center" wrapText="1"/>
      <protection hidden="1"/>
    </xf>
    <xf numFmtId="0" fontId="96" fillId="11" borderId="82" xfId="0" applyFont="1" applyFill="1" applyBorder="1" applyAlignment="1" applyProtection="1">
      <alignment horizontal="center" vertical="center" wrapText="1" shrinkToFit="1"/>
      <protection hidden="1"/>
    </xf>
    <xf numFmtId="0" fontId="96" fillId="11" borderId="83" xfId="0" applyFont="1" applyFill="1" applyBorder="1" applyAlignment="1" applyProtection="1">
      <alignment horizontal="center" vertical="center" wrapText="1"/>
      <protection hidden="1"/>
    </xf>
    <xf numFmtId="0" fontId="33" fillId="0" borderId="132" xfId="0" applyFont="1" applyFill="1" applyBorder="1" applyAlignment="1" applyProtection="1">
      <alignment horizontal="center" vertical="center" wrapText="1"/>
      <protection locked="0"/>
    </xf>
    <xf numFmtId="0" fontId="32" fillId="27" borderId="132" xfId="0" applyNumberFormat="1" applyFont="1" applyFill="1" applyBorder="1" applyAlignment="1" applyProtection="1">
      <alignment horizontal="center" vertical="center" wrapText="1"/>
      <protection locked="0"/>
    </xf>
    <xf numFmtId="0" fontId="32" fillId="0" borderId="0" xfId="84" applyFont="1" applyAlignment="1" applyProtection="1">
      <alignment wrapText="1"/>
    </xf>
    <xf numFmtId="0" fontId="32" fillId="0" borderId="122" xfId="0" applyFont="1" applyFill="1" applyBorder="1" applyAlignment="1" applyProtection="1">
      <alignment horizontal="left" vertical="center" wrapText="1"/>
      <protection hidden="1"/>
    </xf>
    <xf numFmtId="0" fontId="32" fillId="0" borderId="132" xfId="0" applyFont="1" applyFill="1" applyBorder="1" applyAlignment="1" applyProtection="1">
      <alignment horizontal="left" vertical="center" wrapText="1"/>
      <protection hidden="1"/>
    </xf>
    <xf numFmtId="14" fontId="32" fillId="0" borderId="132" xfId="0" applyNumberFormat="1" applyFont="1" applyFill="1" applyBorder="1" applyAlignment="1" applyProtection="1">
      <alignment horizontal="left" vertical="center" wrapText="1"/>
      <protection locked="0" hidden="1"/>
    </xf>
    <xf numFmtId="0" fontId="32" fillId="0" borderId="132" xfId="0" applyFont="1" applyFill="1" applyBorder="1" applyAlignment="1" applyProtection="1">
      <alignment horizontal="left" vertical="center" wrapText="1"/>
      <protection locked="0" hidden="1"/>
    </xf>
    <xf numFmtId="0" fontId="32" fillId="0" borderId="132" xfId="0" applyFont="1" applyBorder="1" applyAlignment="1" applyProtection="1">
      <alignment horizontal="left" vertical="center" wrapText="1"/>
      <protection hidden="1"/>
    </xf>
    <xf numFmtId="0" fontId="32" fillId="0" borderId="132" xfId="0" applyFont="1" applyBorder="1" applyAlignment="1" applyProtection="1">
      <alignment horizontal="left" vertical="center" wrapText="1"/>
      <protection locked="0" hidden="1"/>
    </xf>
    <xf numFmtId="0" fontId="32" fillId="19" borderId="132" xfId="0" applyFont="1" applyFill="1" applyBorder="1" applyAlignment="1" applyProtection="1">
      <alignment horizontal="left" vertical="center" wrapText="1"/>
      <protection hidden="1"/>
    </xf>
    <xf numFmtId="170" fontId="32" fillId="0" borderId="132" xfId="0" applyNumberFormat="1" applyFont="1" applyFill="1" applyBorder="1" applyAlignment="1" applyProtection="1">
      <alignment horizontal="left" vertical="center" wrapText="1"/>
      <protection locked="0"/>
    </xf>
    <xf numFmtId="0" fontId="32" fillId="0" borderId="132" xfId="0" applyFont="1" applyFill="1" applyBorder="1" applyAlignment="1" applyProtection="1">
      <alignment horizontal="left" vertical="center" wrapText="1"/>
      <protection locked="0"/>
    </xf>
    <xf numFmtId="0" fontId="32" fillId="0" borderId="132" xfId="0" applyNumberFormat="1" applyFont="1" applyFill="1" applyBorder="1" applyAlignment="1" applyProtection="1">
      <alignment vertical="center" wrapText="1"/>
      <protection locked="0" hidden="1"/>
    </xf>
    <xf numFmtId="0" fontId="32" fillId="0" borderId="132" xfId="84" applyFont="1" applyFill="1" applyBorder="1" applyAlignment="1" applyProtection="1">
      <alignment horizontal="left" vertical="center" wrapText="1"/>
      <protection hidden="1"/>
    </xf>
    <xf numFmtId="0" fontId="32" fillId="0" borderId="132" xfId="84" applyFont="1" applyFill="1" applyBorder="1" applyAlignment="1" applyProtection="1">
      <alignment horizontal="left" vertical="center" wrapText="1"/>
      <protection locked="0" hidden="1"/>
    </xf>
    <xf numFmtId="0" fontId="43" fillId="42" borderId="132" xfId="256" applyFont="1" applyFill="1" applyBorder="1" applyAlignment="1">
      <alignment horizontal="center" vertical="center"/>
    </xf>
    <xf numFmtId="0" fontId="129" fillId="0" borderId="0" xfId="256" applyFont="1" applyAlignment="1">
      <alignment vertical="center"/>
    </xf>
    <xf numFmtId="0" fontId="130" fillId="18" borderId="132" xfId="256" applyFont="1" applyFill="1" applyBorder="1" applyAlignment="1">
      <alignment horizontal="center" vertical="center"/>
    </xf>
    <xf numFmtId="0" fontId="29" fillId="42" borderId="132" xfId="256" applyFont="1" applyFill="1" applyBorder="1" applyAlignment="1">
      <alignment horizontal="center" vertical="center"/>
    </xf>
    <xf numFmtId="0" fontId="129" fillId="27" borderId="132" xfId="256" applyFont="1" applyFill="1" applyBorder="1" applyAlignment="1">
      <alignment horizontal="center" vertical="center"/>
    </xf>
    <xf numFmtId="0" fontId="129" fillId="55" borderId="132" xfId="256" applyFont="1" applyFill="1" applyBorder="1" applyAlignment="1">
      <alignment horizontal="center" vertical="center"/>
    </xf>
    <xf numFmtId="0" fontId="129" fillId="18" borderId="132" xfId="256" applyFont="1" applyFill="1" applyBorder="1" applyAlignment="1">
      <alignment horizontal="center" vertical="center"/>
    </xf>
    <xf numFmtId="0" fontId="129" fillId="56" borderId="132" xfId="256" applyFont="1" applyFill="1" applyBorder="1" applyAlignment="1">
      <alignment horizontal="center" vertical="center"/>
    </xf>
    <xf numFmtId="0" fontId="129" fillId="36" borderId="132" xfId="256" applyFont="1" applyFill="1" applyBorder="1" applyAlignment="1">
      <alignment horizontal="center" vertical="center"/>
    </xf>
    <xf numFmtId="0" fontId="129" fillId="46" borderId="132" xfId="256" applyFont="1" applyFill="1" applyBorder="1" applyAlignment="1">
      <alignment horizontal="center" vertical="center"/>
    </xf>
    <xf numFmtId="0" fontId="29" fillId="0" borderId="132" xfId="84" applyFont="1" applyFill="1" applyBorder="1" applyAlignment="1">
      <alignment horizontal="left" vertical="center" indent="1"/>
    </xf>
    <xf numFmtId="0" fontId="29" fillId="0" borderId="132" xfId="256" applyFont="1" applyFill="1" applyBorder="1" applyAlignment="1">
      <alignment horizontal="left" vertical="center" indent="1"/>
    </xf>
    <xf numFmtId="0" fontId="129" fillId="0" borderId="132" xfId="256" applyFont="1" applyBorder="1" applyAlignment="1">
      <alignment horizontal="left" vertical="center" indent="1"/>
    </xf>
    <xf numFmtId="0" fontId="29" fillId="0" borderId="132" xfId="208" applyFont="1" applyFill="1" applyBorder="1" applyAlignment="1">
      <alignment horizontal="left" vertical="center" indent="1"/>
    </xf>
    <xf numFmtId="0" fontId="129" fillId="0" borderId="132" xfId="256" applyFont="1" applyBorder="1" applyAlignment="1">
      <alignment vertical="center"/>
    </xf>
    <xf numFmtId="0" fontId="47" fillId="0" borderId="132" xfId="0" applyNumberFormat="1" applyFont="1" applyFill="1" applyBorder="1" applyAlignment="1" applyProtection="1">
      <alignment horizontal="center" vertical="center" wrapText="1"/>
      <protection locked="0"/>
    </xf>
    <xf numFmtId="0" fontId="0" fillId="0" borderId="0" xfId="0" applyAlignment="1">
      <alignment wrapText="1"/>
    </xf>
    <xf numFmtId="0" fontId="32" fillId="0" borderId="0" xfId="0" applyFont="1" applyAlignment="1">
      <alignment vertical="center" wrapText="1"/>
    </xf>
    <xf numFmtId="0" fontId="32" fillId="0" borderId="133" xfId="0" applyFont="1" applyBorder="1" applyAlignment="1">
      <alignment horizontal="left" vertical="center" wrapText="1"/>
    </xf>
    <xf numFmtId="0" fontId="32" fillId="0" borderId="134" xfId="0" applyFont="1" applyFill="1" applyBorder="1" applyAlignment="1">
      <alignment horizontal="center" vertical="center" wrapText="1"/>
    </xf>
    <xf numFmtId="20" fontId="32" fillId="0" borderId="0" xfId="0" applyNumberFormat="1" applyFont="1" applyAlignment="1">
      <alignment vertical="center" wrapText="1"/>
    </xf>
    <xf numFmtId="0" fontId="32" fillId="0" borderId="122" xfId="0" applyFont="1" applyBorder="1" applyAlignment="1">
      <alignment horizontal="left" vertical="center" wrapText="1"/>
    </xf>
    <xf numFmtId="0" fontId="32" fillId="0" borderId="123" xfId="0" applyFont="1" applyFill="1" applyBorder="1" applyAlignment="1">
      <alignment horizontal="center" vertical="center" wrapText="1"/>
    </xf>
    <xf numFmtId="0" fontId="32" fillId="49" borderId="83" xfId="0" applyFont="1" applyFill="1" applyBorder="1" applyAlignment="1">
      <alignment horizontal="center" vertical="center" wrapText="1"/>
    </xf>
    <xf numFmtId="0" fontId="32" fillId="49" borderId="79" xfId="0" applyFont="1" applyFill="1" applyBorder="1" applyAlignment="1">
      <alignment horizontal="center" vertical="center" wrapText="1"/>
    </xf>
    <xf numFmtId="0" fontId="32" fillId="0" borderId="132" xfId="0" applyFont="1" applyBorder="1" applyAlignment="1">
      <alignment horizontal="left" vertical="center" wrapText="1"/>
    </xf>
    <xf numFmtId="0" fontId="32" fillId="0" borderId="132" xfId="0" applyFont="1" applyFill="1" applyBorder="1" applyAlignment="1">
      <alignment horizontal="center" vertical="center" wrapText="1"/>
    </xf>
    <xf numFmtId="0" fontId="32" fillId="0" borderId="0" xfId="0" applyFont="1" applyFill="1" applyBorder="1" applyAlignment="1">
      <alignment vertical="center" wrapText="1"/>
    </xf>
    <xf numFmtId="0" fontId="32" fillId="54" borderId="83" xfId="0" applyFont="1" applyFill="1" applyBorder="1" applyAlignment="1">
      <alignment horizontal="center" vertical="center" wrapText="1"/>
    </xf>
    <xf numFmtId="0" fontId="32" fillId="54" borderId="79" xfId="0" applyFont="1" applyFill="1" applyBorder="1" applyAlignment="1">
      <alignment horizontal="center" vertical="center" wrapText="1"/>
    </xf>
    <xf numFmtId="0" fontId="32" fillId="38" borderId="83" xfId="0" applyFont="1" applyFill="1" applyBorder="1" applyAlignment="1">
      <alignment horizontal="center" vertical="center" wrapText="1"/>
    </xf>
    <xf numFmtId="0" fontId="32" fillId="38" borderId="79" xfId="0" applyFont="1" applyFill="1" applyBorder="1" applyAlignment="1">
      <alignment horizontal="center" vertical="center" wrapText="1"/>
    </xf>
    <xf numFmtId="0" fontId="32" fillId="0" borderId="0" xfId="0" applyFont="1" applyBorder="1" applyAlignment="1">
      <alignment horizontal="left" vertical="center" wrapText="1"/>
    </xf>
    <xf numFmtId="0" fontId="32" fillId="0" borderId="0" xfId="0" applyFont="1" applyFill="1" applyBorder="1" applyAlignment="1">
      <alignment horizontal="center" vertical="center" wrapText="1"/>
    </xf>
    <xf numFmtId="0" fontId="32" fillId="21" borderId="83" xfId="0" applyFont="1" applyFill="1" applyBorder="1" applyAlignment="1">
      <alignment horizontal="center" vertical="center" wrapText="1"/>
    </xf>
    <xf numFmtId="0" fontId="32" fillId="21" borderId="79" xfId="0" applyFont="1" applyFill="1" applyBorder="1" applyAlignment="1">
      <alignment horizontal="center" vertical="center" wrapText="1"/>
    </xf>
    <xf numFmtId="0" fontId="32" fillId="52" borderId="83" xfId="0" applyFont="1" applyFill="1" applyBorder="1" applyAlignment="1">
      <alignment horizontal="center" vertical="center" wrapText="1"/>
    </xf>
    <xf numFmtId="0" fontId="32" fillId="52" borderId="79"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134" xfId="0" applyFont="1" applyBorder="1" applyAlignment="1">
      <alignment horizontal="center" vertical="center" wrapText="1"/>
    </xf>
    <xf numFmtId="0" fontId="32" fillId="0" borderId="123" xfId="0" applyFont="1" applyBorder="1" applyAlignment="1">
      <alignment horizontal="center" vertical="center" wrapText="1"/>
    </xf>
    <xf numFmtId="0" fontId="32" fillId="42" borderId="83" xfId="0" applyFont="1" applyFill="1" applyBorder="1" applyAlignment="1">
      <alignment horizontal="center" vertical="center" wrapText="1"/>
    </xf>
    <xf numFmtId="0" fontId="32" fillId="42" borderId="79" xfId="0" applyFont="1" applyFill="1" applyBorder="1" applyAlignment="1">
      <alignment horizontal="center" vertical="center" wrapText="1"/>
    </xf>
    <xf numFmtId="0" fontId="32" fillId="0" borderId="0" xfId="0" applyFont="1" applyAlignment="1">
      <alignment horizontal="center" vertical="center" wrapText="1"/>
    </xf>
    <xf numFmtId="0" fontId="32" fillId="0" borderId="0" xfId="0" applyFont="1" applyBorder="1" applyAlignment="1">
      <alignment horizontal="center" vertical="center" wrapText="1"/>
    </xf>
    <xf numFmtId="0" fontId="32" fillId="25" borderId="83" xfId="0" applyFont="1" applyFill="1" applyBorder="1" applyAlignment="1">
      <alignment horizontal="center" vertical="center" wrapText="1"/>
    </xf>
    <xf numFmtId="0" fontId="32" fillId="25" borderId="79" xfId="0" applyFont="1" applyFill="1" applyBorder="1" applyAlignment="1">
      <alignment horizontal="center" vertical="center" wrapText="1"/>
    </xf>
    <xf numFmtId="0" fontId="32" fillId="57" borderId="83" xfId="0" applyFont="1" applyFill="1" applyBorder="1" applyAlignment="1">
      <alignment horizontal="center" vertical="center" wrapText="1"/>
    </xf>
    <xf numFmtId="0" fontId="32" fillId="57" borderId="79" xfId="0" applyFont="1" applyFill="1" applyBorder="1" applyAlignment="1">
      <alignment horizontal="center" vertical="center" wrapText="1"/>
    </xf>
    <xf numFmtId="0" fontId="32" fillId="0" borderId="29" xfId="0" applyFont="1" applyFill="1" applyBorder="1" applyAlignment="1" applyProtection="1">
      <alignment horizontal="left" vertical="center" wrapText="1" indent="1"/>
    </xf>
    <xf numFmtId="0" fontId="76" fillId="10" borderId="39" xfId="229" applyFont="1" applyFill="1" applyBorder="1" applyAlignment="1" applyProtection="1">
      <alignment horizontal="center" vertical="center"/>
    </xf>
    <xf numFmtId="0" fontId="76" fillId="10" borderId="33" xfId="229" applyFont="1" applyFill="1" applyBorder="1" applyAlignment="1" applyProtection="1">
      <alignment horizontal="center" vertical="center"/>
    </xf>
    <xf numFmtId="0" fontId="32" fillId="0" borderId="6" xfId="0" applyFont="1" applyFill="1" applyBorder="1" applyAlignment="1" applyProtection="1">
      <alignment horizontal="left" vertical="center" indent="1"/>
    </xf>
    <xf numFmtId="0" fontId="32" fillId="0" borderId="44" xfId="0" applyFont="1" applyFill="1" applyBorder="1" applyAlignment="1" applyProtection="1">
      <alignment horizontal="left" vertical="center" indent="1"/>
    </xf>
    <xf numFmtId="0" fontId="32" fillId="0" borderId="49" xfId="0" applyFont="1" applyFill="1" applyBorder="1" applyAlignment="1" applyProtection="1">
      <alignment horizontal="left" vertical="center" indent="1"/>
    </xf>
    <xf numFmtId="0" fontId="109" fillId="0" borderId="18" xfId="0" applyFont="1" applyFill="1" applyBorder="1" applyAlignment="1" applyProtection="1">
      <alignment horizontal="center" vertical="center"/>
    </xf>
    <xf numFmtId="0" fontId="108" fillId="0" borderId="0" xfId="0" applyFont="1" applyAlignment="1" applyProtection="1">
      <alignment horizontal="center"/>
    </xf>
    <xf numFmtId="0" fontId="32" fillId="0" borderId="6" xfId="0" applyFont="1" applyFill="1" applyBorder="1" applyAlignment="1" applyProtection="1">
      <alignment horizontal="left" vertical="center" wrapText="1" indent="1"/>
    </xf>
    <xf numFmtId="0" fontId="84" fillId="41" borderId="27" xfId="0" applyFont="1" applyFill="1" applyBorder="1" applyAlignment="1" applyProtection="1">
      <alignment horizontal="center" vertical="center" wrapText="1"/>
    </xf>
    <xf numFmtId="0" fontId="84" fillId="41" borderId="27" xfId="0" applyFont="1" applyFill="1" applyBorder="1" applyAlignment="1" applyProtection="1">
      <alignment horizontal="center" vertical="center"/>
    </xf>
    <xf numFmtId="0" fontId="32" fillId="0" borderId="0" xfId="0" applyFont="1" applyFill="1" applyBorder="1" applyAlignment="1" applyProtection="1">
      <alignment horizontal="left" vertical="center" wrapText="1" indent="1"/>
    </xf>
    <xf numFmtId="0" fontId="81" fillId="0" borderId="0" xfId="0" applyFont="1" applyFill="1" applyBorder="1" applyAlignment="1" applyProtection="1">
      <alignment horizontal="left" vertical="center" indent="1"/>
    </xf>
    <xf numFmtId="0" fontId="76" fillId="10" borderId="28" xfId="229" applyFont="1" applyFill="1" applyBorder="1" applyAlignment="1" applyProtection="1">
      <alignment horizontal="center" vertical="center"/>
    </xf>
    <xf numFmtId="0" fontId="76" fillId="10" borderId="5" xfId="229" applyFont="1" applyFill="1" applyBorder="1" applyAlignment="1" applyProtection="1">
      <alignment horizontal="center" vertical="center"/>
    </xf>
    <xf numFmtId="0" fontId="32" fillId="0" borderId="45" xfId="0" applyFont="1" applyFill="1" applyBorder="1" applyAlignment="1" applyProtection="1">
      <alignment horizontal="left" vertical="center" wrapText="1" indent="1"/>
    </xf>
    <xf numFmtId="0" fontId="32" fillId="0" borderId="45" xfId="0" applyFont="1" applyFill="1" applyBorder="1" applyAlignment="1" applyProtection="1">
      <alignment horizontal="left" vertical="center" indent="1"/>
    </xf>
    <xf numFmtId="0" fontId="78" fillId="10" borderId="39" xfId="0" applyFont="1" applyFill="1" applyBorder="1" applyAlignment="1" applyProtection="1">
      <alignment horizontal="center" vertical="center"/>
    </xf>
    <xf numFmtId="0" fontId="78" fillId="10" borderId="33"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indent="2"/>
    </xf>
    <xf numFmtId="0" fontId="77" fillId="10" borderId="27" xfId="0" applyFont="1" applyFill="1" applyBorder="1" applyAlignment="1" applyProtection="1">
      <alignment horizontal="center" vertical="center" wrapText="1"/>
    </xf>
    <xf numFmtId="0" fontId="77" fillId="10" borderId="27" xfId="0" applyFont="1" applyFill="1" applyBorder="1" applyAlignment="1" applyProtection="1">
      <alignment horizontal="center" vertical="center"/>
    </xf>
    <xf numFmtId="0" fontId="32" fillId="0" borderId="0" xfId="0" applyFont="1" applyBorder="1" applyAlignment="1" applyProtection="1">
      <alignment horizontal="left" vertical="center" wrapText="1" indent="1"/>
    </xf>
    <xf numFmtId="0" fontId="32" fillId="19" borderId="0" xfId="0" applyFont="1" applyFill="1" applyBorder="1" applyAlignment="1" applyProtection="1">
      <alignment horizontal="left" vertical="center" indent="1"/>
    </xf>
    <xf numFmtId="0" fontId="109" fillId="0" borderId="0" xfId="0" applyFont="1" applyAlignment="1" applyProtection="1">
      <alignment horizontal="center" vertical="center" wrapText="1"/>
    </xf>
    <xf numFmtId="0" fontId="110" fillId="10" borderId="28" xfId="229" applyFont="1" applyFill="1" applyBorder="1" applyAlignment="1" applyProtection="1">
      <alignment horizontal="center" vertical="center"/>
    </xf>
    <xf numFmtId="0" fontId="110" fillId="10" borderId="5" xfId="229" applyFont="1" applyFill="1" applyBorder="1" applyAlignment="1" applyProtection="1">
      <alignment horizontal="center" vertical="center"/>
    </xf>
    <xf numFmtId="0" fontId="32" fillId="0" borderId="6" xfId="0" applyFont="1" applyBorder="1" applyAlignment="1" applyProtection="1">
      <alignment horizontal="left" vertical="center" wrapText="1" indent="1"/>
    </xf>
    <xf numFmtId="0" fontId="32" fillId="0" borderId="44" xfId="0" applyFont="1" applyFill="1" applyBorder="1" applyAlignment="1" applyProtection="1">
      <alignment horizontal="left" vertical="center" wrapText="1" indent="1"/>
    </xf>
    <xf numFmtId="0" fontId="76" fillId="10" borderId="27" xfId="229" applyFont="1" applyFill="1" applyBorder="1" applyAlignment="1" applyProtection="1">
      <alignment horizontal="center" vertical="center" wrapText="1"/>
    </xf>
    <xf numFmtId="0" fontId="76" fillId="10" borderId="27" xfId="229" applyFont="1" applyFill="1" applyBorder="1" applyAlignment="1" applyProtection="1">
      <alignment horizontal="center" vertical="center"/>
    </xf>
    <xf numFmtId="0" fontId="109" fillId="0" borderId="117" xfId="0" applyFont="1" applyFill="1" applyBorder="1" applyAlignment="1" applyProtection="1">
      <alignment horizontal="center" vertical="center"/>
    </xf>
    <xf numFmtId="0" fontId="106" fillId="0" borderId="18" xfId="0" applyFont="1" applyFill="1" applyBorder="1" applyAlignment="1" applyProtection="1">
      <alignment horizontal="center" vertical="center"/>
    </xf>
    <xf numFmtId="0" fontId="34" fillId="0" borderId="0" xfId="0" applyFont="1" applyFill="1" applyBorder="1" applyAlignment="1">
      <alignment horizontal="center" vertical="center" wrapText="1"/>
    </xf>
    <xf numFmtId="0" fontId="34" fillId="21" borderId="122" xfId="0" applyFont="1" applyFill="1" applyBorder="1" applyAlignment="1">
      <alignment horizontal="center" vertical="center" wrapText="1"/>
    </xf>
    <xf numFmtId="0" fontId="34" fillId="21" borderId="123" xfId="0" applyFont="1" applyFill="1" applyBorder="1" applyAlignment="1">
      <alignment horizontal="center" vertical="center" wrapText="1"/>
    </xf>
    <xf numFmtId="0" fontId="34" fillId="57" borderId="122" xfId="0" applyFont="1" applyFill="1" applyBorder="1" applyAlignment="1">
      <alignment horizontal="center" vertical="center" wrapText="1"/>
    </xf>
    <xf numFmtId="0" fontId="34" fillId="57" borderId="123" xfId="0" applyFont="1" applyFill="1" applyBorder="1" applyAlignment="1">
      <alignment horizontal="center" vertical="center" wrapText="1"/>
    </xf>
    <xf numFmtId="0" fontId="34" fillId="25" borderId="132" xfId="0" applyFont="1" applyFill="1" applyBorder="1" applyAlignment="1">
      <alignment horizontal="center" vertical="center" wrapText="1"/>
    </xf>
    <xf numFmtId="0" fontId="34" fillId="49" borderId="133" xfId="0" applyFont="1" applyFill="1" applyBorder="1" applyAlignment="1">
      <alignment horizontal="center" vertical="center" wrapText="1"/>
    </xf>
    <xf numFmtId="0" fontId="34" fillId="49" borderId="134" xfId="0" applyFont="1" applyFill="1" applyBorder="1" applyAlignment="1">
      <alignment horizontal="center" vertical="center" wrapText="1"/>
    </xf>
    <xf numFmtId="0" fontId="34" fillId="54" borderId="122" xfId="0" applyFont="1" applyFill="1" applyBorder="1" applyAlignment="1">
      <alignment horizontal="center" vertical="center" wrapText="1"/>
    </xf>
    <xf numFmtId="0" fontId="34" fillId="54" borderId="123" xfId="0" applyFont="1" applyFill="1" applyBorder="1" applyAlignment="1">
      <alignment horizontal="center" vertical="center" wrapText="1"/>
    </xf>
    <xf numFmtId="0" fontId="34" fillId="38" borderId="122" xfId="0" applyFont="1" applyFill="1" applyBorder="1" applyAlignment="1">
      <alignment horizontal="center" vertical="center" wrapText="1"/>
    </xf>
    <xf numFmtId="0" fontId="34" fillId="38" borderId="123" xfId="0" applyFont="1" applyFill="1" applyBorder="1" applyAlignment="1">
      <alignment horizontal="center" vertical="center" wrapText="1"/>
    </xf>
    <xf numFmtId="0" fontId="34" fillId="42" borderId="132" xfId="0" applyFont="1" applyFill="1" applyBorder="1" applyAlignment="1">
      <alignment horizontal="center" vertical="center" wrapText="1"/>
    </xf>
    <xf numFmtId="0" fontId="34" fillId="52" borderId="132" xfId="0" applyFont="1" applyFill="1" applyBorder="1" applyAlignment="1">
      <alignment horizontal="center" vertical="center" wrapText="1"/>
    </xf>
    <xf numFmtId="0" fontId="129" fillId="30" borderId="122" xfId="256" applyFont="1" applyFill="1" applyBorder="1" applyAlignment="1">
      <alignment horizontal="center" vertical="center"/>
    </xf>
    <xf numFmtId="0" fontId="129" fillId="30" borderId="123" xfId="256" applyFont="1" applyFill="1" applyBorder="1" applyAlignment="1">
      <alignment horizontal="center" vertical="center"/>
    </xf>
    <xf numFmtId="0" fontId="129" fillId="0" borderId="132" xfId="256" applyFont="1" applyBorder="1" applyAlignment="1">
      <alignment horizontal="center" vertical="center"/>
    </xf>
    <xf numFmtId="0" fontId="129" fillId="0" borderId="132" xfId="256" applyFont="1" applyBorder="1" applyAlignment="1">
      <alignment horizontal="center" vertical="center" wrapText="1"/>
    </xf>
    <xf numFmtId="0" fontId="129" fillId="30" borderId="132" xfId="256" applyFont="1" applyFill="1" applyBorder="1" applyAlignment="1">
      <alignment horizontal="center" vertical="center"/>
    </xf>
    <xf numFmtId="0" fontId="129" fillId="0" borderId="114" xfId="256" applyFont="1" applyBorder="1" applyAlignment="1">
      <alignment horizontal="center" vertical="center"/>
    </xf>
    <xf numFmtId="0" fontId="129" fillId="0" borderId="1" xfId="256" applyFont="1" applyBorder="1" applyAlignment="1">
      <alignment horizontal="center" vertical="center"/>
    </xf>
    <xf numFmtId="0" fontId="129" fillId="0" borderId="82" xfId="256" applyFont="1" applyBorder="1" applyAlignment="1">
      <alignment horizontal="center" vertical="center"/>
    </xf>
    <xf numFmtId="0" fontId="129" fillId="0" borderId="132" xfId="256" applyFont="1" applyFill="1" applyBorder="1" applyAlignment="1">
      <alignment horizontal="center" vertical="center"/>
    </xf>
    <xf numFmtId="0" fontId="129" fillId="0" borderId="132" xfId="256" applyFont="1" applyFill="1" applyBorder="1" applyAlignment="1">
      <alignment horizontal="center" vertical="center" wrapText="1"/>
    </xf>
    <xf numFmtId="0" fontId="130" fillId="27" borderId="132" xfId="256" applyFont="1" applyFill="1" applyBorder="1" applyAlignment="1">
      <alignment horizontal="center" vertical="center"/>
    </xf>
    <xf numFmtId="0" fontId="130" fillId="55" borderId="132" xfId="256" applyFont="1" applyFill="1" applyBorder="1" applyAlignment="1">
      <alignment horizontal="center" vertical="center"/>
    </xf>
    <xf numFmtId="0" fontId="130" fillId="56" borderId="132" xfId="256" applyFont="1" applyFill="1" applyBorder="1" applyAlignment="1">
      <alignment horizontal="center" vertical="center"/>
    </xf>
    <xf numFmtId="0" fontId="43" fillId="36" borderId="132" xfId="256" applyFont="1" applyFill="1" applyBorder="1" applyAlignment="1">
      <alignment horizontal="center" vertical="center"/>
    </xf>
    <xf numFmtId="0" fontId="130" fillId="46" borderId="51" xfId="256" applyFont="1" applyFill="1" applyBorder="1" applyAlignment="1">
      <alignment horizontal="center" vertical="center"/>
    </xf>
    <xf numFmtId="0" fontId="130" fillId="46" borderId="0" xfId="256" applyFont="1" applyFill="1" applyBorder="1" applyAlignment="1">
      <alignment horizontal="center" vertical="center"/>
    </xf>
    <xf numFmtId="0" fontId="3" fillId="0" borderId="0" xfId="84" applyFont="1" applyBorder="1" applyAlignment="1" applyProtection="1">
      <alignment horizontal="center"/>
    </xf>
    <xf numFmtId="0" fontId="42" fillId="37" borderId="92" xfId="84" applyFont="1" applyFill="1" applyBorder="1" applyAlignment="1" applyProtection="1">
      <alignment horizontal="center" vertical="center"/>
    </xf>
    <xf numFmtId="0" fontId="32" fillId="8" borderId="91" xfId="84" applyFont="1" applyFill="1" applyBorder="1" applyAlignment="1" applyProtection="1">
      <alignment horizontal="left" wrapText="1"/>
    </xf>
    <xf numFmtId="0" fontId="35" fillId="19" borderId="18" xfId="84" applyFont="1" applyFill="1" applyBorder="1" applyAlignment="1" applyProtection="1">
      <alignment horizontal="center" vertical="center"/>
    </xf>
    <xf numFmtId="0" fontId="34" fillId="8" borderId="91" xfId="84" applyFont="1" applyFill="1" applyBorder="1" applyAlignment="1" applyProtection="1">
      <alignment horizontal="left" vertical="top"/>
    </xf>
    <xf numFmtId="0" fontId="34" fillId="19" borderId="91" xfId="84" applyFont="1" applyFill="1" applyBorder="1" applyAlignment="1" applyProtection="1">
      <alignment horizontal="left" vertical="top"/>
    </xf>
    <xf numFmtId="0" fontId="100" fillId="19" borderId="18" xfId="84" applyFont="1" applyFill="1" applyBorder="1" applyAlignment="1" applyProtection="1">
      <alignment horizontal="center" wrapText="1"/>
    </xf>
    <xf numFmtId="0" fontId="42" fillId="0" borderId="0" xfId="84" applyNumberFormat="1" applyFont="1" applyBorder="1" applyAlignment="1" applyProtection="1">
      <alignment horizontal="left" wrapText="1"/>
    </xf>
    <xf numFmtId="0" fontId="42" fillId="0" borderId="18" xfId="84" applyNumberFormat="1" applyFont="1" applyBorder="1" applyAlignment="1" applyProtection="1">
      <alignment horizontal="left" vertical="center" wrapText="1"/>
    </xf>
    <xf numFmtId="0" fontId="42" fillId="0" borderId="91" xfId="84" applyFont="1" applyFill="1" applyBorder="1" applyAlignment="1" applyProtection="1">
      <alignment horizontal="left"/>
    </xf>
    <xf numFmtId="0" fontId="35" fillId="0" borderId="18" xfId="84" applyFont="1" applyFill="1" applyBorder="1" applyAlignment="1" applyProtection="1">
      <alignment horizontal="left" indent="1"/>
      <protection locked="0"/>
    </xf>
    <xf numFmtId="0" fontId="35" fillId="0" borderId="0" xfId="84" applyFont="1" applyFill="1" applyBorder="1" applyAlignment="1" applyProtection="1">
      <alignment horizontal="left"/>
    </xf>
    <xf numFmtId="0" fontId="35" fillId="0" borderId="95" xfId="84" applyFont="1" applyFill="1" applyBorder="1" applyAlignment="1" applyProtection="1">
      <alignment horizontal="left"/>
      <protection locked="0"/>
    </xf>
    <xf numFmtId="172" fontId="35" fillId="0" borderId="95" xfId="84" applyNumberFormat="1" applyFont="1" applyFill="1" applyBorder="1" applyAlignment="1" applyProtection="1">
      <alignment horizontal="left" indent="1"/>
      <protection locked="0"/>
    </xf>
    <xf numFmtId="0" fontId="33" fillId="0" borderId="18" xfId="84" applyFont="1" applyFill="1" applyBorder="1" applyAlignment="1" applyProtection="1">
      <alignment horizontal="left"/>
    </xf>
    <xf numFmtId="175" fontId="35" fillId="0" borderId="18" xfId="84" applyNumberFormat="1" applyFont="1" applyFill="1" applyBorder="1" applyAlignment="1" applyProtection="1">
      <alignment horizontal="center"/>
      <protection locked="0"/>
    </xf>
    <xf numFmtId="0" fontId="42" fillId="19" borderId="0" xfId="84" applyFont="1" applyFill="1" applyBorder="1" applyAlignment="1" applyProtection="1">
      <alignment horizontal="left"/>
    </xf>
    <xf numFmtId="185" fontId="35" fillId="19" borderId="18" xfId="84" applyNumberFormat="1" applyFont="1" applyFill="1" applyBorder="1" applyAlignment="1" applyProtection="1">
      <alignment horizontal="center"/>
      <protection locked="0"/>
    </xf>
    <xf numFmtId="0" fontId="42" fillId="19" borderId="0" xfId="84" applyFont="1" applyFill="1" applyBorder="1" applyAlignment="1" applyProtection="1">
      <alignment horizontal="center"/>
    </xf>
    <xf numFmtId="0" fontId="35" fillId="0" borderId="0" xfId="84" applyFont="1" applyBorder="1" applyAlignment="1" applyProtection="1">
      <alignment horizontal="center" vertical="center"/>
    </xf>
    <xf numFmtId="0" fontId="32" fillId="19" borderId="0" xfId="84" applyFont="1" applyFill="1" applyBorder="1" applyAlignment="1" applyProtection="1">
      <alignment horizontal="center"/>
    </xf>
    <xf numFmtId="0" fontId="42" fillId="0" borderId="0" xfId="84" applyFont="1" applyFill="1" applyBorder="1" applyAlignment="1" applyProtection="1">
      <alignment horizontal="center" vertical="center" wrapText="1" shrinkToFit="1"/>
    </xf>
    <xf numFmtId="0" fontId="32" fillId="0" borderId="0" xfId="84" applyFont="1" applyFill="1" applyBorder="1" applyAlignment="1" applyProtection="1">
      <alignment horizontal="center"/>
    </xf>
    <xf numFmtId="0" fontId="32" fillId="0" borderId="91" xfId="84" applyFont="1" applyFill="1" applyBorder="1" applyAlignment="1" applyProtection="1">
      <alignment horizontal="left" vertical="top"/>
    </xf>
    <xf numFmtId="0" fontId="42" fillId="0" borderId="0" xfId="84" applyFont="1" applyFill="1" applyBorder="1" applyAlignment="1" applyProtection="1">
      <alignment horizontal="left"/>
    </xf>
    <xf numFmtId="0" fontId="35" fillId="0" borderId="18" xfId="84" applyNumberFormat="1" applyFont="1" applyFill="1" applyBorder="1" applyAlignment="1" applyProtection="1">
      <alignment horizontal="center" shrinkToFit="1"/>
      <protection locked="0"/>
    </xf>
    <xf numFmtId="0" fontId="42" fillId="0" borderId="0" xfId="84" applyNumberFormat="1" applyFont="1" applyFill="1" applyBorder="1" applyAlignment="1" applyProtection="1">
      <alignment horizontal="center" vertical="center" wrapText="1"/>
    </xf>
    <xf numFmtId="14" fontId="42" fillId="0" borderId="0" xfId="84" applyNumberFormat="1" applyFont="1" applyFill="1" applyBorder="1" applyAlignment="1" applyProtection="1">
      <alignment horizontal="center" vertical="center" wrapText="1"/>
    </xf>
    <xf numFmtId="0" fontId="35" fillId="0" borderId="18" xfId="84" applyFont="1" applyFill="1" applyBorder="1" applyAlignment="1" applyProtection="1">
      <alignment horizontal="center"/>
      <protection locked="0"/>
    </xf>
    <xf numFmtId="0" fontId="35" fillId="0" borderId="0" xfId="84" applyFont="1" applyAlignment="1" applyProtection="1">
      <alignment horizontal="right"/>
    </xf>
    <xf numFmtId="0" fontId="33" fillId="0" borderId="0" xfId="84" applyFont="1" applyFill="1" applyBorder="1" applyAlignment="1" applyProtection="1">
      <alignment horizontal="center" vertical="center" wrapText="1"/>
    </xf>
    <xf numFmtId="0" fontId="23" fillId="0" borderId="0" xfId="84" applyFont="1" applyFill="1" applyBorder="1" applyAlignment="1" applyProtection="1">
      <alignment horizontal="center"/>
    </xf>
    <xf numFmtId="0" fontId="35" fillId="0" borderId="18" xfId="84" applyFont="1" applyFill="1" applyBorder="1" applyAlignment="1" applyProtection="1">
      <alignment horizontal="left"/>
      <protection locked="0"/>
    </xf>
    <xf numFmtId="172" fontId="35" fillId="0" borderId="18" xfId="84" applyNumberFormat="1" applyFont="1" applyFill="1" applyBorder="1" applyAlignment="1" applyProtection="1">
      <alignment horizontal="left" shrinkToFit="1"/>
      <protection locked="0"/>
    </xf>
    <xf numFmtId="0" fontId="35" fillId="19" borderId="18" xfId="84" applyFont="1" applyFill="1" applyBorder="1" applyAlignment="1" applyProtection="1">
      <alignment horizontal="left" indent="1" shrinkToFit="1"/>
      <protection locked="0"/>
    </xf>
    <xf numFmtId="49" fontId="35" fillId="0" borderId="18" xfId="84" applyNumberFormat="1" applyFont="1" applyFill="1" applyBorder="1" applyAlignment="1" applyProtection="1">
      <alignment horizontal="center" shrinkToFit="1"/>
      <protection locked="0"/>
    </xf>
    <xf numFmtId="0" fontId="35" fillId="19" borderId="95" xfId="84" applyFont="1" applyFill="1" applyBorder="1" applyAlignment="1" applyProtection="1">
      <alignment horizontal="left" indent="1" shrinkToFit="1"/>
      <protection locked="0"/>
    </xf>
    <xf numFmtId="49" fontId="35" fillId="0" borderId="95" xfId="84" applyNumberFormat="1" applyFont="1" applyFill="1" applyBorder="1" applyAlignment="1" applyProtection="1">
      <alignment horizontal="center" shrinkToFit="1"/>
      <protection locked="0"/>
    </xf>
    <xf numFmtId="0" fontId="35" fillId="19" borderId="95" xfId="84" applyFont="1" applyFill="1" applyBorder="1" applyAlignment="1" applyProtection="1">
      <alignment horizontal="left" shrinkToFit="1"/>
      <protection locked="0"/>
    </xf>
    <xf numFmtId="0" fontId="35" fillId="0" borderId="18" xfId="84" applyFont="1" applyFill="1" applyBorder="1" applyAlignment="1" applyProtection="1">
      <alignment horizontal="left" shrinkToFit="1"/>
      <protection locked="0"/>
    </xf>
    <xf numFmtId="0" fontId="35" fillId="19" borderId="0" xfId="84" applyFont="1" applyFill="1" applyBorder="1" applyAlignment="1" applyProtection="1">
      <alignment horizontal="left"/>
    </xf>
    <xf numFmtId="0" fontId="42" fillId="0" borderId="18" xfId="84" applyFont="1" applyBorder="1" applyAlignment="1" applyProtection="1">
      <alignment horizontal="center" vertical="center"/>
    </xf>
    <xf numFmtId="0" fontId="35" fillId="30" borderId="92" xfId="84" applyFont="1" applyFill="1" applyBorder="1" applyAlignment="1" applyProtection="1">
      <alignment horizontal="center" vertical="center"/>
    </xf>
    <xf numFmtId="177" fontId="42" fillId="0" borderId="92" xfId="84" applyNumberFormat="1" applyFont="1" applyFill="1" applyBorder="1" applyAlignment="1" applyProtection="1">
      <alignment horizontal="center" vertical="center"/>
    </xf>
    <xf numFmtId="0" fontId="97" fillId="0" borderId="91" xfId="84" applyFont="1" applyBorder="1" applyAlignment="1" applyProtection="1">
      <alignment horizontal="center"/>
    </xf>
    <xf numFmtId="0" fontId="97" fillId="19" borderId="0" xfId="84" applyFont="1" applyFill="1" applyBorder="1" applyAlignment="1" applyProtection="1">
      <alignment horizontal="center" vertical="center" wrapText="1"/>
    </xf>
    <xf numFmtId="0" fontId="32" fillId="0" borderId="51" xfId="0" applyFont="1" applyFill="1" applyBorder="1" applyAlignment="1" applyProtection="1">
      <alignment vertical="top"/>
      <protection hidden="1"/>
    </xf>
    <xf numFmtId="0" fontId="32" fillId="0" borderId="0" xfId="0" applyFont="1" applyFill="1" applyBorder="1" applyAlignment="1" applyProtection="1">
      <alignment vertical="top"/>
      <protection hidden="1"/>
    </xf>
    <xf numFmtId="0" fontId="40" fillId="53" borderId="47" xfId="0" applyFont="1" applyFill="1" applyBorder="1" applyAlignment="1" applyProtection="1">
      <alignment horizontal="center" vertical="center"/>
      <protection hidden="1"/>
    </xf>
    <xf numFmtId="0" fontId="40" fillId="53" borderId="30" xfId="0" applyFont="1" applyFill="1" applyBorder="1" applyAlignment="1" applyProtection="1">
      <alignment horizontal="center" vertical="center"/>
      <protection hidden="1"/>
    </xf>
    <xf numFmtId="0" fontId="40" fillId="53" borderId="46" xfId="0" applyFont="1" applyFill="1" applyBorder="1" applyAlignment="1" applyProtection="1">
      <alignment horizontal="center" vertical="center"/>
      <protection hidden="1"/>
    </xf>
    <xf numFmtId="0" fontId="40" fillId="53" borderId="50" xfId="0" applyFont="1" applyFill="1" applyBorder="1" applyAlignment="1" applyProtection="1">
      <alignment horizontal="center" vertical="center"/>
      <protection hidden="1"/>
    </xf>
    <xf numFmtId="0" fontId="106" fillId="0" borderId="18" xfId="0" applyFont="1" applyFill="1" applyBorder="1" applyAlignment="1" applyProtection="1">
      <alignment horizontal="center" vertical="center" wrapText="1" shrinkToFit="1"/>
      <protection hidden="1"/>
    </xf>
    <xf numFmtId="0" fontId="48" fillId="53" borderId="47" xfId="0" applyFont="1" applyFill="1" applyBorder="1" applyAlignment="1" applyProtection="1">
      <alignment horizontal="center" vertical="center" wrapText="1"/>
    </xf>
    <xf numFmtId="0" fontId="48" fillId="53" borderId="30" xfId="0" applyFont="1" applyFill="1" applyBorder="1" applyAlignment="1" applyProtection="1">
      <alignment horizontal="center" vertical="center" wrapText="1"/>
    </xf>
    <xf numFmtId="0" fontId="48" fillId="53" borderId="46" xfId="0" applyFont="1" applyFill="1" applyBorder="1" applyAlignment="1" applyProtection="1">
      <alignment horizontal="center" vertical="center" wrapText="1"/>
    </xf>
    <xf numFmtId="0" fontId="48" fillId="0" borderId="0" xfId="0" applyFont="1" applyFill="1" applyBorder="1" applyAlignment="1" applyProtection="1">
      <alignment horizontal="left"/>
      <protection hidden="1"/>
    </xf>
    <xf numFmtId="177" fontId="33" fillId="0" borderId="0" xfId="0" applyNumberFormat="1" applyFont="1" applyFill="1" applyBorder="1" applyAlignment="1" applyProtection="1">
      <alignment horizontal="left"/>
      <protection hidden="1"/>
    </xf>
    <xf numFmtId="0" fontId="33" fillId="0" borderId="0" xfId="0" applyFont="1" applyFill="1" applyBorder="1" applyAlignment="1" applyProtection="1">
      <alignment horizontal="left" vertical="top"/>
      <protection hidden="1"/>
    </xf>
    <xf numFmtId="0" fontId="122" fillId="31" borderId="132" xfId="0" applyFont="1" applyFill="1" applyBorder="1" applyAlignment="1" applyProtection="1">
      <alignment horizontal="center" vertical="center" wrapText="1"/>
      <protection hidden="1"/>
    </xf>
    <xf numFmtId="0" fontId="109" fillId="0" borderId="0" xfId="0" applyFont="1" applyFill="1" applyBorder="1" applyAlignment="1" applyProtection="1">
      <alignment horizontal="center" vertical="top"/>
      <protection hidden="1"/>
    </xf>
    <xf numFmtId="0" fontId="109" fillId="0" borderId="51" xfId="0" applyFont="1" applyFill="1" applyBorder="1" applyAlignment="1" applyProtection="1">
      <alignment vertical="top"/>
      <protection hidden="1"/>
    </xf>
    <xf numFmtId="0" fontId="109" fillId="0" borderId="0" xfId="0" applyFont="1" applyFill="1" applyBorder="1" applyAlignment="1" applyProtection="1">
      <alignment vertical="top"/>
      <protection hidden="1"/>
    </xf>
    <xf numFmtId="177" fontId="33" fillId="0" borderId="0" xfId="0" applyNumberFormat="1" applyFont="1" applyBorder="1" applyAlignment="1" applyProtection="1">
      <protection hidden="1"/>
    </xf>
    <xf numFmtId="182" fontId="33" fillId="0" borderId="0" xfId="0" applyNumberFormat="1" applyFont="1" applyFill="1" applyBorder="1" applyAlignment="1" applyProtection="1">
      <alignment vertical="top"/>
      <protection hidden="1"/>
    </xf>
    <xf numFmtId="0" fontId="30" fillId="0" borderId="0" xfId="0" applyFont="1" applyFill="1" applyProtection="1">
      <protection hidden="1"/>
    </xf>
    <xf numFmtId="0" fontId="30" fillId="0" borderId="0" xfId="0" applyFont="1" applyFill="1" applyBorder="1" applyProtection="1">
      <protection hidden="1"/>
    </xf>
    <xf numFmtId="0" fontId="30" fillId="0" borderId="0" xfId="0" applyFont="1" applyFill="1" applyAlignment="1" applyProtection="1">
      <alignment horizontal="center" vertical="center"/>
      <protection hidden="1"/>
    </xf>
    <xf numFmtId="0" fontId="30" fillId="0" borderId="7" xfId="0" applyFont="1" applyFill="1" applyBorder="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32" fillId="0" borderId="7" xfId="0" applyFont="1" applyFill="1" applyBorder="1" applyAlignment="1" applyProtection="1">
      <alignment horizontal="center" vertical="center"/>
      <protection hidden="1"/>
    </xf>
    <xf numFmtId="0" fontId="32" fillId="31" borderId="52" xfId="0" applyFont="1" applyFill="1" applyBorder="1" applyAlignment="1" applyProtection="1">
      <alignment vertical="center" wrapText="1"/>
    </xf>
    <xf numFmtId="175" fontId="33" fillId="34" borderId="118" xfId="0" applyNumberFormat="1" applyFont="1" applyFill="1" applyBorder="1" applyAlignment="1" applyProtection="1">
      <alignment horizontal="center" vertical="center"/>
      <protection hidden="1"/>
    </xf>
    <xf numFmtId="175" fontId="32" fillId="34" borderId="118" xfId="0" applyNumberFormat="1" applyFont="1" applyFill="1" applyBorder="1" applyAlignment="1" applyProtection="1">
      <alignment horizontal="center" vertical="center"/>
      <protection hidden="1"/>
    </xf>
    <xf numFmtId="175" fontId="39" fillId="34" borderId="132" xfId="0" applyNumberFormat="1" applyFont="1" applyFill="1" applyBorder="1" applyAlignment="1" applyProtection="1">
      <alignment horizontal="center" vertical="center"/>
      <protection locked="0" hidden="1"/>
    </xf>
    <xf numFmtId="175" fontId="33" fillId="34" borderId="132" xfId="0" applyNumberFormat="1" applyFont="1" applyFill="1" applyBorder="1" applyAlignment="1" applyProtection="1">
      <alignment horizontal="center" vertical="center"/>
      <protection locked="0" hidden="1"/>
    </xf>
    <xf numFmtId="0" fontId="40" fillId="34" borderId="132" xfId="81" applyNumberFormat="1" applyFont="1" applyFill="1" applyBorder="1" applyAlignment="1" applyProtection="1">
      <alignment horizontal="center" vertical="center"/>
      <protection locked="0"/>
    </xf>
    <xf numFmtId="175" fontId="33" fillId="34" borderId="132" xfId="0" applyNumberFormat="1" applyFont="1" applyFill="1" applyBorder="1" applyAlignment="1" applyProtection="1">
      <alignment horizontal="center" vertical="center"/>
      <protection hidden="1"/>
    </xf>
    <xf numFmtId="175" fontId="32" fillId="34" borderId="132" xfId="0" applyNumberFormat="1" applyFont="1" applyFill="1" applyBorder="1" applyAlignment="1" applyProtection="1">
      <alignment horizontal="center" vertical="center"/>
      <protection hidden="1"/>
    </xf>
    <xf numFmtId="177" fontId="32" fillId="0" borderId="132" xfId="0" applyNumberFormat="1" applyFont="1" applyBorder="1" applyAlignment="1" applyProtection="1">
      <alignment vertical="center"/>
      <protection locked="0" hidden="1"/>
    </xf>
    <xf numFmtId="182" fontId="32" fillId="0" borderId="132" xfId="0" applyNumberFormat="1" applyFont="1" applyFill="1" applyBorder="1" applyAlignment="1" applyProtection="1">
      <alignment horizontal="left" vertical="center"/>
      <protection locked="0" hidden="1"/>
    </xf>
    <xf numFmtId="0" fontId="32" fillId="0" borderId="132" xfId="0" applyFont="1" applyFill="1" applyBorder="1" applyAlignment="1" applyProtection="1">
      <alignment vertical="center" wrapText="1"/>
      <protection hidden="1"/>
    </xf>
    <xf numFmtId="0" fontId="32" fillId="0" borderId="50" xfId="0" applyFont="1" applyFill="1" applyBorder="1" applyAlignment="1" applyProtection="1">
      <alignment vertical="center" wrapText="1"/>
      <protection hidden="1"/>
    </xf>
    <xf numFmtId="0" fontId="48" fillId="6" borderId="88" xfId="0" applyFont="1" applyFill="1" applyBorder="1" applyAlignment="1" applyProtection="1">
      <alignment horizontal="center" vertical="center"/>
    </xf>
    <xf numFmtId="0" fontId="48" fillId="6" borderId="125" xfId="0" applyFont="1" applyFill="1" applyBorder="1" applyAlignment="1" applyProtection="1">
      <alignment horizontal="center" vertical="center"/>
    </xf>
    <xf numFmtId="0" fontId="48" fillId="6" borderId="89" xfId="0" applyFont="1" applyFill="1" applyBorder="1" applyAlignment="1" applyProtection="1">
      <alignment horizontal="center" vertical="center"/>
    </xf>
    <xf numFmtId="0" fontId="48" fillId="6" borderId="90" xfId="0" applyFont="1" applyFill="1" applyBorder="1" applyAlignment="1" applyProtection="1">
      <alignment horizontal="center" vertical="center"/>
    </xf>
    <xf numFmtId="0" fontId="40" fillId="34" borderId="132" xfId="0" applyFont="1" applyFill="1" applyBorder="1" applyAlignment="1" applyProtection="1">
      <alignment horizontal="center" vertical="center"/>
      <protection locked="0" hidden="1"/>
    </xf>
    <xf numFmtId="0" fontId="42" fillId="9" borderId="101" xfId="0" applyFont="1" applyFill="1" applyBorder="1" applyAlignment="1" applyProtection="1">
      <alignment horizontal="center" vertical="center"/>
      <protection hidden="1"/>
    </xf>
    <xf numFmtId="0" fontId="42" fillId="9" borderId="125" xfId="0" applyFont="1" applyFill="1" applyBorder="1" applyAlignment="1" applyProtection="1">
      <alignment horizontal="center" vertical="center"/>
      <protection hidden="1"/>
    </xf>
    <xf numFmtId="0" fontId="42" fillId="9" borderId="102" xfId="0" applyFont="1" applyFill="1" applyBorder="1" applyAlignment="1" applyProtection="1">
      <alignment horizontal="center" vertical="center"/>
      <protection hidden="1"/>
    </xf>
    <xf numFmtId="0" fontId="42" fillId="9" borderId="100" xfId="0" applyFont="1" applyFill="1" applyBorder="1" applyAlignment="1" applyProtection="1">
      <alignment horizontal="center" vertical="center"/>
      <protection hidden="1"/>
    </xf>
    <xf numFmtId="0" fontId="48" fillId="0" borderId="0" xfId="0" applyFont="1" applyFill="1" applyBorder="1" applyAlignment="1" applyProtection="1">
      <protection hidden="1"/>
    </xf>
    <xf numFmtId="0" fontId="29" fillId="0" borderId="0" xfId="0" applyFont="1" applyProtection="1">
      <protection hidden="1"/>
    </xf>
    <xf numFmtId="0" fontId="29" fillId="0" borderId="8" xfId="0" applyFont="1" applyBorder="1" applyProtection="1">
      <protection hidden="1"/>
    </xf>
    <xf numFmtId="0" fontId="40" fillId="27" borderId="132" xfId="0" applyFont="1" applyFill="1" applyBorder="1" applyAlignment="1" applyProtection="1">
      <alignment horizontal="center" vertical="center"/>
      <protection locked="0"/>
    </xf>
    <xf numFmtId="175" fontId="33" fillId="0" borderId="0" xfId="0" applyNumberFormat="1" applyFont="1" applyFill="1" applyBorder="1" applyAlignment="1" applyProtection="1">
      <alignment horizontal="center" vertical="center"/>
      <protection hidden="1"/>
    </xf>
    <xf numFmtId="175" fontId="32" fillId="0" borderId="0" xfId="0" applyNumberFormat="1" applyFont="1" applyFill="1" applyBorder="1" applyAlignment="1" applyProtection="1">
      <alignment horizontal="center" vertical="center"/>
      <protection hidden="1"/>
    </xf>
    <xf numFmtId="182" fontId="33" fillId="0" borderId="0" xfId="0" applyNumberFormat="1" applyFont="1" applyBorder="1" applyAlignment="1" applyProtection="1">
      <alignment horizontal="left" vertical="top"/>
      <protection hidden="1"/>
    </xf>
    <xf numFmtId="0" fontId="32" fillId="0" borderId="0" xfId="0" applyNumberFormat="1" applyFont="1" applyBorder="1" applyAlignment="1" applyProtection="1">
      <alignment horizontal="left" vertical="top"/>
      <protection hidden="1"/>
    </xf>
    <xf numFmtId="0" fontId="29" fillId="0" borderId="0" xfId="0" applyFont="1" applyBorder="1" applyProtection="1">
      <protection hidden="1"/>
    </xf>
    <xf numFmtId="0" fontId="48" fillId="4" borderId="97" xfId="0" applyFont="1" applyFill="1" applyBorder="1" applyAlignment="1" applyProtection="1">
      <alignment horizontal="center" vertical="center"/>
    </xf>
    <xf numFmtId="0" fontId="40" fillId="4" borderId="132" xfId="0" applyFont="1" applyFill="1" applyBorder="1" applyAlignment="1" applyProtection="1">
      <alignment horizontal="center" vertical="center"/>
      <protection locked="0" hidden="1"/>
    </xf>
    <xf numFmtId="0" fontId="33" fillId="4" borderId="132" xfId="0" applyFont="1" applyFill="1" applyBorder="1" applyAlignment="1" applyProtection="1">
      <alignment horizontal="center" vertical="center"/>
      <protection locked="0" hidden="1"/>
    </xf>
    <xf numFmtId="175" fontId="33" fillId="27" borderId="132" xfId="0" applyNumberFormat="1" applyFont="1" applyFill="1" applyBorder="1" applyAlignment="1" applyProtection="1">
      <alignment horizontal="center" vertical="center"/>
      <protection locked="0" hidden="1"/>
    </xf>
    <xf numFmtId="0" fontId="48" fillId="0" borderId="0" xfId="0" applyFont="1" applyFill="1" applyBorder="1" applyAlignment="1" applyProtection="1">
      <alignment horizontal="left" vertical="center"/>
      <protection hidden="1"/>
    </xf>
    <xf numFmtId="0" fontId="48" fillId="0" borderId="7" xfId="0" applyFont="1" applyFill="1" applyBorder="1" applyAlignment="1" applyProtection="1">
      <alignment horizontal="left" vertical="center"/>
      <protection hidden="1"/>
    </xf>
    <xf numFmtId="177" fontId="33" fillId="0" borderId="0" xfId="0" applyNumberFormat="1" applyFont="1" applyAlignment="1" applyProtection="1">
      <alignment horizontal="left"/>
      <protection hidden="1"/>
    </xf>
    <xf numFmtId="0" fontId="42" fillId="9" borderId="97" xfId="0" applyFont="1" applyFill="1" applyBorder="1" applyAlignment="1" applyProtection="1">
      <alignment horizontal="center" vertical="center"/>
      <protection hidden="1"/>
    </xf>
    <xf numFmtId="0" fontId="48" fillId="28" borderId="97" xfId="0" applyFont="1" applyFill="1" applyBorder="1" applyAlignment="1" applyProtection="1">
      <alignment horizontal="center" vertical="center"/>
    </xf>
    <xf numFmtId="0" fontId="48" fillId="28" borderId="116" xfId="0" applyFont="1" applyFill="1" applyBorder="1" applyAlignment="1" applyProtection="1">
      <alignment horizontal="center" vertical="center"/>
    </xf>
    <xf numFmtId="0" fontId="40" fillId="28" borderId="132" xfId="0" applyFont="1" applyFill="1" applyBorder="1" applyAlignment="1" applyProtection="1">
      <alignment horizontal="center" vertical="center"/>
      <protection locked="0" hidden="1"/>
    </xf>
    <xf numFmtId="0" fontId="33" fillId="28" borderId="132" xfId="0" applyFont="1" applyFill="1" applyBorder="1" applyAlignment="1" applyProtection="1">
      <alignment horizontal="center" vertical="center"/>
      <protection locked="0" hidden="1"/>
    </xf>
    <xf numFmtId="175" fontId="33" fillId="28" borderId="132" xfId="0" applyNumberFormat="1" applyFont="1" applyFill="1" applyBorder="1" applyAlignment="1" applyProtection="1">
      <alignment horizontal="center" vertical="center"/>
      <protection locked="0" hidden="1"/>
    </xf>
    <xf numFmtId="0" fontId="40" fillId="28" borderId="132" xfId="0" applyFont="1" applyFill="1" applyBorder="1" applyAlignment="1" applyProtection="1">
      <alignment horizontal="center" vertical="center"/>
      <protection locked="0"/>
    </xf>
    <xf numFmtId="0" fontId="42" fillId="9" borderId="116" xfId="0" applyFont="1" applyFill="1" applyBorder="1" applyAlignment="1" applyProtection="1">
      <alignment horizontal="center" vertical="center"/>
      <protection hidden="1"/>
    </xf>
    <xf numFmtId="0" fontId="106" fillId="0" borderId="0" xfId="0" applyFont="1" applyBorder="1" applyProtection="1">
      <protection hidden="1"/>
    </xf>
    <xf numFmtId="0" fontId="32" fillId="0" borderId="0" xfId="0" applyFont="1" applyFill="1" applyBorder="1" applyAlignment="1" applyProtection="1">
      <alignment horizontal="left" vertical="center"/>
      <protection hidden="1"/>
    </xf>
    <xf numFmtId="177" fontId="32" fillId="0" borderId="0" xfId="0" applyNumberFormat="1" applyFont="1" applyAlignment="1" applyProtection="1">
      <alignment horizontal="left"/>
      <protection hidden="1"/>
    </xf>
    <xf numFmtId="0" fontId="106" fillId="0" borderId="0" xfId="0" applyFont="1" applyProtection="1">
      <protection hidden="1"/>
    </xf>
    <xf numFmtId="0" fontId="44" fillId="0" borderId="0" xfId="0" applyFont="1" applyAlignment="1" applyProtection="1">
      <protection hidden="1"/>
    </xf>
    <xf numFmtId="0" fontId="44" fillId="0" borderId="124" xfId="0" applyFont="1" applyBorder="1" applyAlignment="1" applyProtection="1">
      <protection hidden="1"/>
    </xf>
    <xf numFmtId="0" fontId="36" fillId="35" borderId="93" xfId="0" applyFont="1" applyFill="1" applyBorder="1" applyAlignment="1" applyProtection="1">
      <alignment horizontal="center" vertical="center"/>
    </xf>
    <xf numFmtId="0" fontId="36" fillId="35" borderId="95" xfId="0" applyFont="1" applyFill="1" applyBorder="1" applyAlignment="1" applyProtection="1">
      <alignment horizontal="center" vertical="center"/>
    </xf>
    <xf numFmtId="0" fontId="36" fillId="35" borderId="98" xfId="0" applyFont="1" applyFill="1" applyBorder="1" applyAlignment="1" applyProtection="1">
      <alignment horizontal="center" vertical="center"/>
    </xf>
    <xf numFmtId="0" fontId="36" fillId="35" borderId="96" xfId="0" applyFont="1" applyFill="1" applyBorder="1" applyAlignment="1" applyProtection="1">
      <alignment horizontal="center" vertical="center"/>
    </xf>
    <xf numFmtId="175" fontId="39" fillId="35" borderId="132" xfId="0" applyNumberFormat="1" applyFont="1" applyFill="1" applyBorder="1" applyAlignment="1" applyProtection="1">
      <alignment horizontal="center" vertical="center" wrapText="1"/>
      <protection locked="0" hidden="1"/>
    </xf>
    <xf numFmtId="175" fontId="33" fillId="35" borderId="132" xfId="0" applyNumberFormat="1" applyFont="1" applyFill="1" applyBorder="1" applyAlignment="1" applyProtection="1">
      <alignment horizontal="center" vertical="center" wrapText="1"/>
      <protection locked="0" hidden="1"/>
    </xf>
    <xf numFmtId="0" fontId="122" fillId="31" borderId="95" xfId="0" applyFont="1" applyFill="1" applyBorder="1" applyAlignment="1" applyProtection="1">
      <alignment horizontal="center" vertical="center" wrapText="1"/>
      <protection hidden="1"/>
    </xf>
    <xf numFmtId="0" fontId="31" fillId="31" borderId="95" xfId="0" applyFont="1" applyFill="1" applyBorder="1" applyAlignment="1" applyProtection="1">
      <alignment horizontal="center" vertical="center" wrapText="1"/>
      <protection hidden="1"/>
    </xf>
    <xf numFmtId="0" fontId="31" fillId="31" borderId="98" xfId="0" applyFont="1" applyFill="1" applyBorder="1" applyAlignment="1" applyProtection="1">
      <alignment horizontal="center" vertical="center" wrapText="1"/>
      <protection hidden="1"/>
    </xf>
    <xf numFmtId="0" fontId="40" fillId="35" borderId="132" xfId="0" applyNumberFormat="1" applyFont="1" applyFill="1" applyBorder="1" applyAlignment="1" applyProtection="1">
      <alignment horizontal="center" vertical="center" wrapText="1"/>
      <protection locked="0"/>
    </xf>
    <xf numFmtId="0" fontId="40" fillId="35" borderId="132" xfId="0" applyNumberFormat="1" applyFont="1" applyFill="1" applyBorder="1" applyAlignment="1" applyProtection="1">
      <alignment horizontal="center" vertical="center"/>
      <protection locked="0" hidden="1"/>
    </xf>
    <xf numFmtId="182" fontId="33" fillId="0" borderId="0" xfId="0" applyNumberFormat="1" applyFont="1" applyBorder="1" applyAlignment="1" applyProtection="1">
      <alignment vertical="top"/>
      <protection hidden="1"/>
    </xf>
    <xf numFmtId="0" fontId="29" fillId="0" borderId="0" xfId="0" applyFont="1" applyAlignment="1" applyProtection="1">
      <protection hidden="1"/>
    </xf>
    <xf numFmtId="175" fontId="33" fillId="0" borderId="18" xfId="0" applyNumberFormat="1" applyFont="1" applyFill="1" applyBorder="1" applyAlignment="1" applyProtection="1">
      <alignment horizontal="center" vertical="center"/>
      <protection hidden="1"/>
    </xf>
    <xf numFmtId="0" fontId="48" fillId="3" borderId="97" xfId="0" applyFont="1" applyFill="1" applyBorder="1" applyAlignment="1" applyProtection="1">
      <alignment horizontal="center" vertical="center"/>
    </xf>
    <xf numFmtId="0" fontId="48" fillId="0" borderId="97" xfId="0" applyFont="1" applyBorder="1" applyAlignment="1" applyProtection="1"/>
    <xf numFmtId="0" fontId="34" fillId="0" borderId="0" xfId="0" applyFont="1" applyFill="1" applyBorder="1" applyAlignment="1" applyProtection="1">
      <alignment horizontal="center" vertical="center"/>
      <protection hidden="1"/>
    </xf>
    <xf numFmtId="0" fontId="40" fillId="14" borderId="132" xfId="0" applyFont="1" applyFill="1" applyBorder="1" applyAlignment="1" applyProtection="1">
      <alignment horizontal="center" vertical="center"/>
      <protection locked="0"/>
    </xf>
    <xf numFmtId="0" fontId="33" fillId="14" borderId="132" xfId="0" applyFont="1" applyFill="1" applyBorder="1" applyAlignment="1" applyProtection="1">
      <alignment horizontal="center" vertical="center"/>
      <protection locked="0"/>
    </xf>
    <xf numFmtId="0" fontId="35" fillId="0" borderId="0" xfId="0" applyFont="1" applyProtection="1">
      <protection hidden="1"/>
    </xf>
    <xf numFmtId="0" fontId="35" fillId="0" borderId="0" xfId="0" applyFont="1" applyBorder="1" applyProtection="1">
      <protection hidden="1"/>
    </xf>
    <xf numFmtId="0" fontId="48" fillId="0" borderId="0" xfId="0" applyFont="1" applyFill="1" applyBorder="1" applyAlignment="1" applyProtection="1">
      <alignment horizontal="left" vertical="center" wrapText="1"/>
      <protection hidden="1"/>
    </xf>
    <xf numFmtId="177" fontId="33" fillId="0" borderId="0" xfId="0" applyNumberFormat="1" applyFont="1" applyBorder="1" applyAlignment="1" applyProtection="1">
      <alignment horizontal="left"/>
      <protection hidden="1"/>
    </xf>
    <xf numFmtId="182" fontId="33" fillId="0" borderId="0" xfId="0" applyNumberFormat="1" applyFont="1" applyAlignment="1" applyProtection="1">
      <alignment vertical="top"/>
      <protection hidden="1"/>
    </xf>
    <xf numFmtId="0" fontId="33" fillId="0" borderId="0" xfId="0" applyFont="1" applyAlignment="1" applyProtection="1">
      <alignment vertical="top"/>
      <protection hidden="1"/>
    </xf>
    <xf numFmtId="0" fontId="33" fillId="0" borderId="0" xfId="0" applyFont="1" applyBorder="1" applyAlignment="1" applyProtection="1">
      <alignment vertical="top"/>
      <protection hidden="1"/>
    </xf>
    <xf numFmtId="0" fontId="40" fillId="14" borderId="132" xfId="0" applyNumberFormat="1" applyFont="1" applyFill="1" applyBorder="1" applyAlignment="1" applyProtection="1">
      <alignment horizontal="center" vertical="center"/>
      <protection locked="0"/>
    </xf>
    <xf numFmtId="175" fontId="33" fillId="14" borderId="132" xfId="0" applyNumberFormat="1" applyFont="1" applyFill="1" applyBorder="1" applyAlignment="1" applyProtection="1">
      <alignment horizontal="center" vertical="center"/>
      <protection locked="0"/>
    </xf>
    <xf numFmtId="0" fontId="122" fillId="31" borderId="97" xfId="0" applyFont="1" applyFill="1" applyBorder="1" applyAlignment="1" applyProtection="1">
      <alignment horizontal="center" vertical="center" wrapText="1"/>
      <protection hidden="1"/>
    </xf>
    <xf numFmtId="0" fontId="31" fillId="31" borderId="97" xfId="0" applyFont="1" applyFill="1" applyBorder="1" applyAlignment="1" applyProtection="1">
      <alignment horizontal="center" vertical="center" wrapText="1"/>
      <protection hidden="1"/>
    </xf>
    <xf numFmtId="0" fontId="11" fillId="0" borderId="0" xfId="0" applyFont="1" applyAlignment="1" applyProtection="1">
      <alignment horizontal="center"/>
      <protection hidden="1"/>
    </xf>
    <xf numFmtId="0" fontId="48" fillId="11" borderId="97" xfId="0" applyFont="1" applyFill="1" applyBorder="1" applyAlignment="1" applyProtection="1">
      <alignment horizontal="center" vertical="center"/>
    </xf>
    <xf numFmtId="0" fontId="48"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40" fillId="36" borderId="132" xfId="0" applyFont="1" applyFill="1" applyBorder="1" applyAlignment="1" applyProtection="1">
      <alignment horizontal="center" vertical="center"/>
      <protection locked="0" hidden="1"/>
    </xf>
    <xf numFmtId="0" fontId="33" fillId="36" borderId="132" xfId="0" applyFont="1" applyFill="1" applyBorder="1" applyAlignment="1" applyProtection="1">
      <alignment horizontal="center" vertical="center"/>
      <protection locked="0" hidden="1"/>
    </xf>
    <xf numFmtId="0" fontId="30" fillId="0" borderId="0" xfId="0" applyFont="1" applyProtection="1">
      <protection hidden="1"/>
    </xf>
    <xf numFmtId="0" fontId="30" fillId="0" borderId="0" xfId="0" applyFont="1" applyBorder="1" applyProtection="1">
      <protection hidden="1"/>
    </xf>
    <xf numFmtId="175" fontId="33" fillId="36" borderId="132" xfId="0" applyNumberFormat="1" applyFont="1" applyFill="1" applyBorder="1" applyAlignment="1" applyProtection="1">
      <alignment horizontal="center" vertical="center"/>
      <protection locked="0" hidden="1"/>
    </xf>
    <xf numFmtId="0" fontId="40" fillId="36" borderId="132" xfId="0" applyNumberFormat="1" applyFont="1" applyFill="1" applyBorder="1" applyAlignment="1" applyProtection="1">
      <alignment horizontal="center" vertical="center"/>
      <protection locked="0"/>
    </xf>
    <xf numFmtId="172" fontId="33" fillId="0" borderId="0" xfId="0" applyNumberFormat="1" applyFont="1" applyFill="1" applyBorder="1" applyAlignment="1" applyProtection="1">
      <alignment horizontal="left"/>
      <protection hidden="1"/>
    </xf>
    <xf numFmtId="0" fontId="33" fillId="0" borderId="0" xfId="0" applyFont="1" applyFill="1" applyBorder="1" applyAlignment="1" applyProtection="1">
      <alignment horizontal="center" vertical="center"/>
      <protection hidden="1"/>
    </xf>
    <xf numFmtId="0" fontId="48" fillId="46" borderId="97" xfId="0" applyFont="1" applyFill="1" applyBorder="1" applyAlignment="1" applyProtection="1">
      <alignment horizontal="center" vertical="center"/>
    </xf>
    <xf numFmtId="0" fontId="40" fillId="46" borderId="132" xfId="0" applyFont="1" applyFill="1" applyBorder="1" applyAlignment="1" applyProtection="1">
      <alignment horizontal="center" vertical="center"/>
      <protection locked="0" hidden="1"/>
    </xf>
    <xf numFmtId="0" fontId="7" fillId="46" borderId="132" xfId="0" applyFont="1" applyFill="1" applyBorder="1" applyAlignment="1" applyProtection="1">
      <alignment horizontal="center" vertical="center"/>
      <protection locked="0" hidden="1"/>
    </xf>
    <xf numFmtId="0" fontId="48" fillId="0" borderId="0" xfId="0" applyFont="1" applyFill="1" applyBorder="1" applyAlignment="1" applyProtection="1">
      <alignment horizontal="left" vertical="top"/>
      <protection hidden="1"/>
    </xf>
    <xf numFmtId="0" fontId="36" fillId="0" borderId="0" xfId="0" applyFont="1" applyFill="1" applyBorder="1" applyAlignment="1" applyProtection="1">
      <alignment horizontal="left" vertical="top"/>
      <protection hidden="1"/>
    </xf>
    <xf numFmtId="0" fontId="11" fillId="0" borderId="0" xfId="0" applyFont="1" applyBorder="1" applyAlignment="1" applyProtection="1">
      <alignment horizontal="center"/>
      <protection hidden="1"/>
    </xf>
    <xf numFmtId="0" fontId="8" fillId="0" borderId="18" xfId="0" applyFont="1" applyBorder="1" applyAlignment="1" applyProtection="1">
      <alignment horizontal="center"/>
      <protection hidden="1"/>
    </xf>
    <xf numFmtId="0" fontId="8" fillId="0" borderId="15" xfId="0" applyFont="1" applyBorder="1" applyAlignment="1" applyProtection="1">
      <alignment horizontal="center"/>
      <protection hidden="1"/>
    </xf>
    <xf numFmtId="175" fontId="33" fillId="46" borderId="132" xfId="0" applyNumberFormat="1" applyFont="1" applyFill="1" applyBorder="1" applyAlignment="1" applyProtection="1">
      <alignment horizontal="center" vertical="center"/>
      <protection locked="0" hidden="1"/>
    </xf>
    <xf numFmtId="175" fontId="12" fillId="46" borderId="132" xfId="0" applyNumberFormat="1" applyFont="1" applyFill="1" applyBorder="1" applyAlignment="1" applyProtection="1">
      <alignment horizontal="center" vertical="center"/>
      <protection locked="0" hidden="1"/>
    </xf>
    <xf numFmtId="0" fontId="40" fillId="46" borderId="132" xfId="0" applyFont="1" applyFill="1" applyBorder="1" applyAlignment="1" applyProtection="1">
      <alignment horizontal="center" vertical="center"/>
      <protection locked="0"/>
    </xf>
    <xf numFmtId="0" fontId="33" fillId="0" borderId="0" xfId="0" applyNumberFormat="1" applyFont="1" applyBorder="1" applyAlignment="1" applyProtection="1">
      <alignment horizontal="left" vertical="top"/>
      <protection hidden="1"/>
    </xf>
    <xf numFmtId="0" fontId="48" fillId="24" borderId="97" xfId="0" applyFont="1" applyFill="1" applyBorder="1" applyAlignment="1" applyProtection="1">
      <alignment horizontal="center" vertical="center"/>
    </xf>
    <xf numFmtId="0" fontId="113" fillId="24" borderId="122" xfId="0" applyFont="1" applyFill="1" applyBorder="1" applyAlignment="1">
      <alignment horizontal="center" vertical="center"/>
    </xf>
    <xf numFmtId="0" fontId="113" fillId="24" borderId="125" xfId="0" applyFont="1" applyFill="1" applyBorder="1" applyAlignment="1">
      <alignment horizontal="center" vertical="center"/>
    </xf>
    <xf numFmtId="0" fontId="113" fillId="24" borderId="123" xfId="0" applyFont="1" applyFill="1" applyBorder="1" applyAlignment="1">
      <alignment horizontal="center" vertical="center"/>
    </xf>
    <xf numFmtId="0" fontId="32" fillId="0" borderId="0" xfId="0" applyFont="1" applyAlignment="1" applyProtection="1">
      <alignment horizontal="center"/>
      <protection hidden="1"/>
    </xf>
    <xf numFmtId="0" fontId="32" fillId="0" borderId="7" xfId="0" applyFont="1" applyBorder="1" applyAlignment="1" applyProtection="1">
      <alignment horizontal="center"/>
      <protection hidden="1"/>
    </xf>
    <xf numFmtId="0" fontId="33" fillId="0" borderId="0" xfId="0" applyFont="1" applyAlignment="1" applyProtection="1">
      <alignment horizontal="center"/>
      <protection hidden="1"/>
    </xf>
    <xf numFmtId="0" fontId="33" fillId="0" borderId="0" xfId="0" applyFont="1" applyBorder="1" applyAlignment="1" applyProtection="1">
      <alignment horizontal="center"/>
      <protection hidden="1"/>
    </xf>
    <xf numFmtId="0" fontId="32" fillId="0" borderId="0" xfId="0" applyFont="1" applyBorder="1" applyAlignment="1" applyProtection="1">
      <alignment horizontal="center"/>
      <protection hidden="1"/>
    </xf>
    <xf numFmtId="0" fontId="48" fillId="4" borderId="103" xfId="0" applyFont="1" applyFill="1" applyBorder="1" applyAlignment="1" applyProtection="1">
      <alignment horizontal="center" vertical="center"/>
    </xf>
    <xf numFmtId="0" fontId="30" fillId="0" borderId="0" xfId="0" applyFont="1" applyFill="1" applyBorder="1" applyAlignment="1" applyProtection="1">
      <alignment horizontal="left" vertical="center"/>
      <protection hidden="1"/>
    </xf>
    <xf numFmtId="168" fontId="33" fillId="0" borderId="0" xfId="0" applyNumberFormat="1" applyFont="1" applyFill="1" applyBorder="1" applyAlignment="1" applyProtection="1">
      <alignment horizontal="center" vertical="center"/>
      <protection hidden="1"/>
    </xf>
    <xf numFmtId="168" fontId="30" fillId="0" borderId="0" xfId="0" applyNumberFormat="1" applyFont="1" applyFill="1" applyBorder="1" applyAlignment="1" applyProtection="1">
      <alignment horizontal="center" vertical="center"/>
      <protection hidden="1"/>
    </xf>
    <xf numFmtId="0" fontId="42" fillId="9" borderId="103" xfId="0" applyFont="1" applyFill="1" applyBorder="1" applyAlignment="1" applyProtection="1">
      <alignment horizontal="center" vertical="center"/>
      <protection hidden="1"/>
    </xf>
    <xf numFmtId="0" fontId="32" fillId="0" borderId="0" xfId="84" applyFont="1" applyAlignment="1" applyProtection="1">
      <protection hidden="1"/>
    </xf>
    <xf numFmtId="0" fontId="32" fillId="0" borderId="0" xfId="84" applyFont="1" applyBorder="1" applyAlignment="1" applyProtection="1">
      <protection hidden="1"/>
    </xf>
    <xf numFmtId="177" fontId="33" fillId="0" borderId="0" xfId="84" applyNumberFormat="1" applyFont="1" applyAlignment="1" applyProtection="1">
      <alignment horizontal="left"/>
      <protection hidden="1"/>
    </xf>
    <xf numFmtId="175" fontId="39" fillId="38" borderId="132" xfId="84" applyNumberFormat="1" applyFont="1" applyFill="1" applyBorder="1" applyAlignment="1" applyProtection="1">
      <alignment horizontal="center" vertical="center"/>
      <protection locked="0" hidden="1"/>
    </xf>
    <xf numFmtId="175" fontId="33" fillId="38" borderId="132" xfId="84" applyNumberFormat="1" applyFont="1" applyFill="1" applyBorder="1" applyAlignment="1" applyProtection="1">
      <alignment horizontal="center" vertical="center"/>
      <protection locked="0" hidden="1"/>
    </xf>
    <xf numFmtId="0" fontId="33" fillId="0" borderId="0" xfId="84" applyNumberFormat="1" applyFont="1" applyBorder="1" applyAlignment="1" applyProtection="1">
      <alignment vertical="top"/>
      <protection hidden="1"/>
    </xf>
    <xf numFmtId="0" fontId="32" fillId="0" borderId="0" xfId="84" applyNumberFormat="1" applyFont="1" applyBorder="1" applyAlignment="1" applyProtection="1">
      <alignment vertical="top"/>
      <protection hidden="1"/>
    </xf>
    <xf numFmtId="0" fontId="40" fillId="38" borderId="132" xfId="84" applyFont="1" applyFill="1" applyBorder="1" applyAlignment="1" applyProtection="1">
      <alignment horizontal="center" vertical="center"/>
      <protection locked="0"/>
    </xf>
    <xf numFmtId="175" fontId="33" fillId="0" borderId="0" xfId="84" applyNumberFormat="1" applyFont="1" applyFill="1" applyBorder="1" applyAlignment="1" applyProtection="1">
      <alignment horizontal="center" vertical="center"/>
      <protection hidden="1"/>
    </xf>
    <xf numFmtId="175" fontId="32" fillId="0" borderId="0" xfId="84" applyNumberFormat="1" applyFont="1" applyFill="1" applyBorder="1" applyAlignment="1" applyProtection="1">
      <alignment horizontal="center" vertical="center"/>
      <protection hidden="1"/>
    </xf>
    <xf numFmtId="0" fontId="48" fillId="50" borderId="122" xfId="84" applyFont="1" applyFill="1" applyBorder="1" applyAlignment="1" applyProtection="1">
      <alignment horizontal="center" vertical="center"/>
    </xf>
    <xf numFmtId="0" fontId="48" fillId="50" borderId="125" xfId="84" applyFont="1" applyFill="1" applyBorder="1" applyAlignment="1" applyProtection="1">
      <alignment horizontal="center" vertical="center"/>
    </xf>
    <xf numFmtId="0" fontId="48" fillId="50" borderId="123" xfId="84" applyFont="1" applyFill="1" applyBorder="1" applyAlignment="1" applyProtection="1">
      <alignment horizontal="center" vertical="center"/>
    </xf>
    <xf numFmtId="0" fontId="42" fillId="47" borderId="121" xfId="84" applyFont="1" applyFill="1" applyBorder="1" applyAlignment="1" applyProtection="1">
      <alignment horizontal="center" vertical="center"/>
      <protection hidden="1"/>
    </xf>
    <xf numFmtId="0" fontId="48" fillId="0" borderId="0" xfId="84" applyFont="1" applyFill="1" applyBorder="1" applyAlignment="1" applyProtection="1">
      <alignment horizontal="left" vertical="center"/>
      <protection hidden="1"/>
    </xf>
    <xf numFmtId="0" fontId="32" fillId="0" borderId="0" xfId="84" applyFont="1" applyFill="1" applyBorder="1" applyAlignment="1" applyProtection="1">
      <alignment horizontal="left" vertical="center"/>
      <protection hidden="1"/>
    </xf>
    <xf numFmtId="0" fontId="40" fillId="38" borderId="132" xfId="84" applyFont="1" applyFill="1" applyBorder="1" applyAlignment="1" applyProtection="1">
      <alignment horizontal="center" vertical="center"/>
      <protection locked="0" hidden="1"/>
    </xf>
    <xf numFmtId="0" fontId="33" fillId="38" borderId="132" xfId="84" applyFont="1" applyFill="1" applyBorder="1" applyAlignment="1" applyProtection="1">
      <alignment horizontal="center" vertical="center"/>
      <protection locked="0" hidden="1"/>
    </xf>
    <xf numFmtId="0" fontId="30" fillId="0" borderId="18" xfId="0" applyFont="1" applyFill="1" applyBorder="1" applyProtection="1">
      <protection hidden="1"/>
    </xf>
    <xf numFmtId="0" fontId="30" fillId="0" borderId="15" xfId="0" applyFont="1" applyFill="1" applyBorder="1" applyProtection="1">
      <protection hidden="1"/>
    </xf>
    <xf numFmtId="0" fontId="40" fillId="0" borderId="0" xfId="0" applyNumberFormat="1" applyFont="1" applyFill="1" applyBorder="1" applyAlignment="1" applyProtection="1">
      <alignment horizontal="center" vertical="center"/>
      <protection locked="0"/>
    </xf>
    <xf numFmtId="168" fontId="33" fillId="0" borderId="0" xfId="0" applyNumberFormat="1" applyFont="1" applyFill="1" applyBorder="1" applyAlignment="1" applyProtection="1">
      <alignment horizontal="center" vertical="center"/>
    </xf>
    <xf numFmtId="168" fontId="32" fillId="0" borderId="0" xfId="0" applyNumberFormat="1" applyFont="1" applyFill="1" applyBorder="1" applyAlignment="1" applyProtection="1">
      <alignment horizontal="center" vertical="center"/>
    </xf>
    <xf numFmtId="0" fontId="48" fillId="51" borderId="23" xfId="0" applyFont="1" applyFill="1" applyBorder="1" applyAlignment="1" applyProtection="1">
      <alignment horizontal="center" vertical="center"/>
      <protection hidden="1"/>
    </xf>
    <xf numFmtId="0" fontId="40" fillId="51" borderId="103" xfId="0" applyFont="1" applyFill="1" applyBorder="1" applyAlignment="1" applyProtection="1">
      <alignment horizontal="center" vertical="center"/>
      <protection hidden="1"/>
    </xf>
    <xf numFmtId="0" fontId="33" fillId="51" borderId="103" xfId="0" applyFont="1" applyFill="1" applyBorder="1" applyAlignment="1" applyProtection="1">
      <alignment horizontal="center" vertical="center"/>
      <protection hidden="1"/>
    </xf>
    <xf numFmtId="175" fontId="33" fillId="0" borderId="0" xfId="0" applyNumberFormat="1" applyFont="1" applyFill="1" applyBorder="1" applyAlignment="1" applyProtection="1">
      <alignment horizontal="center" vertical="center"/>
    </xf>
    <xf numFmtId="182" fontId="33" fillId="0" borderId="0" xfId="0" applyNumberFormat="1" applyFont="1" applyFill="1" applyBorder="1" applyAlignment="1" applyProtection="1">
      <alignment horizontal="left" vertical="top"/>
      <protection hidden="1"/>
    </xf>
    <xf numFmtId="0" fontId="33" fillId="0" borderId="0" xfId="0" applyNumberFormat="1" applyFont="1" applyFill="1" applyBorder="1" applyAlignment="1" applyProtection="1">
      <alignment horizontal="left" vertical="top"/>
      <protection hidden="1"/>
    </xf>
    <xf numFmtId="0" fontId="122" fillId="31" borderId="105" xfId="0" applyFont="1" applyFill="1" applyBorder="1" applyAlignment="1" applyProtection="1">
      <alignment horizontal="center" vertical="center" wrapText="1"/>
      <protection hidden="1"/>
    </xf>
    <xf numFmtId="0" fontId="31" fillId="31" borderId="106" xfId="0" applyFont="1" applyFill="1" applyBorder="1" applyAlignment="1" applyProtection="1">
      <alignment horizontal="center" vertical="center" wrapText="1"/>
      <protection hidden="1"/>
    </xf>
    <xf numFmtId="0" fontId="32" fillId="0" borderId="0" xfId="84" applyNumberFormat="1" applyFont="1" applyBorder="1" applyAlignment="1" applyProtection="1">
      <alignment horizontal="center" readingOrder="1"/>
      <protection hidden="1"/>
    </xf>
    <xf numFmtId="0" fontId="32" fillId="0" borderId="19" xfId="84" applyNumberFormat="1" applyFont="1" applyBorder="1" applyAlignment="1" applyProtection="1">
      <alignment horizontal="center" vertical="center" readingOrder="1"/>
      <protection hidden="1"/>
    </xf>
    <xf numFmtId="0" fontId="42" fillId="0" borderId="0" xfId="84" applyNumberFormat="1" applyFont="1" applyAlignment="1" applyProtection="1">
      <alignment horizontal="center" readingOrder="1"/>
      <protection hidden="1"/>
    </xf>
    <xf numFmtId="0" fontId="32" fillId="0" borderId="0" xfId="84" applyNumberFormat="1" applyFont="1" applyBorder="1" applyAlignment="1" applyProtection="1">
      <alignment horizontal="center" vertical="center" wrapText="1" readingOrder="1"/>
      <protection hidden="1"/>
    </xf>
    <xf numFmtId="0" fontId="40" fillId="0" borderId="0" xfId="84" applyNumberFormat="1" applyFont="1" applyFill="1" applyBorder="1" applyAlignment="1" applyProtection="1">
      <alignment horizontal="center" vertical="center" wrapText="1" readingOrder="1"/>
      <protection locked="0" hidden="1"/>
    </xf>
    <xf numFmtId="0" fontId="40" fillId="0" borderId="11" xfId="84" applyNumberFormat="1" applyFont="1" applyFill="1" applyBorder="1" applyAlignment="1" applyProtection="1">
      <alignment horizontal="center" vertical="center" wrapText="1" readingOrder="1"/>
      <protection locked="0" hidden="1"/>
    </xf>
    <xf numFmtId="0" fontId="32" fillId="0" borderId="0" xfId="84" applyNumberFormat="1" applyFont="1" applyAlignment="1" applyProtection="1">
      <alignment horizontal="center" vertical="center" readingOrder="1"/>
      <protection hidden="1"/>
    </xf>
    <xf numFmtId="14" fontId="39" fillId="0" borderId="0" xfId="84" applyNumberFormat="1" applyFont="1" applyFill="1" applyBorder="1" applyAlignment="1" applyProtection="1">
      <alignment horizontal="center" vertical="center" wrapText="1" readingOrder="1"/>
      <protection locked="0" hidden="1"/>
    </xf>
    <xf numFmtId="14" fontId="40" fillId="0" borderId="0" xfId="84" applyNumberFormat="1" applyFont="1" applyFill="1" applyBorder="1" applyAlignment="1" applyProtection="1">
      <alignment horizontal="center" vertical="center" wrapText="1" readingOrder="1"/>
      <protection locked="0" hidden="1"/>
    </xf>
    <xf numFmtId="14" fontId="40" fillId="0" borderId="11" xfId="84" applyNumberFormat="1" applyFont="1" applyFill="1" applyBorder="1" applyAlignment="1" applyProtection="1">
      <alignment horizontal="center" vertical="center" wrapText="1" readingOrder="1"/>
      <protection locked="0" hidden="1"/>
    </xf>
    <xf numFmtId="0" fontId="59" fillId="0" borderId="0" xfId="84" applyNumberFormat="1" applyFont="1" applyAlignment="1" applyProtection="1">
      <alignment horizontal="center" vertical="center" wrapText="1" readingOrder="1"/>
      <protection hidden="1"/>
    </xf>
    <xf numFmtId="0" fontId="36" fillId="0" borderId="11" xfId="84" applyNumberFormat="1" applyFont="1" applyFill="1" applyBorder="1" applyAlignment="1" applyProtection="1">
      <alignment horizontal="center" vertical="center" readingOrder="1"/>
      <protection locked="0" hidden="1"/>
    </xf>
    <xf numFmtId="171" fontId="36" fillId="0" borderId="11" xfId="84" applyNumberFormat="1" applyFont="1" applyFill="1" applyBorder="1" applyAlignment="1" applyProtection="1">
      <alignment horizontal="center" vertical="center" readingOrder="1"/>
      <protection locked="0" hidden="1"/>
    </xf>
    <xf numFmtId="0" fontId="31" fillId="0" borderId="0" xfId="84" applyNumberFormat="1" applyFont="1" applyAlignment="1" applyProtection="1">
      <alignment horizontal="center" readingOrder="1"/>
      <protection hidden="1"/>
    </xf>
    <xf numFmtId="0" fontId="34" fillId="0" borderId="0" xfId="84" applyFont="1" applyAlignment="1" applyProtection="1">
      <alignment horizontal="center" vertical="center"/>
      <protection hidden="1"/>
    </xf>
    <xf numFmtId="0" fontId="40" fillId="0" borderId="0" xfId="84" applyNumberFormat="1" applyFont="1" applyAlignment="1" applyProtection="1">
      <alignment horizontal="left" vertical="center" readingOrder="1"/>
      <protection hidden="1"/>
    </xf>
    <xf numFmtId="0" fontId="35" fillId="0" borderId="0" xfId="84" applyNumberFormat="1" applyFont="1" applyAlignment="1" applyProtection="1">
      <alignment horizontal="left" vertical="top" wrapText="1" readingOrder="1"/>
      <protection hidden="1"/>
    </xf>
    <xf numFmtId="0" fontId="40" fillId="0" borderId="0" xfId="84" applyNumberFormat="1" applyFont="1" applyAlignment="1" applyProtection="1">
      <alignment horizontal="left" vertical="center" wrapText="1" readingOrder="1"/>
      <protection hidden="1"/>
    </xf>
    <xf numFmtId="0" fontId="35" fillId="0" borderId="0" xfId="84" applyNumberFormat="1" applyFont="1" applyAlignment="1" applyProtection="1">
      <alignment horizontal="center" readingOrder="1"/>
      <protection hidden="1"/>
    </xf>
    <xf numFmtId="0" fontId="32" fillId="0" borderId="19" xfId="84" applyNumberFormat="1" applyFont="1" applyFill="1" applyBorder="1" applyAlignment="1" applyProtection="1">
      <alignment horizontal="center" vertical="center" readingOrder="1"/>
      <protection hidden="1"/>
    </xf>
    <xf numFmtId="0" fontId="32" fillId="0" borderId="0" xfId="84" applyNumberFormat="1" applyFont="1" applyBorder="1" applyAlignment="1" applyProtection="1">
      <alignment horizontal="center" vertical="center" readingOrder="1"/>
      <protection hidden="1"/>
    </xf>
    <xf numFmtId="0" fontId="48" fillId="2" borderId="132" xfId="84" applyFont="1" applyFill="1" applyBorder="1" applyAlignment="1" applyProtection="1">
      <alignment horizontal="center" vertical="center"/>
    </xf>
    <xf numFmtId="0" fontId="42" fillId="31" borderId="132" xfId="84" applyFont="1" applyFill="1" applyBorder="1" applyAlignment="1" applyProtection="1">
      <alignment horizontal="center" vertical="center"/>
      <protection hidden="1"/>
    </xf>
    <xf numFmtId="0" fontId="35" fillId="31" borderId="132" xfId="84" applyFont="1" applyFill="1" applyBorder="1" applyAlignment="1" applyProtection="1">
      <alignment horizontal="center" vertical="center"/>
      <protection hidden="1"/>
    </xf>
    <xf numFmtId="0" fontId="36" fillId="0" borderId="0" xfId="84" applyFont="1" applyFill="1" applyBorder="1" applyAlignment="1" applyProtection="1">
      <alignment horizontal="left" wrapText="1"/>
      <protection hidden="1"/>
    </xf>
    <xf numFmtId="0" fontId="33" fillId="0" borderId="82" xfId="84" applyFont="1" applyFill="1" applyBorder="1" applyAlignment="1" applyProtection="1">
      <alignment horizontal="center" vertical="center" shrinkToFit="1"/>
      <protection hidden="1"/>
    </xf>
    <xf numFmtId="0" fontId="33" fillId="0" borderId="82" xfId="84" applyFont="1" applyBorder="1" applyAlignment="1" applyProtection="1">
      <alignment horizontal="center" vertical="center" shrinkToFit="1"/>
      <protection hidden="1"/>
    </xf>
    <xf numFmtId="0" fontId="33" fillId="0" borderId="0" xfId="84" applyFont="1" applyFill="1" applyAlignment="1" applyProtection="1">
      <alignment horizontal="left"/>
      <protection hidden="1"/>
    </xf>
    <xf numFmtId="177" fontId="33" fillId="0" borderId="0" xfId="84" applyNumberFormat="1" applyFont="1" applyFill="1" applyAlignment="1" applyProtection="1">
      <alignment horizontal="left" vertical="top"/>
      <protection hidden="1"/>
    </xf>
    <xf numFmtId="0" fontId="36" fillId="0" borderId="0" xfId="84" applyNumberFormat="1" applyFont="1" applyAlignment="1" applyProtection="1">
      <alignment horizontal="center" vertical="top" wrapText="1" readingOrder="1"/>
      <protection hidden="1"/>
    </xf>
    <xf numFmtId="0" fontId="35" fillId="0" borderId="0" xfId="84" applyNumberFormat="1" applyFont="1" applyAlignment="1" applyProtection="1">
      <alignment horizontal="left" readingOrder="1"/>
      <protection hidden="1"/>
    </xf>
    <xf numFmtId="168" fontId="36" fillId="0" borderId="11" xfId="84" applyNumberFormat="1" applyFont="1" applyFill="1" applyBorder="1" applyAlignment="1" applyProtection="1">
      <alignment horizontal="center" vertical="center" readingOrder="1"/>
      <protection hidden="1"/>
    </xf>
    <xf numFmtId="0" fontId="40" fillId="19" borderId="132" xfId="84" applyFont="1" applyFill="1" applyBorder="1" applyAlignment="1" applyProtection="1">
      <alignment horizontal="center" vertical="center"/>
    </xf>
    <xf numFmtId="0" fontId="3" fillId="0" borderId="108" xfId="84" applyBorder="1" applyProtection="1"/>
    <xf numFmtId="0" fontId="3" fillId="0" borderId="0" xfId="84" applyProtection="1"/>
    <xf numFmtId="0" fontId="106" fillId="0" borderId="0" xfId="84" applyFont="1" applyFill="1" applyBorder="1" applyAlignment="1" applyProtection="1">
      <alignment horizontal="center" vertical="center"/>
    </xf>
    <xf numFmtId="0" fontId="106" fillId="0" borderId="18" xfId="84" applyFont="1" applyFill="1" applyBorder="1" applyAlignment="1" applyProtection="1">
      <alignment horizontal="center" vertical="center"/>
    </xf>
    <xf numFmtId="0" fontId="106" fillId="0" borderId="111" xfId="84" applyFont="1" applyBorder="1" applyAlignment="1" applyProtection="1">
      <alignment horizontal="center" vertical="center"/>
    </xf>
    <xf numFmtId="0" fontId="106" fillId="0" borderId="0" xfId="84" applyFont="1" applyBorder="1" applyAlignment="1" applyProtection="1">
      <alignment horizontal="center" vertical="center"/>
    </xf>
    <xf numFmtId="0" fontId="106" fillId="0" borderId="18" xfId="84" applyFont="1" applyBorder="1" applyAlignment="1" applyProtection="1">
      <alignment horizontal="center" vertical="center"/>
    </xf>
    <xf numFmtId="0" fontId="48" fillId="28" borderId="107" xfId="84" applyFont="1" applyFill="1" applyBorder="1" applyAlignment="1" applyProtection="1">
      <alignment horizontal="center" vertical="center"/>
    </xf>
    <xf numFmtId="0" fontId="42" fillId="47" borderId="107" xfId="84" applyFont="1" applyFill="1" applyBorder="1" applyAlignment="1" applyProtection="1">
      <alignment horizontal="center" vertical="center" wrapText="1"/>
    </xf>
    <xf numFmtId="0" fontId="35" fillId="47" borderId="107" xfId="84" applyFont="1" applyFill="1" applyBorder="1" applyAlignment="1" applyProtection="1">
      <alignment horizontal="center" vertical="center" wrapText="1"/>
    </xf>
    <xf numFmtId="176" fontId="48" fillId="0" borderId="0" xfId="84" applyNumberFormat="1" applyFont="1" applyFill="1" applyBorder="1" applyAlignment="1" applyProtection="1">
      <alignment horizontal="left" vertical="center"/>
      <protection hidden="1"/>
    </xf>
    <xf numFmtId="0" fontId="35" fillId="0" borderId="0" xfId="84" applyFont="1" applyFill="1" applyBorder="1" applyAlignment="1" applyProtection="1">
      <alignment horizontal="right" vertical="center"/>
    </xf>
    <xf numFmtId="0" fontId="35" fillId="0" borderId="7" xfId="84" applyFont="1" applyFill="1" applyBorder="1" applyAlignment="1" applyProtection="1">
      <alignment horizontal="right" vertical="center"/>
    </xf>
    <xf numFmtId="0" fontId="106" fillId="0" borderId="0" xfId="84" applyFont="1" applyAlignment="1" applyProtection="1">
      <alignment horizontal="center"/>
    </xf>
  </cellXfs>
  <cellStyles count="257">
    <cellStyle name="Comma" xfId="1" builtinId="3"/>
    <cellStyle name="Comma 12" xfId="2" xr:uid="{00000000-0005-0000-0000-000001000000}"/>
    <cellStyle name="Comma 12 2" xfId="3" xr:uid="{00000000-0005-0000-0000-000002000000}"/>
    <cellStyle name="Comma 12 3" xfId="4" xr:uid="{00000000-0005-0000-0000-000003000000}"/>
    <cellStyle name="Comma 2" xfId="5" xr:uid="{00000000-0005-0000-0000-000004000000}"/>
    <cellStyle name="Comma 2 2" xfId="6" xr:uid="{00000000-0005-0000-0000-000005000000}"/>
    <cellStyle name="Comma 2 2 2" xfId="7" xr:uid="{00000000-0005-0000-0000-000006000000}"/>
    <cellStyle name="Comma 2 2 3" xfId="8" xr:uid="{00000000-0005-0000-0000-000007000000}"/>
    <cellStyle name="Comma 2 3" xfId="9" xr:uid="{00000000-0005-0000-0000-000008000000}"/>
    <cellStyle name="Comma 2 3 2" xfId="10" xr:uid="{00000000-0005-0000-0000-000009000000}"/>
    <cellStyle name="Comma 2 3 3" xfId="11" xr:uid="{00000000-0005-0000-0000-00000A000000}"/>
    <cellStyle name="Comma 2 4" xfId="12" xr:uid="{00000000-0005-0000-0000-00000B000000}"/>
    <cellStyle name="Comma 2 4 2" xfId="13" xr:uid="{00000000-0005-0000-0000-00000C000000}"/>
    <cellStyle name="Comma 2 4 3" xfId="14" xr:uid="{00000000-0005-0000-0000-00000D000000}"/>
    <cellStyle name="Comma 2 5" xfId="15" xr:uid="{00000000-0005-0000-0000-00000E000000}"/>
    <cellStyle name="Comma 2 5 2" xfId="16" xr:uid="{00000000-0005-0000-0000-00000F000000}"/>
    <cellStyle name="Comma 2 5 3" xfId="17" xr:uid="{00000000-0005-0000-0000-000010000000}"/>
    <cellStyle name="Comma 3" xfId="18" xr:uid="{00000000-0005-0000-0000-000011000000}"/>
    <cellStyle name="Comma 3 2" xfId="19" xr:uid="{00000000-0005-0000-0000-000012000000}"/>
    <cellStyle name="Comma 3 3" xfId="20" xr:uid="{00000000-0005-0000-0000-000013000000}"/>
    <cellStyle name="Comma 4" xfId="21" xr:uid="{00000000-0005-0000-0000-000014000000}"/>
    <cellStyle name="Comma 4 2" xfId="22" xr:uid="{00000000-0005-0000-0000-000015000000}"/>
    <cellStyle name="Comma 4 2 2" xfId="23" xr:uid="{00000000-0005-0000-0000-000016000000}"/>
    <cellStyle name="Comma 4 2 3" xfId="24" xr:uid="{00000000-0005-0000-0000-000017000000}"/>
    <cellStyle name="Comma 4 3" xfId="25" xr:uid="{00000000-0005-0000-0000-000018000000}"/>
    <cellStyle name="Comma 4 3 2" xfId="26" xr:uid="{00000000-0005-0000-0000-000019000000}"/>
    <cellStyle name="Comma 4 3 3" xfId="27" xr:uid="{00000000-0005-0000-0000-00001A000000}"/>
    <cellStyle name="Comma 4 4" xfId="28" xr:uid="{00000000-0005-0000-0000-00001B000000}"/>
    <cellStyle name="Comma 4 4 2" xfId="29" xr:uid="{00000000-0005-0000-0000-00001C000000}"/>
    <cellStyle name="Comma 4 4 3" xfId="30" xr:uid="{00000000-0005-0000-0000-00001D000000}"/>
    <cellStyle name="Comma 4 5" xfId="31" xr:uid="{00000000-0005-0000-0000-00001E000000}"/>
    <cellStyle name="Comma 4 6" xfId="32" xr:uid="{00000000-0005-0000-0000-00001F000000}"/>
    <cellStyle name="Comma 5" xfId="33" xr:uid="{00000000-0005-0000-0000-000020000000}"/>
    <cellStyle name="Comma 5 2" xfId="34" xr:uid="{00000000-0005-0000-0000-000021000000}"/>
    <cellStyle name="Comma 5 2 2" xfId="35" xr:uid="{00000000-0005-0000-0000-000022000000}"/>
    <cellStyle name="Comma 5 2 3" xfId="36" xr:uid="{00000000-0005-0000-0000-000023000000}"/>
    <cellStyle name="Comma 5 3" xfId="37" xr:uid="{00000000-0005-0000-0000-000024000000}"/>
    <cellStyle name="Comma 5 3 2" xfId="38" xr:uid="{00000000-0005-0000-0000-000025000000}"/>
    <cellStyle name="Comma 5 3 3" xfId="39" xr:uid="{00000000-0005-0000-0000-000026000000}"/>
    <cellStyle name="Comma 5 4" xfId="40" xr:uid="{00000000-0005-0000-0000-000027000000}"/>
    <cellStyle name="Comma 5 4 2" xfId="41" xr:uid="{00000000-0005-0000-0000-000028000000}"/>
    <cellStyle name="Comma 5 4 3" xfId="42" xr:uid="{00000000-0005-0000-0000-000029000000}"/>
    <cellStyle name="Comma 5 5" xfId="43" xr:uid="{00000000-0005-0000-0000-00002A000000}"/>
    <cellStyle name="Comma 5 6" xfId="44" xr:uid="{00000000-0005-0000-0000-00002B000000}"/>
    <cellStyle name="Comma 6" xfId="45" xr:uid="{00000000-0005-0000-0000-00002C000000}"/>
    <cellStyle name="Comma 6 2" xfId="46" xr:uid="{00000000-0005-0000-0000-00002D000000}"/>
    <cellStyle name="Comma 6 2 2" xfId="47" xr:uid="{00000000-0005-0000-0000-00002E000000}"/>
    <cellStyle name="Comma 6 2 3" xfId="48" xr:uid="{00000000-0005-0000-0000-00002F000000}"/>
    <cellStyle name="Comma 6 3" xfId="49" xr:uid="{00000000-0005-0000-0000-000030000000}"/>
    <cellStyle name="Comma 6 3 2" xfId="50" xr:uid="{00000000-0005-0000-0000-000031000000}"/>
    <cellStyle name="Comma 6 3 3" xfId="51" xr:uid="{00000000-0005-0000-0000-000032000000}"/>
    <cellStyle name="Comma 6 4" xfId="52" xr:uid="{00000000-0005-0000-0000-000033000000}"/>
    <cellStyle name="Comma 6 4 2" xfId="53" xr:uid="{00000000-0005-0000-0000-000034000000}"/>
    <cellStyle name="Comma 6 4 3" xfId="54" xr:uid="{00000000-0005-0000-0000-000035000000}"/>
    <cellStyle name="Comma 6 5" xfId="55" xr:uid="{00000000-0005-0000-0000-000036000000}"/>
    <cellStyle name="Comma 6 6" xfId="56" xr:uid="{00000000-0005-0000-0000-000037000000}"/>
    <cellStyle name="Comma 7" xfId="57" xr:uid="{00000000-0005-0000-0000-000038000000}"/>
    <cellStyle name="Comma 7 2" xfId="58" xr:uid="{00000000-0005-0000-0000-000039000000}"/>
    <cellStyle name="Comma 7 2 2" xfId="59" xr:uid="{00000000-0005-0000-0000-00003A000000}"/>
    <cellStyle name="Comma 7 3" xfId="60" xr:uid="{00000000-0005-0000-0000-00003B000000}"/>
    <cellStyle name="Currency" xfId="61" builtinId="4"/>
    <cellStyle name="Currency 10" xfId="62" xr:uid="{00000000-0005-0000-0000-00003D000000}"/>
    <cellStyle name="Currency 10 2" xfId="63" xr:uid="{00000000-0005-0000-0000-00003E000000}"/>
    <cellStyle name="Currency 10 3" xfId="64" xr:uid="{00000000-0005-0000-0000-00003F000000}"/>
    <cellStyle name="Currency 12" xfId="65" xr:uid="{00000000-0005-0000-0000-000040000000}"/>
    <cellStyle name="Currency 12 2" xfId="66" xr:uid="{00000000-0005-0000-0000-000041000000}"/>
    <cellStyle name="Currency 12 3" xfId="67" xr:uid="{00000000-0005-0000-0000-000042000000}"/>
    <cellStyle name="Currency 13" xfId="68" xr:uid="{00000000-0005-0000-0000-000043000000}"/>
    <cellStyle name="Currency 13 2" xfId="69" xr:uid="{00000000-0005-0000-0000-000044000000}"/>
    <cellStyle name="Currency 13 3" xfId="70" xr:uid="{00000000-0005-0000-0000-000045000000}"/>
    <cellStyle name="Currency 2" xfId="71" xr:uid="{00000000-0005-0000-0000-000046000000}"/>
    <cellStyle name="Currency 2 2" xfId="72" xr:uid="{00000000-0005-0000-0000-000047000000}"/>
    <cellStyle name="Currency 2 2 2" xfId="73" xr:uid="{00000000-0005-0000-0000-000048000000}"/>
    <cellStyle name="Currency 2 2 3" xfId="74" xr:uid="{00000000-0005-0000-0000-000049000000}"/>
    <cellStyle name="Currency 2 3" xfId="75" xr:uid="{00000000-0005-0000-0000-00004A000000}"/>
    <cellStyle name="Currency 2 3 2" xfId="76" xr:uid="{00000000-0005-0000-0000-00004B000000}"/>
    <cellStyle name="Currency 3" xfId="77" xr:uid="{00000000-0005-0000-0000-00004C000000}"/>
    <cellStyle name="Currency 3 2" xfId="78" xr:uid="{00000000-0005-0000-0000-00004D000000}"/>
    <cellStyle name="Currency 3 3" xfId="79" xr:uid="{00000000-0005-0000-0000-00004E000000}"/>
    <cellStyle name="Heading 3 2" xfId="228" xr:uid="{00000000-0005-0000-0000-00004F000000}"/>
    <cellStyle name="Hyperlink" xfId="80" builtinId="8" hidden="1"/>
    <cellStyle name="Hyperlink" xfId="229" builtinId="8" customBuiltin="1"/>
    <cellStyle name="Input" xfId="81" builtinId="20"/>
    <cellStyle name="Normal" xfId="0" builtinId="0"/>
    <cellStyle name="Normal 10" xfId="256" xr:uid="{00000000-0005-0000-0000-000054000000}"/>
    <cellStyle name="Normal 2" xfId="82" xr:uid="{00000000-0005-0000-0000-000055000000}"/>
    <cellStyle name="Normal 2 2" xfId="83" xr:uid="{00000000-0005-0000-0000-000056000000}"/>
    <cellStyle name="Normal 2 2 2" xfId="84" xr:uid="{00000000-0005-0000-0000-000057000000}"/>
    <cellStyle name="Normal 2 2 2 2" xfId="231" xr:uid="{00000000-0005-0000-0000-000058000000}"/>
    <cellStyle name="Normal 2 2 3" xfId="85" xr:uid="{00000000-0005-0000-0000-000059000000}"/>
    <cellStyle name="Normal 2 3" xfId="86" xr:uid="{00000000-0005-0000-0000-00005A000000}"/>
    <cellStyle name="Normal 2 3 2" xfId="87" xr:uid="{00000000-0005-0000-0000-00005B000000}"/>
    <cellStyle name="Normal 2 3 3" xfId="88" xr:uid="{00000000-0005-0000-0000-00005C000000}"/>
    <cellStyle name="Normal 2 4" xfId="89" xr:uid="{00000000-0005-0000-0000-00005D000000}"/>
    <cellStyle name="Normal 2 4 2" xfId="90" xr:uid="{00000000-0005-0000-0000-00005E000000}"/>
    <cellStyle name="Normal 2 4 3" xfId="91" xr:uid="{00000000-0005-0000-0000-00005F000000}"/>
    <cellStyle name="Normal 2 5" xfId="92" xr:uid="{00000000-0005-0000-0000-000060000000}"/>
    <cellStyle name="Normal 2 5 2" xfId="93" xr:uid="{00000000-0005-0000-0000-000061000000}"/>
    <cellStyle name="Normal 2 5 3" xfId="94" xr:uid="{00000000-0005-0000-0000-000062000000}"/>
    <cellStyle name="Normal 2 6" xfId="95" xr:uid="{00000000-0005-0000-0000-000063000000}"/>
    <cellStyle name="Normal 2 6 2" xfId="96" xr:uid="{00000000-0005-0000-0000-000064000000}"/>
    <cellStyle name="Normal 2 6 3" xfId="97" xr:uid="{00000000-0005-0000-0000-000065000000}"/>
    <cellStyle name="Normal 2 7" xfId="98" xr:uid="{00000000-0005-0000-0000-000066000000}"/>
    <cellStyle name="Normal 2 8" xfId="99" xr:uid="{00000000-0005-0000-0000-000067000000}"/>
    <cellStyle name="Normal 3" xfId="100" xr:uid="{00000000-0005-0000-0000-000068000000}"/>
    <cellStyle name="Normal 3 2" xfId="101" xr:uid="{00000000-0005-0000-0000-000069000000}"/>
    <cellStyle name="Normal 3 2 2" xfId="102" xr:uid="{00000000-0005-0000-0000-00006A000000}"/>
    <cellStyle name="Normal 3 2 3" xfId="103" xr:uid="{00000000-0005-0000-0000-00006B000000}"/>
    <cellStyle name="Normal 3 3" xfId="104" xr:uid="{00000000-0005-0000-0000-00006C000000}"/>
    <cellStyle name="Normal 3 3 2" xfId="105" xr:uid="{00000000-0005-0000-0000-00006D000000}"/>
    <cellStyle name="Normal 3 3 3" xfId="106" xr:uid="{00000000-0005-0000-0000-00006E000000}"/>
    <cellStyle name="Normal 3 4" xfId="107" xr:uid="{00000000-0005-0000-0000-00006F000000}"/>
    <cellStyle name="Normal 3 4 2" xfId="108" xr:uid="{00000000-0005-0000-0000-000070000000}"/>
    <cellStyle name="Normal 3 4 3" xfId="109" xr:uid="{00000000-0005-0000-0000-000071000000}"/>
    <cellStyle name="Normal 3 5" xfId="110" xr:uid="{00000000-0005-0000-0000-000072000000}"/>
    <cellStyle name="Normal 3 6" xfId="111" xr:uid="{00000000-0005-0000-0000-000073000000}"/>
    <cellStyle name="Normal 4" xfId="112" xr:uid="{00000000-0005-0000-0000-000074000000}"/>
    <cellStyle name="Normal 4 2" xfId="113" xr:uid="{00000000-0005-0000-0000-000075000000}"/>
    <cellStyle name="Normal 4 2 2" xfId="114" xr:uid="{00000000-0005-0000-0000-000076000000}"/>
    <cellStyle name="Normal 4 2 3" xfId="115" xr:uid="{00000000-0005-0000-0000-000077000000}"/>
    <cellStyle name="Normal 4 3" xfId="116" xr:uid="{00000000-0005-0000-0000-000078000000}"/>
    <cellStyle name="Normal 4 3 2" xfId="117" xr:uid="{00000000-0005-0000-0000-000079000000}"/>
    <cellStyle name="Normal 4 3 3" xfId="118" xr:uid="{00000000-0005-0000-0000-00007A000000}"/>
    <cellStyle name="Normal 4 4" xfId="119" xr:uid="{00000000-0005-0000-0000-00007B000000}"/>
    <cellStyle name="Normal 4 4 2" xfId="120" xr:uid="{00000000-0005-0000-0000-00007C000000}"/>
    <cellStyle name="Normal 4 4 3" xfId="121" xr:uid="{00000000-0005-0000-0000-00007D000000}"/>
    <cellStyle name="Normal 4 5" xfId="122" xr:uid="{00000000-0005-0000-0000-00007E000000}"/>
    <cellStyle name="Normal 4 6" xfId="123" xr:uid="{00000000-0005-0000-0000-00007F000000}"/>
    <cellStyle name="Normal 5" xfId="124" xr:uid="{00000000-0005-0000-0000-000080000000}"/>
    <cellStyle name="Normal 5 2" xfId="125" xr:uid="{00000000-0005-0000-0000-000081000000}"/>
    <cellStyle name="Normal 5 2 2" xfId="126" xr:uid="{00000000-0005-0000-0000-000082000000}"/>
    <cellStyle name="Normal 5 2 3" xfId="127" xr:uid="{00000000-0005-0000-0000-000083000000}"/>
    <cellStyle name="Normal 5 3" xfId="128" xr:uid="{00000000-0005-0000-0000-000084000000}"/>
    <cellStyle name="Normal 5 3 2" xfId="129" xr:uid="{00000000-0005-0000-0000-000085000000}"/>
    <cellStyle name="Normal 5 3 3" xfId="130" xr:uid="{00000000-0005-0000-0000-000086000000}"/>
    <cellStyle name="Normal 5 4" xfId="131" xr:uid="{00000000-0005-0000-0000-000087000000}"/>
    <cellStyle name="Normal 5 4 2" xfId="132" xr:uid="{00000000-0005-0000-0000-000088000000}"/>
    <cellStyle name="Normal 5 4 3" xfId="133" xr:uid="{00000000-0005-0000-0000-000089000000}"/>
    <cellStyle name="Normal 5 5" xfId="134" xr:uid="{00000000-0005-0000-0000-00008A000000}"/>
    <cellStyle name="Normal 5 6" xfId="135" xr:uid="{00000000-0005-0000-0000-00008B000000}"/>
    <cellStyle name="Normal 6" xfId="136" xr:uid="{00000000-0005-0000-0000-00008C000000}"/>
    <cellStyle name="Normal 6 10" xfId="230" xr:uid="{00000000-0005-0000-0000-00008D000000}"/>
    <cellStyle name="Normal 6 11" xfId="232" xr:uid="{00000000-0005-0000-0000-00008E000000}"/>
    <cellStyle name="Normal 6 2" xfId="137" xr:uid="{00000000-0005-0000-0000-00008F000000}"/>
    <cellStyle name="Normal 6 2 2" xfId="138" xr:uid="{00000000-0005-0000-0000-000090000000}"/>
    <cellStyle name="Normal 6 2 2 2" xfId="139" xr:uid="{00000000-0005-0000-0000-000091000000}"/>
    <cellStyle name="Normal 6 2 2 2 2" xfId="140" xr:uid="{00000000-0005-0000-0000-000092000000}"/>
    <cellStyle name="Normal 6 2 2 2 2 2" xfId="141" xr:uid="{00000000-0005-0000-0000-000093000000}"/>
    <cellStyle name="Normal 6 2 2 2 2 3" xfId="142" xr:uid="{00000000-0005-0000-0000-000094000000}"/>
    <cellStyle name="Normal 6 2 2 2 2 4" xfId="236" xr:uid="{00000000-0005-0000-0000-000095000000}"/>
    <cellStyle name="Normal 6 2 2 2 3" xfId="143" xr:uid="{00000000-0005-0000-0000-000096000000}"/>
    <cellStyle name="Normal 6 2 2 2 4" xfId="144" xr:uid="{00000000-0005-0000-0000-000097000000}"/>
    <cellStyle name="Normal 6 2 2 2 5" xfId="235" xr:uid="{00000000-0005-0000-0000-000098000000}"/>
    <cellStyle name="Normal 6 2 2 3" xfId="145" xr:uid="{00000000-0005-0000-0000-000099000000}"/>
    <cellStyle name="Normal 6 2 2 3 2" xfId="146" xr:uid="{00000000-0005-0000-0000-00009A000000}"/>
    <cellStyle name="Normal 6 2 2 3 3" xfId="147" xr:uid="{00000000-0005-0000-0000-00009B000000}"/>
    <cellStyle name="Normal 6 2 2 3 4" xfId="237" xr:uid="{00000000-0005-0000-0000-00009C000000}"/>
    <cellStyle name="Normal 6 2 2 4" xfId="148" xr:uid="{00000000-0005-0000-0000-00009D000000}"/>
    <cellStyle name="Normal 6 2 2 4 2" xfId="149" xr:uid="{00000000-0005-0000-0000-00009E000000}"/>
    <cellStyle name="Normal 6 2 2 4 3" xfId="150" xr:uid="{00000000-0005-0000-0000-00009F000000}"/>
    <cellStyle name="Normal 6 2 2 4 4" xfId="238" xr:uid="{00000000-0005-0000-0000-0000A0000000}"/>
    <cellStyle name="Normal 6 2 2 5" xfId="151" xr:uid="{00000000-0005-0000-0000-0000A1000000}"/>
    <cellStyle name="Normal 6 2 2 6" xfId="152" xr:uid="{00000000-0005-0000-0000-0000A2000000}"/>
    <cellStyle name="Normal 6 2 2 7" xfId="234" xr:uid="{00000000-0005-0000-0000-0000A3000000}"/>
    <cellStyle name="Normal 6 2 3" xfId="153" xr:uid="{00000000-0005-0000-0000-0000A4000000}"/>
    <cellStyle name="Normal 6 2 3 2" xfId="154" xr:uid="{00000000-0005-0000-0000-0000A5000000}"/>
    <cellStyle name="Normal 6 2 3 2 2" xfId="155" xr:uid="{00000000-0005-0000-0000-0000A6000000}"/>
    <cellStyle name="Normal 6 2 3 2 3" xfId="156" xr:uid="{00000000-0005-0000-0000-0000A7000000}"/>
    <cellStyle name="Normal 6 2 3 2 4" xfId="240" xr:uid="{00000000-0005-0000-0000-0000A8000000}"/>
    <cellStyle name="Normal 6 2 3 3" xfId="157" xr:uid="{00000000-0005-0000-0000-0000A9000000}"/>
    <cellStyle name="Normal 6 2 3 4" xfId="158" xr:uid="{00000000-0005-0000-0000-0000AA000000}"/>
    <cellStyle name="Normal 6 2 3 5" xfId="239" xr:uid="{00000000-0005-0000-0000-0000AB000000}"/>
    <cellStyle name="Normal 6 2 4" xfId="159" xr:uid="{00000000-0005-0000-0000-0000AC000000}"/>
    <cellStyle name="Normal 6 2 4 2" xfId="160" xr:uid="{00000000-0005-0000-0000-0000AD000000}"/>
    <cellStyle name="Normal 6 2 4 3" xfId="161" xr:uid="{00000000-0005-0000-0000-0000AE000000}"/>
    <cellStyle name="Normal 6 2 4 4" xfId="241" xr:uid="{00000000-0005-0000-0000-0000AF000000}"/>
    <cellStyle name="Normal 6 2 5" xfId="162" xr:uid="{00000000-0005-0000-0000-0000B0000000}"/>
    <cellStyle name="Normal 6 2 5 2" xfId="163" xr:uid="{00000000-0005-0000-0000-0000B1000000}"/>
    <cellStyle name="Normal 6 2 5 3" xfId="164" xr:uid="{00000000-0005-0000-0000-0000B2000000}"/>
    <cellStyle name="Normal 6 2 5 4" xfId="242" xr:uid="{00000000-0005-0000-0000-0000B3000000}"/>
    <cellStyle name="Normal 6 2 6" xfId="165" xr:uid="{00000000-0005-0000-0000-0000B4000000}"/>
    <cellStyle name="Normal 6 2 7" xfId="166" xr:uid="{00000000-0005-0000-0000-0000B5000000}"/>
    <cellStyle name="Normal 6 2 8" xfId="233" xr:uid="{00000000-0005-0000-0000-0000B6000000}"/>
    <cellStyle name="Normal 6 3" xfId="167" xr:uid="{00000000-0005-0000-0000-0000B7000000}"/>
    <cellStyle name="Normal 6 3 2" xfId="168" xr:uid="{00000000-0005-0000-0000-0000B8000000}"/>
    <cellStyle name="Normal 6 3 2 2" xfId="169" xr:uid="{00000000-0005-0000-0000-0000B9000000}"/>
    <cellStyle name="Normal 6 3 2 2 2" xfId="170" xr:uid="{00000000-0005-0000-0000-0000BA000000}"/>
    <cellStyle name="Normal 6 3 2 2 3" xfId="171" xr:uid="{00000000-0005-0000-0000-0000BB000000}"/>
    <cellStyle name="Normal 6 3 2 2 4" xfId="245" xr:uid="{00000000-0005-0000-0000-0000BC000000}"/>
    <cellStyle name="Normal 6 3 2 3" xfId="172" xr:uid="{00000000-0005-0000-0000-0000BD000000}"/>
    <cellStyle name="Normal 6 3 2 4" xfId="173" xr:uid="{00000000-0005-0000-0000-0000BE000000}"/>
    <cellStyle name="Normal 6 3 2 5" xfId="244" xr:uid="{00000000-0005-0000-0000-0000BF000000}"/>
    <cellStyle name="Normal 6 3 3" xfId="174" xr:uid="{00000000-0005-0000-0000-0000C0000000}"/>
    <cellStyle name="Normal 6 3 3 2" xfId="175" xr:uid="{00000000-0005-0000-0000-0000C1000000}"/>
    <cellStyle name="Normal 6 3 3 3" xfId="176" xr:uid="{00000000-0005-0000-0000-0000C2000000}"/>
    <cellStyle name="Normal 6 3 3 4" xfId="246" xr:uid="{00000000-0005-0000-0000-0000C3000000}"/>
    <cellStyle name="Normal 6 3 4" xfId="177" xr:uid="{00000000-0005-0000-0000-0000C4000000}"/>
    <cellStyle name="Normal 6 3 4 2" xfId="178" xr:uid="{00000000-0005-0000-0000-0000C5000000}"/>
    <cellStyle name="Normal 6 3 4 3" xfId="179" xr:uid="{00000000-0005-0000-0000-0000C6000000}"/>
    <cellStyle name="Normal 6 3 4 4" xfId="247" xr:uid="{00000000-0005-0000-0000-0000C7000000}"/>
    <cellStyle name="Normal 6 3 5" xfId="180" xr:uid="{00000000-0005-0000-0000-0000C8000000}"/>
    <cellStyle name="Normal 6 3 6" xfId="181" xr:uid="{00000000-0005-0000-0000-0000C9000000}"/>
    <cellStyle name="Normal 6 3 7" xfId="243" xr:uid="{00000000-0005-0000-0000-0000CA000000}"/>
    <cellStyle name="Normal 6 4" xfId="182" xr:uid="{00000000-0005-0000-0000-0000CB000000}"/>
    <cellStyle name="Normal 6 4 2" xfId="183" xr:uid="{00000000-0005-0000-0000-0000CC000000}"/>
    <cellStyle name="Normal 6 4 2 2" xfId="184" xr:uid="{00000000-0005-0000-0000-0000CD000000}"/>
    <cellStyle name="Normal 6 4 2 2 2" xfId="185" xr:uid="{00000000-0005-0000-0000-0000CE000000}"/>
    <cellStyle name="Normal 6 4 2 2 3" xfId="186" xr:uid="{00000000-0005-0000-0000-0000CF000000}"/>
    <cellStyle name="Normal 6 4 2 2 4" xfId="250" xr:uid="{00000000-0005-0000-0000-0000D0000000}"/>
    <cellStyle name="Normal 6 4 2 3" xfId="187" xr:uid="{00000000-0005-0000-0000-0000D1000000}"/>
    <cellStyle name="Normal 6 4 2 4" xfId="188" xr:uid="{00000000-0005-0000-0000-0000D2000000}"/>
    <cellStyle name="Normal 6 4 2 5" xfId="249" xr:uid="{00000000-0005-0000-0000-0000D3000000}"/>
    <cellStyle name="Normal 6 4 3" xfId="189" xr:uid="{00000000-0005-0000-0000-0000D4000000}"/>
    <cellStyle name="Normal 6 4 3 2" xfId="190" xr:uid="{00000000-0005-0000-0000-0000D5000000}"/>
    <cellStyle name="Normal 6 4 3 3" xfId="191" xr:uid="{00000000-0005-0000-0000-0000D6000000}"/>
    <cellStyle name="Normal 6 4 3 4" xfId="251" xr:uid="{00000000-0005-0000-0000-0000D7000000}"/>
    <cellStyle name="Normal 6 4 4" xfId="192" xr:uid="{00000000-0005-0000-0000-0000D8000000}"/>
    <cellStyle name="Normal 6 4 5" xfId="193" xr:uid="{00000000-0005-0000-0000-0000D9000000}"/>
    <cellStyle name="Normal 6 4 6" xfId="248" xr:uid="{00000000-0005-0000-0000-0000DA000000}"/>
    <cellStyle name="Normal 6 5" xfId="194" xr:uid="{00000000-0005-0000-0000-0000DB000000}"/>
    <cellStyle name="Normal 6 5 2" xfId="195" xr:uid="{00000000-0005-0000-0000-0000DC000000}"/>
    <cellStyle name="Normal 6 5 2 2" xfId="196" xr:uid="{00000000-0005-0000-0000-0000DD000000}"/>
    <cellStyle name="Normal 6 5 2 3" xfId="197" xr:uid="{00000000-0005-0000-0000-0000DE000000}"/>
    <cellStyle name="Normal 6 5 2 4" xfId="253" xr:uid="{00000000-0005-0000-0000-0000DF000000}"/>
    <cellStyle name="Normal 6 5 3" xfId="198" xr:uid="{00000000-0005-0000-0000-0000E0000000}"/>
    <cellStyle name="Normal 6 5 4" xfId="199" xr:uid="{00000000-0005-0000-0000-0000E1000000}"/>
    <cellStyle name="Normal 6 5 5" xfId="252" xr:uid="{00000000-0005-0000-0000-0000E2000000}"/>
    <cellStyle name="Normal 6 6" xfId="200" xr:uid="{00000000-0005-0000-0000-0000E3000000}"/>
    <cellStyle name="Normal 6 6 2" xfId="201" xr:uid="{00000000-0005-0000-0000-0000E4000000}"/>
    <cellStyle name="Normal 6 6 3" xfId="202" xr:uid="{00000000-0005-0000-0000-0000E5000000}"/>
    <cellStyle name="Normal 6 6 4" xfId="254" xr:uid="{00000000-0005-0000-0000-0000E6000000}"/>
    <cellStyle name="Normal 6 7" xfId="203" xr:uid="{00000000-0005-0000-0000-0000E7000000}"/>
    <cellStyle name="Normal 6 7 2" xfId="204" xr:uid="{00000000-0005-0000-0000-0000E8000000}"/>
    <cellStyle name="Normal 6 7 3" xfId="205" xr:uid="{00000000-0005-0000-0000-0000E9000000}"/>
    <cellStyle name="Normal 6 7 4" xfId="255" xr:uid="{00000000-0005-0000-0000-0000EA000000}"/>
    <cellStyle name="Normal 6 8" xfId="206" xr:uid="{00000000-0005-0000-0000-0000EB000000}"/>
    <cellStyle name="Normal 6 9" xfId="207" xr:uid="{00000000-0005-0000-0000-0000EC000000}"/>
    <cellStyle name="Normal 7" xfId="208" xr:uid="{00000000-0005-0000-0000-0000ED000000}"/>
    <cellStyle name="Normal 8" xfId="209" xr:uid="{00000000-0005-0000-0000-0000EE000000}"/>
    <cellStyle name="Normal 9" xfId="227" xr:uid="{00000000-0005-0000-0000-0000EF000000}"/>
    <cellStyle name="Percent" xfId="210" builtinId="5"/>
    <cellStyle name="Percent 12" xfId="211" xr:uid="{00000000-0005-0000-0000-0000F1000000}"/>
    <cellStyle name="Percent 12 2" xfId="212" xr:uid="{00000000-0005-0000-0000-0000F2000000}"/>
    <cellStyle name="Percent 12 3" xfId="213" xr:uid="{00000000-0005-0000-0000-0000F3000000}"/>
    <cellStyle name="Percent 13" xfId="214" xr:uid="{00000000-0005-0000-0000-0000F4000000}"/>
    <cellStyle name="Percent 13 2" xfId="215" xr:uid="{00000000-0005-0000-0000-0000F5000000}"/>
    <cellStyle name="Percent 13 3" xfId="216" xr:uid="{00000000-0005-0000-0000-0000F6000000}"/>
    <cellStyle name="Percent 2" xfId="217" xr:uid="{00000000-0005-0000-0000-0000F7000000}"/>
    <cellStyle name="Percent 2 2" xfId="218" xr:uid="{00000000-0005-0000-0000-0000F8000000}"/>
    <cellStyle name="Percent 2 2 2" xfId="219" xr:uid="{00000000-0005-0000-0000-0000F9000000}"/>
    <cellStyle name="Percent 2 2 3" xfId="220" xr:uid="{00000000-0005-0000-0000-0000FA000000}"/>
    <cellStyle name="Percent 2 3" xfId="221" xr:uid="{00000000-0005-0000-0000-0000FB000000}"/>
    <cellStyle name="Percent 2 3 2" xfId="222" xr:uid="{00000000-0005-0000-0000-0000FC000000}"/>
    <cellStyle name="Percent 3" xfId="223" xr:uid="{00000000-0005-0000-0000-0000FD000000}"/>
    <cellStyle name="Percent 3 2" xfId="224" xr:uid="{00000000-0005-0000-0000-0000FE000000}"/>
    <cellStyle name="Percent 3 3" xfId="225" xr:uid="{00000000-0005-0000-0000-0000FF000000}"/>
    <cellStyle name="Title 2" xfId="226" xr:uid="{00000000-0005-0000-0000-000000010000}"/>
  </cellStyles>
  <dxfs count="663">
    <dxf>
      <font>
        <b val="0"/>
        <i val="0"/>
        <strike val="0"/>
        <condense val="0"/>
        <extend val="0"/>
        <outline val="0"/>
        <shadow val="0"/>
        <u val="none"/>
        <vertAlign val="baseline"/>
        <sz val="14"/>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4"/>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6"/>
        <color auto="1"/>
        <name val="Century Gothic"/>
        <scheme val="none"/>
      </font>
      <numFmt numFmtId="179" formatCode="&quot;$&quot;#,##0;\-\ &quot;$&quot;#,##0;;"/>
      <fill>
        <patternFill patternType="solid">
          <fgColor indexed="64"/>
          <bgColor theme="9" tint="0.59999389629810485"/>
        </patternFill>
      </fill>
      <alignment horizontal="center" vertical="center" textRotation="0" wrapText="1" indent="0" justifyLastLine="0" shrinkToFit="1" readingOrder="0"/>
      <border diagonalUp="0" diagonalDown="0" outline="0">
        <left style="thin">
          <color auto="1"/>
        </left>
        <right style="thin">
          <color indexed="64"/>
        </right>
        <top style="thin">
          <color auto="1"/>
        </top>
        <bottom style="thin">
          <color auto="1"/>
        </bottom>
      </border>
      <protection locked="1" hidden="0"/>
    </dxf>
    <dxf>
      <font>
        <b val="0"/>
        <i val="0"/>
        <strike val="0"/>
        <condense val="0"/>
        <extend val="0"/>
        <outline val="0"/>
        <shadow val="0"/>
        <u val="none"/>
        <vertAlign val="baseline"/>
        <sz val="14"/>
        <color auto="1"/>
        <name val="Century Gothic"/>
        <scheme val="none"/>
      </font>
      <numFmt numFmtId="180" formatCode="&quot;$&quot;#,##0;\-\ &quot;$&quot;#,##0;\-;"/>
      <fill>
        <patternFill patternType="none">
          <fgColor indexed="64"/>
          <bgColor indexed="65"/>
        </patternFill>
      </fill>
      <alignment horizontal="center" vertical="center" textRotation="0" wrapText="1" indent="0" justifyLastLine="0" shrinkToFit="1" readingOrder="0"/>
      <border diagonalUp="0" diagonalDown="0" outline="0">
        <left style="thin">
          <color indexed="64"/>
        </left>
        <right style="thin">
          <color auto="1"/>
        </right>
        <top style="thin">
          <color indexed="64"/>
        </top>
        <bottom style="thin">
          <color indexed="64"/>
        </bottom>
      </border>
      <protection locked="1" hidden="0"/>
    </dxf>
    <dxf>
      <font>
        <b/>
        <i val="0"/>
        <strike val="0"/>
        <condense val="0"/>
        <extend val="0"/>
        <outline val="0"/>
        <shadow val="0"/>
        <u val="none"/>
        <vertAlign val="baseline"/>
        <sz val="16"/>
        <color auto="1"/>
        <name val="Century Gothic"/>
        <scheme val="none"/>
      </font>
      <numFmt numFmtId="180" formatCode="&quot;$&quot;#,##0;\-\ &quot;$&quot;#,##0;\-;"/>
      <fill>
        <patternFill patternType="solid">
          <fgColor indexed="64"/>
          <bgColor theme="9" tint="0.59999389629810485"/>
        </patternFill>
      </fill>
      <alignment horizontal="center" vertical="center" textRotation="0" wrapText="1" indent="0" justifyLastLine="0" shrinkToFit="1" readingOrder="0"/>
      <border diagonalUp="0" diagonalDown="0" outline="0">
        <left style="thin">
          <color auto="1"/>
        </left>
        <right style="thin">
          <color indexed="64"/>
        </right>
        <top style="thin">
          <color auto="1"/>
        </top>
        <bottom style="thin">
          <color auto="1"/>
        </bottom>
      </border>
      <protection locked="1" hidden="0"/>
    </dxf>
    <dxf>
      <font>
        <b val="0"/>
        <i val="0"/>
        <strike val="0"/>
        <condense val="0"/>
        <extend val="0"/>
        <outline val="0"/>
        <shadow val="0"/>
        <u val="none"/>
        <vertAlign val="baseline"/>
        <sz val="14"/>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6"/>
        <color auto="1"/>
        <name val="Century Gothic"/>
        <scheme val="none"/>
      </font>
      <numFmt numFmtId="180" formatCode="&quot;$&quot;#,##0;\-\ &quot;$&quot;#,##0;\-;"/>
      <fill>
        <patternFill patternType="solid">
          <fgColor indexed="64"/>
          <bgColor theme="9" tint="0.59999389629810485"/>
        </patternFill>
      </fill>
      <alignment horizontal="center" vertical="center" textRotation="0" wrapText="1" indent="0" justifyLastLine="0" shrinkToFit="1" readingOrder="0"/>
      <border diagonalUp="0" diagonalDown="0" outline="0">
        <left style="thin">
          <color auto="1"/>
        </left>
        <right style="thin">
          <color indexed="64"/>
        </right>
        <top style="thin">
          <color auto="1"/>
        </top>
        <bottom style="thin">
          <color auto="1"/>
        </bottom>
      </border>
      <protection locked="1" hidden="0"/>
    </dxf>
    <dxf>
      <font>
        <b val="0"/>
        <i val="0"/>
        <strike val="0"/>
        <condense val="0"/>
        <extend val="0"/>
        <outline val="0"/>
        <shadow val="0"/>
        <u val="none"/>
        <vertAlign val="baseline"/>
        <sz val="14"/>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6"/>
        <color auto="1"/>
        <name val="Century Gothic"/>
        <scheme val="none"/>
      </font>
      <numFmt numFmtId="0" formatCode="General"/>
      <fill>
        <patternFill patternType="solid">
          <fgColor indexed="64"/>
          <bgColor theme="9" tint="0.59999389629810485"/>
        </patternFill>
      </fill>
      <alignment horizontal="left" vertical="center" textRotation="0" wrapText="0" indent="1" justifyLastLine="0" shrinkToFit="0" readingOrder="0"/>
      <border diagonalUp="0" diagonalDown="0" outline="0">
        <left style="thin">
          <color auto="1"/>
        </left>
        <right style="thin">
          <color indexed="64"/>
        </right>
        <top style="thin">
          <color auto="1"/>
        </top>
        <bottom style="thin">
          <color auto="1"/>
        </bottom>
      </border>
      <protection locked="1" hidden="0"/>
    </dxf>
    <dxf>
      <font>
        <b val="0"/>
        <i val="0"/>
        <strike val="0"/>
        <condense val="0"/>
        <extend val="0"/>
        <outline val="0"/>
        <shadow val="0"/>
        <u val="none"/>
        <vertAlign val="baseline"/>
        <sz val="14"/>
        <color auto="1"/>
        <name val="Century Gothic"/>
        <scheme val="none"/>
      </font>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top style="thin">
          <color indexed="64"/>
        </top>
      </border>
    </dxf>
    <dxf>
      <font>
        <strike val="0"/>
        <outline val="0"/>
        <shadow val="0"/>
        <u val="none"/>
        <vertAlign val="baseline"/>
        <sz val="14"/>
        <color auto="1"/>
        <name val="Century Gothic"/>
        <scheme val="none"/>
      </font>
      <fill>
        <patternFill patternType="solid">
          <fgColor indexed="64"/>
          <bgColor theme="9" tint="0.59999389629810485"/>
        </patternFill>
      </fill>
      <border diagonalUp="0" diagonalDown="0" outline="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4"/>
        <color auto="1"/>
        <name val="Century Gothic"/>
        <scheme val="none"/>
      </font>
      <protection locked="1" hidden="0"/>
    </dxf>
    <dxf>
      <border>
        <bottom style="thin">
          <color indexed="64"/>
        </bottom>
      </border>
    </dxf>
    <dxf>
      <font>
        <b/>
        <i val="0"/>
        <strike val="0"/>
        <condense val="0"/>
        <extend val="0"/>
        <outline val="0"/>
        <shadow val="0"/>
        <u val="none"/>
        <vertAlign val="baseline"/>
        <sz val="14"/>
        <color auto="1"/>
        <name val="Century Gothic"/>
        <scheme val="none"/>
      </font>
      <fill>
        <patternFill patternType="solid">
          <fgColor indexed="64"/>
          <bgColor theme="7" tint="0.59999389629810485"/>
        </patternFill>
      </fill>
      <alignment horizontal="center" vertical="center" textRotation="0" wrapText="1" indent="0" justifyLastLine="0" shrinkToFit="1"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auto="1"/>
        </left>
        <right style="thin">
          <color indexed="64"/>
        </right>
        <top style="thin">
          <color auto="1"/>
        </top>
        <bottom style="thin">
          <color auto="1"/>
        </bottom>
      </border>
      <protection locked="0" hidden="0"/>
    </dxf>
    <dxf>
      <font>
        <b val="0"/>
        <i val="0"/>
        <strike val="0"/>
        <outline val="0"/>
        <shadow val="0"/>
        <u val="none"/>
        <vertAlign val="baseline"/>
        <sz val="14"/>
        <color auto="1"/>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6"/>
        <color auto="1"/>
        <name val="Century Gothic"/>
        <scheme val="none"/>
      </font>
      <numFmt numFmtId="180" formatCode="&quot;$&quot;#,##0;\-\ &quot;$&quot;#,##0;\-;"/>
      <fill>
        <patternFill patternType="solid">
          <fgColor indexed="64"/>
          <bgColor theme="9" tint="0.59999389629810485"/>
        </patternFill>
      </fill>
      <alignment horizontal="center" vertical="center" textRotation="0" wrapText="1" indent="0" justifyLastLine="0" shrinkToFit="1" readingOrder="0"/>
      <border diagonalUp="0" diagonalDown="0" outline="0">
        <left style="thin">
          <color auto="1"/>
        </left>
        <right style="thin">
          <color indexed="64"/>
        </right>
        <top style="thin">
          <color auto="1"/>
        </top>
        <bottom style="thin">
          <color auto="1"/>
        </bottom>
      </border>
      <protection locked="1" hidden="0"/>
    </dxf>
    <dxf>
      <numFmt numFmtId="180" formatCode="&quot;$&quot;#,##0;\-\ &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6"/>
        <color auto="1"/>
        <name val="Century Gothic"/>
        <scheme val="none"/>
      </font>
      <numFmt numFmtId="180" formatCode="&quot;$&quot;#,##0;\-\ &quot;$&quot;#,##0;\-;"/>
      <fill>
        <patternFill patternType="solid">
          <fgColor indexed="64"/>
          <bgColor theme="9" tint="0.59999389629810485"/>
        </patternFill>
      </fill>
      <alignment horizontal="center" vertical="center" textRotation="0" wrapText="1" indent="0" justifyLastLine="0" shrinkToFit="1" readingOrder="0"/>
      <border diagonalUp="0" diagonalDown="0" outline="0">
        <left style="thin">
          <color auto="1"/>
        </left>
        <right style="thin">
          <color indexed="64"/>
        </right>
        <top style="thin">
          <color auto="1"/>
        </top>
        <bottom style="thin">
          <color auto="1"/>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6"/>
        <color auto="1"/>
        <name val="Century Gothic"/>
        <scheme val="none"/>
      </font>
      <numFmt numFmtId="180" formatCode="&quot;$&quot;#,##0;\-\ &quot;$&quot;#,##0;\-;"/>
      <fill>
        <patternFill patternType="solid">
          <fgColor indexed="64"/>
          <bgColor theme="9" tint="0.59999389629810485"/>
        </patternFill>
      </fill>
      <alignment horizontal="center" vertical="center" textRotation="0" wrapText="1" indent="0" justifyLastLine="0" shrinkToFit="1" readingOrder="0"/>
      <border diagonalUp="0" diagonalDown="0" outline="0">
        <left style="thin">
          <color auto="1"/>
        </left>
        <right style="thin">
          <color indexed="64"/>
        </right>
        <top style="thin">
          <color auto="1"/>
        </top>
        <bottom style="thin">
          <color auto="1"/>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auto="1"/>
        <name val="Century Gothic"/>
        <scheme val="none"/>
      </font>
      <numFmt numFmtId="0" formatCode="General"/>
      <fill>
        <patternFill patternType="solid">
          <fgColor indexed="64"/>
          <bgColor theme="9" tint="0.59999389629810485"/>
        </patternFill>
      </fill>
      <alignment horizontal="left" vertical="center" textRotation="0" wrapText="0" indent="1" justifyLastLine="0" shrinkToFit="0" readingOrder="0"/>
      <border diagonalUp="0" diagonalDown="0" outline="0">
        <left style="thin">
          <color auto="1"/>
        </left>
        <right style="thin">
          <color indexed="64"/>
        </right>
        <top style="thin">
          <color auto="1"/>
        </top>
        <bottom style="thin">
          <color auto="1"/>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font>
        <b val="0"/>
        <i val="0"/>
        <strike val="0"/>
        <outline val="0"/>
        <shadow val="0"/>
        <u val="none"/>
        <vertAlign val="baseline"/>
        <sz val="12"/>
        <color auto="1"/>
        <name val="Century Gothic"/>
        <scheme val="none"/>
      </font>
      <fill>
        <patternFill patternType="solid">
          <fgColor indexed="64"/>
          <bgColor theme="9" tint="0.59999389629810485"/>
        </patternFill>
      </fill>
      <border diagonalUp="0" diagonalDown="0" outline="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4"/>
        <color auto="1"/>
        <name val="Century Gothic"/>
        <scheme val="none"/>
      </font>
      <alignment textRotation="0" wrapText="1" indent="0" justifyLastLine="0" readingOrder="0"/>
      <protection locked="1" hidden="0"/>
    </dxf>
    <dxf>
      <border>
        <bottom style="thin">
          <color indexed="64"/>
        </bottom>
      </border>
    </dxf>
    <dxf>
      <font>
        <b val="0"/>
        <i val="0"/>
        <strike val="0"/>
        <condense val="0"/>
        <extend val="0"/>
        <outline val="0"/>
        <shadow val="0"/>
        <u val="none"/>
        <vertAlign val="baseline"/>
        <sz val="14"/>
        <color auto="1"/>
        <name val="Century Gothic"/>
        <scheme val="none"/>
      </font>
      <fill>
        <patternFill patternType="solid">
          <fgColor indexed="64"/>
          <bgColor theme="7" tint="0.59999389629810485"/>
        </patternFill>
      </fill>
      <alignment horizontal="center" vertical="center" textRotation="0" wrapText="1" indent="0" justifyLastLine="0" shrinkToFit="1"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rgb="FF99CCFF"/>
        </patternFill>
      </fill>
    </dxf>
    <dxf>
      <fill>
        <patternFill>
          <bgColor rgb="FF99CCFF"/>
        </patternFill>
      </fill>
    </dxf>
    <dxf>
      <fill>
        <patternFill>
          <bgColor rgb="FF99CCFF"/>
        </patternFill>
      </fill>
    </dxf>
    <dxf>
      <fill>
        <patternFill>
          <bgColor rgb="FF99CCFF"/>
        </patternFill>
      </fill>
    </dxf>
    <dxf>
      <font>
        <b val="0"/>
        <i val="0"/>
        <strike val="0"/>
        <condense val="0"/>
        <extend val="0"/>
        <outline val="0"/>
        <shadow val="0"/>
        <u val="none"/>
        <vertAlign val="baseline"/>
        <sz val="12"/>
        <color auto="1"/>
        <name val="Century Gothic"/>
        <scheme val="none"/>
      </font>
      <numFmt numFmtId="14" formatCode="0.00%"/>
      <fill>
        <patternFill patternType="solid">
          <fgColor indexed="64"/>
          <bgColor indexed="22"/>
        </patternFill>
      </fill>
      <alignment horizontal="center" vertical="center" textRotation="0" wrapText="1" indent="0" justifyLastLine="0" shrinkToFit="1"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5" formatCode="#,##0_);\(#,##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alignment textRotation="0" wrapText="1" indent="0" justifyLastLine="0" readingOrder="0"/>
      <protection locked="1" hidden="0"/>
    </dxf>
    <dxf>
      <border>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theme="2" tint="-9.9948118533890809E-2"/>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ill>
        <patternFill>
          <bgColor rgb="FFFFFF00"/>
        </patternFill>
      </fill>
    </dxf>
    <dxf>
      <fill>
        <patternFill>
          <bgColor rgb="FFCCFF9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CCFF99"/>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left style="thin">
          <color rgb="FF17375D"/>
        </left>
        <right/>
        <top style="thin">
          <color rgb="FF17375D"/>
        </top>
        <bottom style="thin">
          <color rgb="FF17375D"/>
        </bottom>
        <vertical style="thin">
          <color rgb="FF17375D"/>
        </vertical>
        <horizontal style="thin">
          <color rgb="FF17375D"/>
        </horizontal>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none">
          <fgColor indexed="64"/>
          <bgColor indexed="65"/>
        </patternFill>
      </fill>
      <alignment horizontal="center" vertical="center" textRotation="0" wrapText="1" indent="0" justifyLastLine="0" shrinkToFit="1" readingOrder="0"/>
      <border diagonalUp="0" diagonalDown="0">
        <left style="thin">
          <color rgb="FF17375D"/>
        </left>
        <right style="thin">
          <color rgb="FF17375D"/>
        </right>
        <top style="thin">
          <color rgb="FF17375D"/>
        </top>
        <bottom style="thin">
          <color rgb="FF17375D"/>
        </bottom>
        <vertical style="thin">
          <color rgb="FF17375D"/>
        </vertical>
        <horizontal style="thin">
          <color rgb="FF17375D"/>
        </horizontal>
      </border>
      <protection locked="1" hidden="0"/>
    </dxf>
    <dxf>
      <font>
        <b val="0"/>
        <i val="0"/>
        <strike val="0"/>
        <condense val="0"/>
        <extend val="0"/>
        <outline val="0"/>
        <shadow val="0"/>
        <u val="none"/>
        <vertAlign val="baseline"/>
        <sz val="12"/>
        <color auto="1"/>
        <name val="Century Gothic"/>
        <scheme val="none"/>
      </font>
      <numFmt numFmtId="181" formatCode="#"/>
      <alignment horizontal="center" vertical="center" textRotation="0" wrapText="1" indent="0" justifyLastLine="0" shrinkToFit="1" readingOrder="0"/>
      <border diagonalUp="0" diagonalDown="0">
        <left style="thin">
          <color rgb="FF17375D"/>
        </left>
        <right style="thin">
          <color rgb="FF17375D"/>
        </right>
        <top style="thin">
          <color rgb="FF17375D"/>
        </top>
        <bottom style="thin">
          <color rgb="FF17375D"/>
        </bottom>
        <vertical style="thin">
          <color rgb="FF17375D"/>
        </vertical>
        <horizontal style="thin">
          <color rgb="FF17375D"/>
        </horizontal>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1" readingOrder="0"/>
      <border diagonalUp="0" diagonalDown="0">
        <left style="thin">
          <color rgb="FF17375D"/>
        </left>
        <right style="thin">
          <color rgb="FF17375D"/>
        </right>
        <top style="thin">
          <color rgb="FF17375D"/>
        </top>
        <bottom style="thin">
          <color rgb="FF17375D"/>
        </bottom>
        <vertical style="thin">
          <color rgb="FF17375D"/>
        </vertical>
        <horizontal style="thin">
          <color rgb="FF17375D"/>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rgb="FF17375D"/>
        </left>
        <right style="thin">
          <color rgb="FF17375D"/>
        </right>
        <top style="thin">
          <color rgb="FF17375D"/>
        </top>
        <bottom style="thin">
          <color rgb="FF17375D"/>
        </bottom>
        <vertical style="thin">
          <color rgb="FF17375D"/>
        </vertical>
        <horizontal style="thin">
          <color rgb="FF17375D"/>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rgb="FF17375D"/>
        </left>
        <right style="thin">
          <color rgb="FF17375D"/>
        </right>
        <top style="thin">
          <color rgb="FF17375D"/>
        </top>
        <bottom style="thin">
          <color rgb="FF17375D"/>
        </bottom>
        <vertical style="thin">
          <color rgb="FF17375D"/>
        </vertical>
        <horizontal style="thin">
          <color rgb="FF17375D"/>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rgb="FF17375D"/>
        </left>
        <right style="thin">
          <color rgb="FF17375D"/>
        </right>
        <top style="thin">
          <color rgb="FF17375D"/>
        </top>
        <bottom style="thin">
          <color rgb="FF17375D"/>
        </bottom>
        <vertical style="thin">
          <color rgb="FF17375D"/>
        </vertical>
        <horizontal style="thin">
          <color rgb="FF17375D"/>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rgb="FF17375D"/>
        </left>
        <right style="thin">
          <color rgb="FF17375D"/>
        </right>
        <top style="thin">
          <color rgb="FF17375D"/>
        </top>
        <bottom style="thin">
          <color rgb="FF17375D"/>
        </bottom>
        <vertical style="thin">
          <color rgb="FF17375D"/>
        </vertical>
        <horizontal style="thin">
          <color rgb="FF17375D"/>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rgb="FF17375D"/>
        </left>
        <right style="thin">
          <color rgb="FF17375D"/>
        </right>
        <top style="thin">
          <color rgb="FF17375D"/>
        </top>
        <bottom style="thin">
          <color rgb="FF17375D"/>
        </bottom>
        <vertical style="thin">
          <color rgb="FF17375D"/>
        </vertical>
        <horizontal style="thin">
          <color rgb="FF17375D"/>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rgb="FF17375D"/>
        </left>
        <right style="thin">
          <color rgb="FF17375D"/>
        </right>
        <top style="thin">
          <color rgb="FF17375D"/>
        </top>
        <bottom style="thin">
          <color rgb="FF17375D"/>
        </bottom>
        <vertical style="thin">
          <color rgb="FF17375D"/>
        </vertical>
        <horizontal style="thin">
          <color rgb="FF17375D"/>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rgb="FF17375D"/>
        </left>
        <right style="thin">
          <color rgb="FF17375D"/>
        </right>
        <top style="thin">
          <color rgb="FF17375D"/>
        </top>
        <bottom style="thin">
          <color rgb="FF17375D"/>
        </bottom>
        <vertical style="thin">
          <color rgb="FF17375D"/>
        </vertical>
        <horizontal style="thin">
          <color rgb="FF17375D"/>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right style="thin">
          <color rgb="FF17375D"/>
        </right>
        <top style="thin">
          <color rgb="FF17375D"/>
        </top>
        <bottom style="thin">
          <color rgb="FF17375D"/>
        </bottom>
        <vertical style="thin">
          <color rgb="FF17375D"/>
        </vertical>
        <horizontal style="thin">
          <color rgb="FF17375D"/>
        </horizontal>
      </border>
      <protection locked="1" hidden="0"/>
    </dxf>
    <dxf>
      <border>
        <top style="thin">
          <color rgb="FF17375D"/>
        </top>
      </border>
    </dxf>
    <dxf>
      <border diagonalUp="0" diagonalDown="0">
        <left style="thin">
          <color rgb="FF17375D"/>
        </left>
        <right style="thin">
          <color rgb="FF17375D"/>
        </right>
        <top style="thin">
          <color rgb="FF17375D"/>
        </top>
        <bottom style="thin">
          <color rgb="FF17375D"/>
        </bottom>
      </border>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protection locked="1" hidden="0"/>
    </dxf>
    <dxf>
      <border>
        <bottom style="thin">
          <color rgb="FF17375D"/>
        </bottom>
      </border>
    </dxf>
    <dxf>
      <font>
        <b val="0"/>
        <i val="0"/>
        <strike val="0"/>
        <condense val="0"/>
        <extend val="0"/>
        <outline val="0"/>
        <shadow val="0"/>
        <u val="none"/>
        <vertAlign val="baseline"/>
        <sz val="13"/>
        <color auto="1"/>
        <name val="Century Gothic"/>
        <scheme val="none"/>
      </font>
      <fill>
        <patternFill patternType="solid">
          <fgColor indexed="64"/>
          <bgColor rgb="FFDDD9C3"/>
        </patternFill>
      </fill>
      <alignment horizontal="center" vertical="center" textRotation="0" wrapText="1" indent="0" justifyLastLine="0" shrinkToFit="0" readingOrder="0"/>
      <border diagonalUp="0" diagonalDown="0" outline="0">
        <left style="thin">
          <color rgb="FF17375D"/>
        </left>
        <right style="thin">
          <color rgb="FF17375D"/>
        </right>
        <top/>
        <bottom/>
      </border>
      <protection locked="1" hidden="0"/>
    </dxf>
    <dxf>
      <font>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numFmt numFmtId="6" formatCode="#,##0_);[Red]\(#,##0\)"/>
      <fill>
        <patternFill patternType="none">
          <fgColor indexed="64"/>
          <bgColor indexed="65"/>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81" formatCode="#"/>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6" formatCode="#,##0_);[Red]\(#,##0\)"/>
      <fill>
        <patternFill patternType="none">
          <fgColor indexed="64"/>
          <bgColor indexed="65"/>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wrapText="1" indent="0" justifyLastLine="0" readingOrder="0"/>
      <protection locked="1" hidden="0"/>
    </dxf>
    <dxf>
      <border>
        <bottom style="thin">
          <color indexed="64"/>
        </bottom>
      </border>
    </dxf>
    <dxf>
      <font>
        <strike val="0"/>
        <outline val="0"/>
        <shadow val="0"/>
        <u val="none"/>
        <vertAlign val="baseline"/>
        <sz val="13"/>
        <color auto="1"/>
        <name val="Century Gothic"/>
        <scheme val="none"/>
      </font>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numFmt numFmtId="186" formatCode="&quot;$&quot;#,##0;[Red]\ \(&quot;$&quot;#,##0\)"/>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Century Gothic"/>
        <scheme val="none"/>
      </font>
      <numFmt numFmtId="186" formatCode="&quot;$&quot;#,##0;[Red]\ \(&quot;$&quot;#,##0\)"/>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Century Gothic"/>
        <scheme val="none"/>
      </font>
      <numFmt numFmtId="186" formatCode="&quot;$&quot;#,##0;[Red]\ \(&quot;$&quot;#,##0\)"/>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Century Gothic"/>
        <scheme val="none"/>
      </font>
      <numFmt numFmtId="186" formatCode="&quot;$&quot;#,##0;[Red]\ \(&quot;$&quot;#,##0\)"/>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Century Gothic"/>
        <scheme val="none"/>
      </font>
      <numFmt numFmtId="186" formatCode="&quot;$&quot;#,##0;[Red]\ \(&quot;$&quot;#,##0\)"/>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numFmt numFmtId="6" formatCode="#,##0_);[Red]\(#,##0\)"/>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numFmt numFmtId="1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theme="7"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ont>
        <b/>
        <i val="0"/>
        <condense val="0"/>
        <extend val="0"/>
      </font>
      <fill>
        <patternFill>
          <bgColor indexed="13"/>
        </patternFill>
      </fill>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entury Gothic"/>
        <scheme val="none"/>
      </font>
      <numFmt numFmtId="171" formatCode="&quot;$&quot;#,##0"/>
      <fill>
        <patternFill patternType="solid">
          <fgColor indexed="64"/>
          <bgColor indexed="22"/>
        </patternFill>
      </fill>
      <alignment horizontal="center" vertical="center" textRotation="0" wrapText="1" indent="0" justifyLastLine="0" shrinkToFit="1"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numFmt numFmtId="6" formatCode="#,##0_);[Red]\(#,##0\)"/>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protection locked="1" hidden="0"/>
    </dxf>
    <dxf>
      <border>
        <bottom style="thin">
          <color indexed="64"/>
        </bottom>
      </border>
    </dxf>
    <dxf>
      <font>
        <b val="0"/>
        <i val="0"/>
        <strike val="0"/>
        <condense val="0"/>
        <extend val="0"/>
        <outline val="0"/>
        <shadow val="0"/>
        <u val="none"/>
        <vertAlign val="baseline"/>
        <sz val="13"/>
        <color auto="1"/>
        <name val="Century Gothic"/>
        <scheme val="none"/>
      </font>
      <fill>
        <patternFill patternType="solid">
          <fgColor indexed="64"/>
          <bgColor theme="7"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FF00"/>
        </patternFill>
      </fill>
    </dxf>
    <dxf>
      <border>
        <left style="thin">
          <color auto="1"/>
        </left>
        <right style="thin">
          <color auto="1"/>
        </right>
        <top style="thin">
          <color auto="1"/>
        </top>
        <bottom style="thin">
          <color auto="1"/>
        </bottom>
      </border>
    </dxf>
    <dxf>
      <font>
        <b val="0"/>
        <i val="0"/>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1"/>
        <color auto="1"/>
        <name val="Century Gothic"/>
        <scheme val="none"/>
      </font>
      <numFmt numFmtId="171" formatCode="&quot;$&quot;#,##0"/>
      <fill>
        <patternFill patternType="solid">
          <fgColor indexed="64"/>
          <bgColor theme="0" tint="-0.2499465926084170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6" formatCode="#,##0_);[Red]\(#,##0\)"/>
      <fill>
        <patternFill patternType="solid">
          <fgColor indexed="64"/>
          <bgColor theme="0" tint="-0.2499465926084170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dxf>
    <dxf>
      <font>
        <b val="0"/>
        <i val="0"/>
        <strike val="0"/>
        <condense val="0"/>
        <extend val="0"/>
        <outline val="0"/>
        <shadow val="0"/>
        <u val="none"/>
        <vertAlign val="baseline"/>
        <sz val="11"/>
        <color auto="1"/>
        <name val="Century Gothic"/>
        <scheme val="none"/>
      </font>
      <numFmt numFmtId="171" formatCode="&quot;$&quot;#,##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71" formatCode="&quot;$&quot;#,##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numFmt numFmtId="183" formatCode="&quot;$&quot;#,##0;\ \(&quot;$&quot;#,##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entury Gothic"/>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entury Gothic"/>
        <scheme val="none"/>
      </font>
      <numFmt numFmtId="166" formatCode="m/d/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66" formatCode="m/d/yy;@"/>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Century Gothic"/>
        <scheme val="none"/>
      </font>
      <numFmt numFmtId="166" formatCode="m/d/yy;@"/>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alignment wrapText="1" indent="0" justifyLastLine="0" readingOrder="0"/>
      <protection locked="1"/>
    </dxf>
    <dxf>
      <border>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indexed="3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strike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auto="1"/>
        </top>
        <bottom style="thin">
          <color auto="1"/>
        </bottom>
      </border>
      <protection locked="0" hidden="0"/>
    </dxf>
    <dxf>
      <font>
        <strike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auto="1"/>
        </top>
        <bottom style="thin">
          <color auto="1"/>
        </bottom>
      </border>
      <protection locked="0" hidden="0"/>
    </dxf>
    <dxf>
      <font>
        <strike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auto="1"/>
        </top>
        <bottom style="thin">
          <color auto="1"/>
        </bottom>
      </border>
      <protection locked="0" hidden="0"/>
    </dxf>
    <dxf>
      <font>
        <strike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auto="1"/>
        </top>
        <bottom style="thin">
          <color auto="1"/>
        </bottom>
      </border>
      <protection locked="0" hidden="0"/>
    </dxf>
    <dxf>
      <font>
        <strike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auto="1"/>
        </top>
        <bottom style="thin">
          <color auto="1"/>
        </bottom>
      </border>
      <protection locked="0" hidden="0"/>
    </dxf>
    <dxf>
      <font>
        <strike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auto="1"/>
        </top>
        <bottom style="thin">
          <color auto="1"/>
        </bottom>
      </border>
      <protection locked="0" hidden="0"/>
    </dxf>
    <dxf>
      <font>
        <strike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auto="1"/>
        </top>
        <bottom style="thin">
          <color auto="1"/>
        </bottom>
      </border>
      <protection locked="0" hidden="0"/>
    </dxf>
    <dxf>
      <font>
        <strike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auto="1"/>
        </top>
        <bottom style="thin">
          <color auto="1"/>
        </bottom>
      </border>
      <protection locked="0" hidden="0"/>
    </dxf>
    <dxf>
      <font>
        <strike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auto="1"/>
        </top>
        <bottom style="thin">
          <color auto="1"/>
        </bottom>
      </border>
      <protection locked="0" hidden="0"/>
    </dxf>
    <dxf>
      <font>
        <strike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Century Gothic"/>
        <scheme val="none"/>
      </font>
      <numFmt numFmtId="171" formatCode="&quot;$&quot;#,##0"/>
      <fill>
        <patternFill patternType="solid">
          <fgColor indexed="64"/>
          <bgColor indexed="22"/>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6" formatCode="#,##0_);[Red]\(#,##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6" formatCode="#,##0_);[Red]\(#,##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30" formatCode="@"/>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19" formatCode="m/d/yyyy"/>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outline val="0"/>
        <shadow val="0"/>
        <u val="none"/>
        <vertAlign val="baseline"/>
        <sz val="12"/>
        <name val="Century Gothic"/>
        <scheme val="none"/>
      </font>
      <alignment wrapText="1" indent="0" justifyLastLine="0" readingOrder="0"/>
      <protection locked="1" hidden="0"/>
    </dxf>
    <dxf>
      <border>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indexed="4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ill>
        <patternFill>
          <bgColor indexed="13"/>
        </patternFill>
      </fill>
    </dxf>
    <dxf>
      <font>
        <strike val="0"/>
        <outline val="0"/>
        <shadow val="0"/>
        <u val="none"/>
        <vertAlign val="baseline"/>
        <sz val="12"/>
        <color auto="1"/>
        <name val="Century Gothic"/>
        <scheme val="none"/>
      </font>
      <alignment horizontal="center" vertical="center" wrapText="1" indent="0" justifyLastLine="0" readingOrder="0"/>
      <protection locked="1" hidden="0"/>
    </dxf>
    <dxf>
      <font>
        <strike val="0"/>
        <outline val="0"/>
        <shadow val="0"/>
        <u val="none"/>
        <vertAlign val="baseline"/>
        <sz val="12"/>
        <color auto="1"/>
        <name val="Century Gothic"/>
        <scheme val="none"/>
      </font>
      <alignment horizontal="center" vertical="center" wrapText="1" indent="0" justifyLastLine="0" readingOrder="0"/>
      <protection locked="1" hidden="0"/>
    </dxf>
    <dxf>
      <font>
        <strike val="0"/>
        <outline val="0"/>
        <shadow val="0"/>
        <u val="none"/>
        <vertAlign val="baseline"/>
        <sz val="12"/>
        <color auto="1"/>
        <name val="Century Gothic"/>
        <scheme val="none"/>
      </font>
      <alignment horizontal="center" vertical="center" wrapText="1" indent="0" justifyLastLine="0" readingOrder="0"/>
      <protection locked="1" hidden="0"/>
    </dxf>
    <dxf>
      <font>
        <strike val="0"/>
        <outline val="0"/>
        <shadow val="0"/>
        <u val="none"/>
        <vertAlign val="baseline"/>
        <sz val="12"/>
        <color auto="1"/>
        <name val="Century Gothic"/>
        <scheme val="none"/>
      </font>
      <alignment horizontal="center" vertical="center" wrapText="1" indent="0" justifyLastLine="0" readingOrder="0"/>
      <protection locked="1" hidden="0"/>
    </dxf>
    <dxf>
      <font>
        <strike val="0"/>
        <outline val="0"/>
        <shadow val="0"/>
        <u val="none"/>
        <vertAlign val="baseline"/>
        <sz val="12"/>
        <color auto="1"/>
        <name val="Century Gothic"/>
        <scheme val="none"/>
      </font>
      <alignment horizontal="center" vertical="center" wrapText="1" indent="0" justifyLastLine="0" readingOrder="0"/>
      <protection locked="1" hidden="0"/>
    </dxf>
    <dxf>
      <font>
        <strike val="0"/>
        <outline val="0"/>
        <shadow val="0"/>
        <u val="none"/>
        <vertAlign val="baseline"/>
        <sz val="12"/>
        <color auto="1"/>
        <name val="Century Gothic"/>
        <scheme val="none"/>
      </font>
      <alignment horizontal="center" vertical="center" wrapText="1" indent="0" justifyLastLine="0" readingOrder="0"/>
      <protection locked="1" hidden="0"/>
    </dxf>
    <dxf>
      <font>
        <strike val="0"/>
        <outline val="0"/>
        <shadow val="0"/>
        <u val="none"/>
        <vertAlign val="baseline"/>
        <sz val="12"/>
        <color auto="1"/>
        <name val="Century Gothic"/>
        <scheme val="none"/>
      </font>
      <alignment horizontal="center" vertical="center" wrapText="1" indent="0" justifyLastLine="0" readingOrder="0"/>
      <protection locked="1" hidden="0"/>
    </dxf>
    <dxf>
      <font>
        <strike val="0"/>
        <outline val="0"/>
        <shadow val="0"/>
        <u val="none"/>
        <vertAlign val="baseline"/>
        <sz val="12"/>
        <color auto="1"/>
        <name val="Century Gothic"/>
        <scheme val="none"/>
      </font>
      <alignment horizontal="center" vertical="center" wrapText="1" indent="0" justifyLastLine="0" readingOrder="0"/>
      <protection locked="1" hidden="0"/>
    </dxf>
    <dxf>
      <font>
        <strike val="0"/>
        <outline val="0"/>
        <shadow val="0"/>
        <u val="none"/>
        <vertAlign val="baseline"/>
        <sz val="12"/>
        <color auto="1"/>
        <name val="Century Gothic"/>
        <scheme val="none"/>
      </font>
      <alignment horizontal="center" vertical="center" wrapText="1" indent="0" justifyLastLine="0" readingOrder="0"/>
      <protection locked="1" hidden="0"/>
    </dxf>
    <dxf>
      <font>
        <strike val="0"/>
        <outline val="0"/>
        <shadow val="0"/>
        <u val="none"/>
        <vertAlign val="baseline"/>
        <sz val="12"/>
        <color auto="1"/>
        <name val="Century Gothic"/>
        <scheme val="none"/>
      </font>
      <alignment horizontal="center" vertical="center" wrapText="1" indent="0" justifyLastLine="0" readingOrder="0"/>
      <protection locked="1" hidden="0"/>
    </dxf>
    <dxf>
      <font>
        <b val="0"/>
        <i val="0"/>
        <strike val="0"/>
        <condense val="0"/>
        <extend val="0"/>
        <outline val="0"/>
        <shadow val="0"/>
        <u val="none"/>
        <vertAlign val="baseline"/>
        <sz val="11"/>
        <color auto="1"/>
        <name val="Century Gothic"/>
        <scheme val="none"/>
      </font>
      <numFmt numFmtId="171" formatCode="&quot;$&quot;#,##0"/>
      <fill>
        <patternFill patternType="solid">
          <fgColor indexed="64"/>
          <bgColor indexed="22"/>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171" formatCode="&quot;$&quot;#,##0"/>
      <fill>
        <patternFill patternType="solid">
          <fgColor indexed="64"/>
          <bgColor indexed="2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171" formatCode="&quot;$&quot;#,##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5" formatCode="#,##0_);\(#,##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164" formatCode="_(* #,##0_);_(* \(#,##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164" formatCode="_(* #,##0_);_(* \(#,##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164" formatCode="_(* #,##0_);_(* \(#,##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19" formatCode="m/d/yy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164" formatCode="_(* #,##0_);_(* \(#,##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164" formatCode="_(* #,##0_);_(* \(#,##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164" formatCode="_(* #,##0_);_(* \(#,##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thin">
          <color auto="1"/>
        </left>
        <right style="thin">
          <color auto="1"/>
        </right>
        <top style="thin">
          <color auto="1"/>
        </top>
        <bottom style="thin">
          <color auto="1"/>
        </bottom>
      </border>
    </dxf>
    <dxf>
      <alignment horizontal="center" vertical="center" wrapText="1" indent="0" justifyLastLine="0" readingOrder="0"/>
      <protection locked="1" hidden="0"/>
    </dxf>
    <dxf>
      <border>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indexed="44"/>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ont>
        <b/>
        <i val="0"/>
        <condense val="0"/>
        <extend val="0"/>
      </font>
      <fill>
        <patternFill>
          <bgColor rgb="FFFFFF00"/>
        </patternFill>
      </fill>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Century Gothic"/>
        <scheme val="none"/>
      </font>
      <numFmt numFmtId="171" formatCode="&quot;$&quot;#,##0"/>
      <fill>
        <patternFill patternType="solid">
          <fgColor indexed="64"/>
          <bgColor indexed="22"/>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6" formatCode="#,##0_);[Red]\(#,##0\)"/>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171" formatCode="&quot;$&quot;#,##0"/>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171" formatCode="&quot;$&quot;#,##0"/>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1" readingOrder="0"/>
      <protection locked="1" hidden="0"/>
    </dxf>
    <dxf>
      <border>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theme="7"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ill>
        <patternFill>
          <bgColor rgb="FFFFFF00"/>
        </patternFill>
      </fill>
    </dxf>
    <dxf>
      <font>
        <strike val="0"/>
        <outline val="0"/>
        <shadow val="0"/>
        <u val="none"/>
        <vertAlign val="baseline"/>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strike val="0"/>
        <outline val="0"/>
        <shadow val="0"/>
        <u val="none"/>
        <vertAlign val="baseline"/>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strike val="0"/>
        <outline val="0"/>
        <shadow val="0"/>
        <u val="none"/>
        <vertAlign val="baseline"/>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strike val="0"/>
        <outline val="0"/>
        <shadow val="0"/>
        <u val="none"/>
        <vertAlign val="baseline"/>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strike val="0"/>
        <outline val="0"/>
        <shadow val="0"/>
        <u val="none"/>
        <vertAlign val="baseline"/>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strike val="0"/>
        <outline val="0"/>
        <shadow val="0"/>
        <u val="none"/>
        <vertAlign val="baseline"/>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strike val="0"/>
        <outline val="0"/>
        <shadow val="0"/>
        <u val="none"/>
        <vertAlign val="baseline"/>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strike val="0"/>
        <outline val="0"/>
        <shadow val="0"/>
        <u val="none"/>
        <vertAlign val="baseline"/>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strike val="0"/>
        <outline val="0"/>
        <shadow val="0"/>
        <u val="none"/>
        <vertAlign val="baseline"/>
        <color auto="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auto="1"/>
        <name val="Century Gothic"/>
        <scheme val="none"/>
      </font>
      <numFmt numFmtId="171" formatCode="&quot;$&quot;#,##0"/>
      <fill>
        <patternFill patternType="solid">
          <fgColor indexed="64"/>
          <bgColor indexed="22"/>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6" formatCode="#,##0_);[Red]\(#,##0\)"/>
      <fill>
        <patternFill patternType="solid">
          <fgColor indexed="64"/>
          <bgColor indexed="22"/>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183" formatCode="&quot;$&quot;#,##0;\ \(&quot;$&quot;#,##0\)"/>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183" formatCode="&quot;$&quot;#,##0;\ \(&quot;$&quot;#,##0\)"/>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183" formatCode="&quot;$&quot;#,##0;\ \(&quot;$&quot;#,##0\)"/>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thin">
          <color auto="1"/>
        </left>
        <right style="thin">
          <color auto="1"/>
        </right>
        <top style="thin">
          <color auto="1"/>
        </top>
        <bottom style="thin">
          <color auto="1"/>
        </bottom>
      </border>
    </dxf>
    <dxf>
      <alignment horizontal="center" vertical="center" wrapText="1" indent="0" justifyLastLine="0" readingOrder="0"/>
      <protection locked="1" hidden="0"/>
    </dxf>
    <dxf>
      <border>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indexed="42"/>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ont>
        <strike val="0"/>
      </font>
      <fill>
        <patternFill>
          <bgColor indexed="13"/>
        </patternFill>
      </fill>
    </dxf>
    <dxf>
      <border>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0" formatCode="General"/>
      <alignment horizontal="center" vertical="center" textRotation="0" wrapText="1" indent="0" justifyLastLine="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178" formatCode="0.0%"/>
      <alignment horizontal="center" vertical="center" textRotation="0" wrapText="1" indent="0" justifyLastLine="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171" formatCode="&quot;$&quot;#,##0"/>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171" formatCode="&quot;$&quot;#,##0"/>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ahoma"/>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171" formatCode="&quot;$&quot;#,##0"/>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ahoma"/>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left style="thin">
          <color auto="1"/>
        </left>
        <right style="thin">
          <color indexed="64"/>
        </right>
        <top style="thin">
          <color auto="1"/>
        </top>
        <bottom style="thin">
          <color auto="1"/>
        </bottom>
        <vertical/>
        <horizontal/>
      </border>
      <protection locked="0" hidden="0"/>
    </dxf>
    <dxf>
      <font>
        <b val="0"/>
        <i val="0"/>
        <strike val="0"/>
        <condense val="0"/>
        <extend val="0"/>
        <outline val="0"/>
        <shadow val="0"/>
        <u val="none"/>
        <vertAlign val="baseline"/>
        <sz val="10"/>
        <color auto="1"/>
        <name val="Tahoma"/>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indexed="12"/>
        <name val="Century Gothic"/>
        <scheme val="none"/>
      </font>
      <numFmt numFmtId="0" formatCode="Genera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Century Gothic"/>
        <scheme val="none"/>
      </font>
      <alignment horizontal="center" vertical="center" textRotation="0" wrapText="1" indent="0" justifyLastLine="0" readingOrder="0"/>
      <protection locked="1" hidden="0"/>
    </dxf>
    <dxf>
      <border>
        <bottom style="thin">
          <color indexed="64"/>
        </bottom>
      </border>
    </dxf>
    <dxf>
      <font>
        <b val="0"/>
        <i val="0"/>
        <strike val="0"/>
        <condense val="0"/>
        <extend val="0"/>
        <outline val="0"/>
        <shadow val="0"/>
        <u val="none"/>
        <vertAlign val="baseline"/>
        <sz val="13"/>
        <color auto="1"/>
        <name val="Century Gothic"/>
        <scheme val="none"/>
      </font>
      <fill>
        <patternFill patternType="solid">
          <fgColor indexed="64"/>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font>
      <fill>
        <patternFill patternType="solid">
          <fgColor theme="0"/>
          <bgColor rgb="FFFFFF99"/>
        </patternFill>
      </fill>
    </dxf>
    <dxf>
      <fill>
        <patternFill>
          <bgColor rgb="FF00B050"/>
        </patternFill>
      </fill>
    </dxf>
    <dxf>
      <fill>
        <patternFill>
          <bgColor rgb="FFFFFF00"/>
        </patternFill>
      </fill>
    </dxf>
    <dxf>
      <border>
        <left style="thin">
          <color auto="1"/>
        </left>
        <right style="thin">
          <color auto="1"/>
        </right>
        <top style="thin">
          <color auto="1"/>
        </top>
        <bottom style="thin">
          <color auto="1"/>
        </bottom>
        <vertical/>
        <horizontal/>
      </border>
    </dxf>
    <dxf>
      <fill>
        <patternFill>
          <bgColor rgb="FFFFCC9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strike val="0"/>
        <condense val="0"/>
        <extend val="0"/>
        <outline val="0"/>
        <shadow val="0"/>
        <u/>
        <vertAlign val="baseline"/>
        <sz val="12"/>
        <color auto="1"/>
        <name val="Century Gothic"/>
        <scheme val="none"/>
      </font>
      <fill>
        <patternFill patternType="none">
          <fgColor indexed="64"/>
          <bgColor auto="1"/>
        </patternFill>
      </fill>
      <alignment horizontal="center" vertical="center" textRotation="0" wrapText="0"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numFmt numFmtId="167" formatCode="[&lt;=9999999]###\-####;\(###\)\ ###\-####"/>
      <fill>
        <patternFill patternType="none">
          <fgColor indexed="64"/>
          <bgColor auto="1"/>
        </patternFill>
      </fill>
      <alignment horizontal="center" vertical="center" textRotation="0" wrapText="0"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numFmt numFmtId="172" formatCode="00000\-0000"/>
      <fill>
        <patternFill patternType="none">
          <fgColor indexed="64"/>
          <bgColor auto="1"/>
        </patternFill>
      </fill>
      <alignment horizontal="center" vertical="center" textRotation="0" wrapText="0"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fill>
        <patternFill patternType="none">
          <fgColor indexed="64"/>
          <bgColor auto="1"/>
        </patternFill>
      </fill>
      <alignment horizontal="center" vertical="center" textRotation="0" wrapText="0"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fill>
        <patternFill patternType="none">
          <fgColor indexed="64"/>
          <bgColor auto="1"/>
        </patternFill>
      </fill>
      <alignment horizontal="center" vertical="center" textRotation="0" wrapText="0"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fill>
        <patternFill patternType="none">
          <fgColor indexed="64"/>
          <bgColor auto="1"/>
        </patternFill>
      </fill>
      <alignment horizontal="center" vertical="center" textRotation="0" wrapText="0"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fill>
        <patternFill patternType="none">
          <fgColor indexed="64"/>
          <bgColor auto="1"/>
        </patternFill>
      </fill>
      <alignment horizontal="center" vertical="center" textRotation="0" wrapText="0"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fill>
        <patternFill patternType="none">
          <fgColor indexed="64"/>
          <bgColor auto="1"/>
        </patternFill>
      </fill>
      <alignment horizontal="center" vertical="center" textRotation="0" wrapText="0"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fill>
        <patternFill patternType="none">
          <fgColor indexed="64"/>
          <bgColor auto="1"/>
        </patternFill>
      </fill>
      <alignment horizontal="center" vertical="center" textRotation="0" wrapText="0" indent="0" justifyLastLine="0" shrinkToFit="1" readingOrder="0"/>
      <border diagonalUp="0" diagonalDown="0" outline="0">
        <left/>
        <right/>
        <top style="thin">
          <color indexed="64"/>
        </top>
        <bottom/>
      </border>
      <protection locked="0" hidden="0"/>
    </dxf>
    <dxf>
      <border outline="0">
        <left style="thin">
          <color auto="1"/>
        </left>
        <right style="thin">
          <color auto="1"/>
        </right>
        <top style="thin">
          <color auto="1"/>
        </top>
        <bottom style="thin">
          <color auto="1"/>
        </bottom>
      </border>
    </dxf>
    <dxf>
      <font>
        <b val="0"/>
        <i val="0"/>
        <strike val="0"/>
        <outline val="0"/>
        <shadow val="0"/>
        <vertAlign val="baseline"/>
        <sz val="12"/>
        <color auto="1"/>
        <name val="Century Gothic"/>
        <scheme val="none"/>
      </font>
      <fill>
        <patternFill patternType="none">
          <fgColor indexed="64"/>
          <bgColor auto="1"/>
        </patternFill>
      </fill>
    </dxf>
    <dxf>
      <font>
        <b/>
        <i val="0"/>
        <strike val="0"/>
        <condense val="0"/>
        <extend val="0"/>
        <outline val="0"/>
        <shadow val="0"/>
        <u val="none"/>
        <vertAlign val="baseline"/>
        <sz val="14"/>
        <color auto="1"/>
        <name val="Century Gothic"/>
        <scheme val="none"/>
      </font>
      <fill>
        <patternFill patternType="solid">
          <fgColor indexed="64"/>
          <bgColor theme="6" tint="0.59996337778862885"/>
        </patternFill>
      </fill>
      <alignment horizontal="center" vertical="center" textRotation="0" wrapText="0" indent="0" justifyLastLine="0" shrinkToFit="0" readingOrder="0"/>
      <protection locked="1" hidden="1"/>
    </dxf>
    <dxf>
      <font>
        <b val="0"/>
        <i val="0"/>
        <strike val="0"/>
        <condense val="0"/>
        <extend val="0"/>
        <outline val="0"/>
        <shadow val="0"/>
        <u/>
        <vertAlign val="baseline"/>
        <sz val="12"/>
        <color auto="1"/>
        <name val="Century Gothic"/>
        <scheme val="none"/>
      </font>
      <fill>
        <patternFill patternType="none">
          <fgColor indexed="64"/>
          <bgColor auto="1"/>
        </patternFill>
      </fill>
      <alignment horizontal="center" vertical="center" textRotation="0" wrapText="1"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numFmt numFmtId="167" formatCode="[&lt;=9999999]###\-####;\(###\)\ ###\-####"/>
      <fill>
        <patternFill patternType="none">
          <fgColor indexed="64"/>
          <bgColor auto="1"/>
        </patternFill>
      </fill>
      <alignment horizontal="center" vertical="center" textRotation="0" wrapText="1"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numFmt numFmtId="172" formatCode="00000\-0000"/>
      <fill>
        <patternFill patternType="none">
          <fgColor indexed="64"/>
          <bgColor auto="1"/>
        </patternFill>
      </fill>
      <alignment horizontal="center" vertical="center" textRotation="0" wrapText="1"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fill>
        <patternFill patternType="none">
          <fgColor indexed="64"/>
          <bgColor auto="1"/>
        </patternFill>
      </fill>
      <alignment horizontal="center" vertical="center" textRotation="0" wrapText="1"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fill>
        <patternFill patternType="none">
          <fgColor indexed="64"/>
          <bgColor auto="1"/>
        </patternFill>
      </fill>
      <alignment horizontal="center" vertical="center" textRotation="0" wrapText="1"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fill>
        <patternFill patternType="none">
          <fgColor indexed="64"/>
          <bgColor auto="1"/>
        </patternFill>
      </fill>
      <alignment horizontal="center" vertical="center" textRotation="0" wrapText="1"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fill>
        <patternFill patternType="none">
          <fgColor indexed="64"/>
          <bgColor auto="1"/>
        </patternFill>
      </fill>
      <alignment horizontal="center" vertical="center" textRotation="0" wrapText="1"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fill>
        <patternFill patternType="none">
          <fgColor indexed="64"/>
          <bgColor auto="1"/>
        </patternFill>
      </fill>
      <alignment horizontal="center" vertical="center" textRotation="0" wrapText="1" indent="0" justifyLastLine="0" shrinkToFit="1"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auto="1"/>
        <name val="Century Gothic"/>
        <scheme val="none"/>
      </font>
      <fill>
        <patternFill patternType="none">
          <fgColor indexed="64"/>
          <bgColor auto="1"/>
        </patternFill>
      </fill>
      <alignment horizontal="center" vertical="center" textRotation="0" wrapText="1" indent="0" justifyLastLine="0" shrinkToFit="1" readingOrder="0"/>
      <border diagonalUp="0" diagonalDown="0" outline="0">
        <left/>
        <right/>
        <top style="thin">
          <color indexed="64"/>
        </top>
        <bottom/>
      </border>
      <protection locked="0" hidden="0"/>
    </dxf>
    <dxf>
      <border outline="0">
        <left style="thin">
          <color auto="1"/>
        </left>
        <right style="thin">
          <color auto="1"/>
        </right>
        <top style="thin">
          <color auto="1"/>
        </top>
        <bottom style="thin">
          <color auto="1"/>
        </bottom>
      </border>
    </dxf>
    <dxf>
      <font>
        <b val="0"/>
        <i val="0"/>
        <strike val="0"/>
        <outline val="0"/>
        <shadow val="0"/>
        <vertAlign val="baseline"/>
        <sz val="12"/>
        <color auto="1"/>
        <name val="Century Gothic"/>
        <scheme val="none"/>
      </font>
      <fill>
        <patternFill patternType="none">
          <fgColor indexed="64"/>
          <bgColor auto="1"/>
        </patternFill>
      </fill>
      <alignment horizontal="center" vertical="center" textRotation="0" wrapText="1" indent="0" justifyLastLine="0" shrinkToFit="1" readingOrder="0"/>
    </dxf>
    <dxf>
      <font>
        <b/>
        <i val="0"/>
        <strike val="0"/>
        <condense val="0"/>
        <extend val="0"/>
        <outline val="0"/>
        <shadow val="0"/>
        <u val="none"/>
        <vertAlign val="baseline"/>
        <sz val="14"/>
        <color auto="1"/>
        <name val="Century Gothic"/>
        <scheme val="none"/>
      </font>
      <fill>
        <patternFill patternType="solid">
          <fgColor indexed="64"/>
          <bgColor theme="6" tint="0.5999633777886288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2"/>
        <color auto="1"/>
        <name val="Century Gothic"/>
        <scheme val="none"/>
      </font>
      <fill>
        <patternFill patternType="solid">
          <fgColor indexed="64"/>
          <bgColor rgb="FFFFCC99"/>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fill>
        <patternFill patternType="solid">
          <fgColor indexed="64"/>
          <bgColor rgb="FFFFCC99"/>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fill>
        <patternFill patternType="solid">
          <fgColor indexed="64"/>
          <bgColor rgb="FFFFCC99"/>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fill>
        <patternFill patternType="solid">
          <fgColor indexed="64"/>
          <bgColor rgb="FFFFCC99"/>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fill>
        <patternFill patternType="none">
          <fgColor indexed="64"/>
          <bgColor rgb="FFFFCC99"/>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entury Gothic"/>
        <scheme val="none"/>
      </font>
      <fill>
        <patternFill patternType="solid">
          <fgColor indexed="64"/>
          <bgColor rgb="FFFFCC99"/>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entury Gothic"/>
        <scheme val="none"/>
      </font>
      <fill>
        <patternFill patternType="solid">
          <fgColor indexed="64"/>
          <bgColor rgb="FFFFCC99"/>
        </patternFill>
      </fill>
      <alignment horizontal="center" vertical="center" textRotation="0" wrapText="1" indent="0" justifyLastLine="0" shrinkToFit="1" readingOrder="0"/>
      <protection locked="0" hidden="0"/>
    </dxf>
    <dxf>
      <font>
        <b/>
        <i val="0"/>
        <strike val="0"/>
        <condense val="0"/>
        <extend val="0"/>
        <outline val="0"/>
        <shadow val="0"/>
        <u val="none"/>
        <vertAlign val="baseline"/>
        <sz val="14"/>
        <color auto="1"/>
        <name val="Century Gothic"/>
        <scheme val="none"/>
      </font>
      <fill>
        <patternFill patternType="solid">
          <fgColor indexed="64"/>
          <bgColor theme="6" tint="0.59996337778862885"/>
        </patternFill>
      </fill>
      <alignment horizontal="center" vertical="center" textRotation="0" wrapText="0" indent="0" justifyLastLine="0" shrinkToFit="0" readingOrder="0"/>
      <protection locked="1" hidden="1"/>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2"/>
        <color auto="1"/>
        <name val="Century Gothic"/>
        <scheme val="none"/>
      </font>
      <alignment horizontal="left" vertical="center" textRotation="0" wrapText="1" indent="0" justifyLastLine="0" shrinkToFit="0" readingOrder="0"/>
      <border diagonalUp="0" diagonalDown="0" outline="0">
        <left style="thin">
          <color auto="1"/>
        </left>
        <right/>
        <top style="thin">
          <color indexed="64"/>
        </top>
        <bottom style="thin">
          <color auto="1"/>
        </bottom>
      </border>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auto="1"/>
        </top>
        <bottom style="thin">
          <color auto="1"/>
        </bottom>
      </border>
    </dxf>
    <dxf>
      <font>
        <strike val="0"/>
        <outline val="0"/>
        <shadow val="0"/>
        <u val="none"/>
        <vertAlign val="baseline"/>
        <sz val="12"/>
        <color auto="1"/>
        <name val="Century Gothic"/>
        <scheme val="none"/>
      </font>
      <alignmen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2"/>
        <color auto="1"/>
        <name val="Century Gothic"/>
        <scheme val="none"/>
      </font>
      <fill>
        <patternFill patternType="solid">
          <fgColor indexed="64"/>
          <bgColor theme="3"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1" indent="0" justifyLastLine="0" shrinkToFit="0" readingOrder="0"/>
      <border diagonalUp="0" diagonalDown="0" outline="0">
        <left/>
        <right/>
        <top style="thin">
          <color indexed="64"/>
        </top>
        <bottom style="thin">
          <color auto="1"/>
        </bottom>
      </border>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right style="thin">
          <color auto="1"/>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auto="1"/>
        </bottom>
      </border>
    </dxf>
    <dxf>
      <font>
        <strike val="0"/>
        <outline val="0"/>
        <shadow val="0"/>
        <u val="none"/>
        <vertAlign val="baseline"/>
        <sz val="12"/>
        <color auto="1"/>
        <name val="Century Gothic"/>
        <scheme val="none"/>
      </font>
      <alignmen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2"/>
        <color auto="1"/>
        <name val="Century Gothic"/>
        <scheme val="none"/>
      </font>
      <fill>
        <patternFill patternType="solid">
          <fgColor indexed="64"/>
          <bgColor rgb="FF99D9AA"/>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top style="thin">
          <color indexed="64"/>
        </top>
      </border>
    </dxf>
    <dxf>
      <border outline="0">
        <left style="thin">
          <color auto="1"/>
        </left>
        <right style="thin">
          <color indexed="64"/>
        </right>
        <top style="thin">
          <color auto="1"/>
        </top>
        <bottom style="thin">
          <color auto="1"/>
        </bottom>
      </border>
    </dxf>
    <dxf>
      <font>
        <strike val="0"/>
        <outline val="0"/>
        <shadow val="0"/>
        <u val="none"/>
        <vertAlign val="baseline"/>
        <sz val="12"/>
        <color auto="1"/>
        <name val="Century Gothic"/>
        <scheme val="none"/>
      </font>
      <alignmen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2"/>
        <color auto="1"/>
        <name val="Century Gothic"/>
        <scheme val="none"/>
      </font>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top style="thin">
          <color indexed="64"/>
        </top>
      </border>
    </dxf>
    <dxf>
      <border outline="0">
        <left style="thin">
          <color auto="1"/>
        </left>
        <right style="thin">
          <color indexed="64"/>
        </right>
        <top style="thin">
          <color auto="1"/>
        </top>
        <bottom style="thin">
          <color auto="1"/>
        </bottom>
      </border>
    </dxf>
    <dxf>
      <font>
        <strike val="0"/>
        <outline val="0"/>
        <shadow val="0"/>
        <u val="none"/>
        <vertAlign val="baseline"/>
        <sz val="12"/>
        <color auto="1"/>
        <name val="Century Gothic"/>
        <scheme val="none"/>
      </font>
      <alignmen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2"/>
        <color auto="1"/>
        <name val="Century Gothic"/>
        <scheme val="none"/>
      </font>
      <fill>
        <patternFill patternType="solid">
          <fgColor indexed="64"/>
          <bgColor rgb="FFFF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auto="1"/>
        <name val="Century Gothic"/>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entury Gothic"/>
        <scheme val="none"/>
      </font>
      <alignmen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2"/>
        <color auto="1"/>
        <name val="Century Gothic"/>
        <scheme val="none"/>
      </font>
      <fill>
        <patternFill patternType="solid">
          <fgColor indexed="64"/>
          <bgColor rgb="FFCCECFF"/>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entury Gothic"/>
        <scheme val="none"/>
      </font>
      <alignment horizontal="left" vertical="center" textRotation="0" wrapText="1" indent="0" justifyLastLine="0" shrinkToFit="0" readingOrder="0"/>
      <border diagonalUp="0" diagonalDown="0" outline="0">
        <left/>
        <right/>
        <top style="thin">
          <color indexed="64"/>
        </top>
        <bottom style="thin">
          <color auto="1"/>
        </bottom>
      </border>
    </dxf>
    <dxf>
      <font>
        <b val="0"/>
        <i val="0"/>
        <strike val="0"/>
        <condense val="0"/>
        <extend val="0"/>
        <outline val="0"/>
        <shadow val="0"/>
        <u val="none"/>
        <vertAlign val="baseline"/>
        <sz val="12"/>
        <color auto="1"/>
        <name val="Century Gothic"/>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auto="1"/>
        </bottom>
      </border>
    </dxf>
    <dxf>
      <font>
        <strike val="0"/>
        <outline val="0"/>
        <shadow val="0"/>
        <u val="none"/>
        <vertAlign val="baseline"/>
        <sz val="12"/>
        <color auto="1"/>
        <name val="Century Gothic"/>
        <scheme val="none"/>
      </font>
      <alignmen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2"/>
        <color auto="1"/>
        <name val="Century Gothic"/>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top style="thin">
          <color indexed="64"/>
        </top>
      </border>
    </dxf>
    <dxf>
      <border outline="0">
        <left style="thin">
          <color auto="1"/>
        </left>
        <right style="thin">
          <color indexed="64"/>
        </right>
        <top style="thin">
          <color auto="1"/>
        </top>
        <bottom style="thin">
          <color auto="1"/>
        </bottom>
      </border>
    </dxf>
    <dxf>
      <font>
        <strike val="0"/>
        <outline val="0"/>
        <shadow val="0"/>
        <u val="none"/>
        <vertAlign val="baseline"/>
        <sz val="12"/>
        <color auto="1"/>
        <name val="Century Gothic"/>
        <scheme val="none"/>
      </font>
      <alignmen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2"/>
        <color auto="1"/>
        <name val="Century Gothic"/>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top style="thin">
          <color indexed="64"/>
        </top>
      </border>
    </dxf>
    <dxf>
      <border outline="0">
        <left style="thin">
          <color auto="1"/>
        </left>
        <right style="thin">
          <color indexed="64"/>
        </right>
        <top style="thin">
          <color auto="1"/>
        </top>
        <bottom style="thin">
          <color auto="1"/>
        </bottom>
      </border>
    </dxf>
    <dxf>
      <font>
        <strike val="0"/>
        <outline val="0"/>
        <shadow val="0"/>
        <u val="none"/>
        <vertAlign val="baseline"/>
        <sz val="12"/>
        <color auto="1"/>
        <name val="Century Gothic"/>
        <scheme val="none"/>
      </font>
      <alignmen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2"/>
        <color auto="1"/>
        <name val="Century Gothic"/>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style="thin">
          <color indexed="64"/>
        </top>
        <bottom style="thin">
          <color auto="1"/>
        </bottom>
      </border>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auto="1"/>
        </bottom>
      </border>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style="thin">
          <color indexed="64"/>
        </top>
        <bottom style="thin">
          <color indexed="64"/>
        </bottom>
      </border>
      <protection locked="1" hidden="1"/>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auto="1"/>
        </right>
        <top style="thin">
          <color auto="1"/>
        </top>
        <bottom style="thin">
          <color auto="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protection locked="1" hidden="1"/>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3"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auto="1"/>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0" indent="1"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0" indent="1"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alignment horizontal="left" vertical="center" textRotation="0" indent="1" justifyLastLine="0" shrinkToFit="0" readingOrder="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center" textRotation="0" indent="1" justifyLastLine="0" shrinkToFit="0" readingOrder="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0" indent="1"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0" relativeIndent="1"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left" textRotation="0" relativeIndent="1" justifyLastLine="0" shrinkToFit="0" readingOrder="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1" relativeIndent="1" justifyLastLine="0" shrinkToFit="0" readingOrder="0"/>
      <border diagonalUp="0" diagonalDown="0" outline="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center" textRotation="0" indent="1" justifyLastLine="0" shrinkToFit="0" readingOrder="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1" relativeIndent="1" justifyLastLine="0" shrinkToFit="0" readingOrder="0"/>
      <border diagonalUp="0" diagonalDown="0" outline="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relativeIndent="1"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relativeIndent="-1"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entury Gothic"/>
        <scheme val="none"/>
      </font>
      <alignment horizontal="left" vertical="center" textRotation="0" wrapText="1" relativeIndent="1" justifyLastLine="0" shrinkToFit="0" readingOrder="0"/>
      <protection locked="1" hidden="0"/>
    </dxf>
    <dxf>
      <border>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6"/>
        <color indexed="10"/>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auto="1"/>
        <name val="Century Gothic"/>
        <scheme val="none"/>
      </font>
      <fill>
        <patternFill patternType="solid">
          <fgColor indexed="64"/>
          <bgColor rgb="FFFFFF99"/>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alignment textRotation="0" wrapText="1" indent="0" justifyLastLine="0" shrinkToFit="0" readingOrder="0"/>
      <border diagonalUp="0" diagonalDown="0" outline="0">
        <left/>
        <right/>
        <top style="thin">
          <color indexed="64"/>
        </top>
        <bottom style="thin">
          <color indexed="64"/>
        </bottom>
      </border>
    </dxf>
    <dxf>
      <font>
        <b/>
      </font>
      <alignment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border>
        <right style="thick">
          <color theme="2"/>
        </right>
        <bottom style="thin">
          <color theme="3" tint="0.39994506668294322"/>
        </bottom>
      </border>
    </dxf>
    <dxf>
      <border>
        <left style="medium">
          <color theme="5"/>
        </left>
      </border>
    </dxf>
    <dxf>
      <border diagonalUp="0" diagonalDown="0">
        <left/>
        <right/>
        <top/>
        <bottom style="thin">
          <color theme="3" tint="0.39994506668294322"/>
        </bottom>
        <vertical/>
        <horizontal/>
      </border>
    </dxf>
    <dxf>
      <fill>
        <patternFill patternType="none">
          <bgColor auto="1"/>
        </patternFill>
      </fill>
      <border>
        <right style="thick">
          <color theme="2"/>
        </right>
        <top style="thin">
          <color theme="3" tint="0.39994506668294322"/>
        </top>
        <bottom style="thin">
          <color theme="3" tint="0.39994506668294322"/>
        </bottom>
        <vertical/>
        <horizontal style="thin">
          <color theme="3" tint="0.39994506668294322"/>
        </horizontal>
      </border>
    </dxf>
  </dxfs>
  <tableStyles count="3" defaultTableStyle="TableStyleMedium9" defaultPivotStyle="PivotStyleLight16">
    <tableStyle name="Back to School Checklist" pivot="0" count="4" xr9:uid="{00000000-0011-0000-FFFF-FFFF00000000}">
      <tableStyleElement type="wholeTable" dxfId="662"/>
      <tableStyleElement type="headerRow" dxfId="661"/>
      <tableStyleElement type="firstColumnStripe" dxfId="660"/>
      <tableStyleElement type="lastHeaderCell" dxfId="659"/>
    </tableStyle>
    <tableStyle name="Table Style 1" pivot="0" count="0" xr9:uid="{00000000-0011-0000-FFFF-FFFF01000000}"/>
    <tableStyle name="Table Style 2" pivot="0" count="0" xr9:uid="{00000000-0011-0000-FFFF-FFFF02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CCFF"/>
      <rgbColor rgb="00993366"/>
      <rgbColor rgb="00FFFFCC"/>
      <rgbColor rgb="00CCFFFF"/>
      <rgbColor rgb="00660066"/>
      <rgbColor rgb="00FF8080"/>
      <rgbColor rgb="000066CC"/>
      <rgbColor rgb="00CCCCFF"/>
      <rgbColor rgb="00FFCC99"/>
      <rgbColor rgb="009590FA"/>
      <rgbColor rgb="00FFFF00"/>
      <rgbColor rgb="00CCFFCC"/>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FF"/>
      <color rgb="FFCCECFF"/>
      <color rgb="FFFFCCCC"/>
      <color rgb="FFCCCCFF"/>
      <color rgb="FFFFFF99"/>
      <color rgb="FF99CCFF"/>
      <color rgb="FF3399FF"/>
      <color rgb="FF66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hyperlink" Target="#Instructions!A45"/></Relationships>
</file>

<file path=xl/drawings/_rels/drawing10.xml.rels><?xml version="1.0" encoding="UTF-8" standalone="yes"?>
<Relationships xmlns="http://schemas.openxmlformats.org/package/2006/relationships"><Relationship Id="rId1" Type="http://schemas.openxmlformats.org/officeDocument/2006/relationships/hyperlink" Target="#Instructions_CC"/></Relationships>
</file>

<file path=xl/drawings/_rels/drawing11.xml.rels><?xml version="1.0" encoding="UTF-8" standalone="yes"?>
<Relationships xmlns="http://schemas.openxmlformats.org/package/2006/relationships"><Relationship Id="rId1" Type="http://schemas.openxmlformats.org/officeDocument/2006/relationships/hyperlink" Target="#Instructions_Personnel"/></Relationships>
</file>

<file path=xl/drawings/_rels/drawing12.xml.rels><?xml version="1.0" encoding="UTF-8" standalone="yes"?>
<Relationships xmlns="http://schemas.openxmlformats.org/package/2006/relationships"><Relationship Id="rId1" Type="http://schemas.openxmlformats.org/officeDocument/2006/relationships/hyperlink" Target="#Instructions_Match"/></Relationships>
</file>

<file path=xl/drawings/_rels/drawing13.xml.rels><?xml version="1.0" encoding="UTF-8" standalone="yes"?>
<Relationships xmlns="http://schemas.openxmlformats.org/package/2006/relationships"><Relationship Id="rId1" Type="http://schemas.openxmlformats.org/officeDocument/2006/relationships/hyperlink" Target="#Instructions_Authorized_Agent"/></Relationships>
</file>

<file path=xl/drawings/_rels/drawing14.xml.rels><?xml version="1.0" encoding="UTF-8" standalone="yes"?>
<Relationships xmlns="http://schemas.openxmlformats.org/package/2006/relationships"><Relationship Id="rId1" Type="http://schemas.openxmlformats.org/officeDocument/2006/relationships/hyperlink" Target="#Instructions_ICR_Summary"/></Relationships>
</file>

<file path=xl/drawings/_rels/drawing2.xml.rels><?xml version="1.0" encoding="UTF-8" standalone="yes"?>
<Relationships xmlns="http://schemas.openxmlformats.org/package/2006/relationships"><Relationship Id="rId2" Type="http://schemas.openxmlformats.org/officeDocument/2006/relationships/hyperlink" Target="#'IJ &amp; State Goals'!A1"/><Relationship Id="rId1" Type="http://schemas.openxmlformats.org/officeDocument/2006/relationships/hyperlink" Target="#Instructions_Project_Ledger"/></Relationships>
</file>

<file path=xl/drawings/_rels/drawing3.xml.rels><?xml version="1.0" encoding="UTF-8" standalone="yes"?>
<Relationships xmlns="http://schemas.openxmlformats.org/package/2006/relationships"><Relationship Id="rId1" Type="http://schemas.openxmlformats.org/officeDocument/2006/relationships/hyperlink" Target="#Instructions_Planning"/></Relationships>
</file>

<file path=xl/drawings/_rels/drawing4.xml.rels><?xml version="1.0" encoding="UTF-8" standalone="yes"?>
<Relationships xmlns="http://schemas.openxmlformats.org/package/2006/relationships"><Relationship Id="rId1" Type="http://schemas.openxmlformats.org/officeDocument/2006/relationships/hyperlink" Target="#Instructions_Organization"/></Relationships>
</file>

<file path=xl/drawings/_rels/drawing5.xml.rels><?xml version="1.0" encoding="UTF-8" standalone="yes"?>
<Relationships xmlns="http://schemas.openxmlformats.org/package/2006/relationships"><Relationship Id="rId1" Type="http://schemas.openxmlformats.org/officeDocument/2006/relationships/hyperlink" Target="#Instructions_Equipment"/></Relationships>
</file>

<file path=xl/drawings/_rels/drawing6.xml.rels><?xml version="1.0" encoding="UTF-8" standalone="yes"?>
<Relationships xmlns="http://schemas.openxmlformats.org/package/2006/relationships"><Relationship Id="rId1" Type="http://schemas.openxmlformats.org/officeDocument/2006/relationships/hyperlink" Target="#Instructions_Training"/></Relationships>
</file>

<file path=xl/drawings/_rels/drawing7.xml.rels><?xml version="1.0" encoding="UTF-8" standalone="yes"?>
<Relationships xmlns="http://schemas.openxmlformats.org/package/2006/relationships"><Relationship Id="rId1" Type="http://schemas.openxmlformats.org/officeDocument/2006/relationships/hyperlink" Target="#Instructions_Exercise"/></Relationships>
</file>

<file path=xl/drawings/_rels/drawing8.xml.rels><?xml version="1.0" encoding="UTF-8" standalone="yes"?>
<Relationships xmlns="http://schemas.openxmlformats.org/package/2006/relationships"><Relationship Id="rId1" Type="http://schemas.openxmlformats.org/officeDocument/2006/relationships/hyperlink" Target="#Instructions_MA"/></Relationships>
</file>

<file path=xl/drawings/_rels/drawing9.xml.rels><?xml version="1.0" encoding="UTF-8" standalone="yes"?>
<Relationships xmlns="http://schemas.openxmlformats.org/package/2006/relationships"><Relationship Id="rId1" Type="http://schemas.openxmlformats.org/officeDocument/2006/relationships/hyperlink" Target="#Instructions_Indirect_Costs"/></Relationships>
</file>

<file path=xl/drawings/drawing1.xml><?xml version="1.0" encoding="utf-8"?>
<xdr:wsDr xmlns:xdr="http://schemas.openxmlformats.org/drawingml/2006/spreadsheetDrawing" xmlns:a="http://schemas.openxmlformats.org/drawingml/2006/main">
  <xdr:twoCellAnchor editAs="oneCell">
    <xdr:from>
      <xdr:col>0</xdr:col>
      <xdr:colOff>11907</xdr:colOff>
      <xdr:row>0</xdr:row>
      <xdr:rowOff>3401</xdr:rowOff>
    </xdr:from>
    <xdr:to>
      <xdr:col>0</xdr:col>
      <xdr:colOff>1840707</xdr:colOff>
      <xdr:row>1</xdr:row>
      <xdr:rowOff>0</xdr:rowOff>
    </xdr:to>
    <xdr:sp macro="" textlink="">
      <xdr:nvSpPr>
        <xdr:cNvPr id="47" name="Goto Instructions tab" descr="Hyperlink - Switches from current worksheet  to  the Authorized Body of  Section of the Instructions worksheet." title="Instructions">
          <a:hlinkClick xmlns:r="http://schemas.openxmlformats.org/officeDocument/2006/relationships" r:id="rId1" tooltip="Authorized Body of 5 Ledger Instructions"/>
          <a:extLst>
            <a:ext uri="{FF2B5EF4-FFF2-40B4-BE49-F238E27FC236}">
              <a16:creationId xmlns:a16="http://schemas.microsoft.com/office/drawing/2014/main" id="{00000000-0008-0000-0500-00002F000000}"/>
            </a:ext>
          </a:extLst>
        </xdr:cNvPr>
        <xdr:cNvSpPr>
          <a:spLocks noChangeArrowheads="1"/>
        </xdr:cNvSpPr>
      </xdr:nvSpPr>
      <xdr:spPr bwMode="auto">
        <a:xfrm>
          <a:off x="11907" y="3401"/>
          <a:ext cx="1828800" cy="377599"/>
        </a:xfrm>
        <a:prstGeom prst="rect">
          <a:avLst/>
        </a:prstGeom>
        <a:solidFill>
          <a:schemeClr val="accent3">
            <a:lumMod val="40000"/>
            <a:lumOff val="60000"/>
          </a:schemeClr>
        </a:solidFill>
        <a:ln w="28575" algn="ctr">
          <a:solidFill>
            <a:schemeClr val="tx1"/>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endParaRPr lang="en-US" sz="1600" b="0" i="0" strike="noStrike">
            <a:solidFill>
              <a:srgbClr val="000000"/>
            </a:solidFill>
            <a:latin typeface="Century Gothic" panose="020B0502020202020204" pitchFamily="34" charset="0"/>
            <a:cs typeface="Tahoma"/>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27220</xdr:colOff>
      <xdr:row>0</xdr:row>
      <xdr:rowOff>13610</xdr:rowOff>
    </xdr:from>
    <xdr:to>
      <xdr:col>1</xdr:col>
      <xdr:colOff>1050058</xdr:colOff>
      <xdr:row>0</xdr:row>
      <xdr:rowOff>379370</xdr:rowOff>
    </xdr:to>
    <xdr:sp macro="" textlink="">
      <xdr:nvSpPr>
        <xdr:cNvPr id="106" name="Instructions" descr="Hyperlink - Switches from current worksheet to Consultant/Contractor section of the Instructions worksheet." title="Instructions">
          <a:hlinkClick xmlns:r="http://schemas.openxmlformats.org/officeDocument/2006/relationships" r:id="rId1" tooltip="Consultant/Contractor Ledger Instructions"/>
          <a:extLst>
            <a:ext uri="{FF2B5EF4-FFF2-40B4-BE49-F238E27FC236}">
              <a16:creationId xmlns:a16="http://schemas.microsoft.com/office/drawing/2014/main" id="{00000000-0008-0000-0E00-00006A000000}"/>
            </a:ext>
          </a:extLst>
        </xdr:cNvPr>
        <xdr:cNvSpPr>
          <a:spLocks noChangeArrowheads="1"/>
        </xdr:cNvSpPr>
      </xdr:nvSpPr>
      <xdr:spPr bwMode="auto">
        <a:xfrm>
          <a:off x="27220" y="13610"/>
          <a:ext cx="1828800" cy="365760"/>
        </a:xfrm>
        <a:prstGeom prst="rect">
          <a:avLst/>
        </a:prstGeom>
        <a:solidFill>
          <a:srgbClr val="CCFFCC"/>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29308</xdr:colOff>
      <xdr:row>0</xdr:row>
      <xdr:rowOff>14654</xdr:rowOff>
    </xdr:from>
    <xdr:to>
      <xdr:col>1</xdr:col>
      <xdr:colOff>641839</xdr:colOff>
      <xdr:row>0</xdr:row>
      <xdr:rowOff>380414</xdr:rowOff>
    </xdr:to>
    <xdr:sp macro="" textlink="">
      <xdr:nvSpPr>
        <xdr:cNvPr id="2" name="Goto Instructions tab" descr="Hyperlink - Switches from current worksheet to the Personnel section of the Instructions worksheet.">
          <a:hlinkClick xmlns:r="http://schemas.openxmlformats.org/officeDocument/2006/relationships" r:id="rId1" tooltip="Personnel Ledger Instructions"/>
          <a:extLst>
            <a:ext uri="{FF2B5EF4-FFF2-40B4-BE49-F238E27FC236}">
              <a16:creationId xmlns:a16="http://schemas.microsoft.com/office/drawing/2014/main" id="{00000000-0008-0000-0F00-000002000000}"/>
            </a:ext>
          </a:extLst>
        </xdr:cNvPr>
        <xdr:cNvSpPr>
          <a:spLocks noChangeArrowheads="1"/>
        </xdr:cNvSpPr>
      </xdr:nvSpPr>
      <xdr:spPr bwMode="auto">
        <a:xfrm>
          <a:off x="29308" y="14654"/>
          <a:ext cx="1828800" cy="365760"/>
        </a:xfrm>
        <a:prstGeom prst="rect">
          <a:avLst/>
        </a:prstGeom>
        <a:solidFill>
          <a:schemeClr val="bg2">
            <a:lumMod val="90000"/>
          </a:schemeClr>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2025539</xdr:colOff>
      <xdr:row>7</xdr:row>
      <xdr:rowOff>157692</xdr:rowOff>
    </xdr:from>
    <xdr:to>
      <xdr:col>4</xdr:col>
      <xdr:colOff>1239506</xdr:colOff>
      <xdr:row>8</xdr:row>
      <xdr:rowOff>387321</xdr:rowOff>
    </xdr:to>
    <xdr:grpSp>
      <xdr:nvGrpSpPr>
        <xdr:cNvPr id="4" name="Group 3" descr="Group of Macro Buttons - allows for adding and deleting table rows." title="Macro Group">
          <a:extLst>
            <a:ext uri="{FF2B5EF4-FFF2-40B4-BE49-F238E27FC236}">
              <a16:creationId xmlns:a16="http://schemas.microsoft.com/office/drawing/2014/main" id="{00000000-0008-0000-1000-000004000000}"/>
            </a:ext>
          </a:extLst>
        </xdr:cNvPr>
        <xdr:cNvGrpSpPr/>
      </xdr:nvGrpSpPr>
      <xdr:grpSpPr>
        <a:xfrm>
          <a:off x="6294693" y="2336230"/>
          <a:ext cx="3776198" cy="552014"/>
          <a:chOff x="5338533" y="2807307"/>
          <a:chExt cx="4002837" cy="509485"/>
        </a:xfrm>
        <a:solidFill>
          <a:srgbClr val="CCFF99"/>
        </a:solidFill>
      </xdr:grpSpPr>
      <xdr:sp macro="[0]!deleterows" textlink="">
        <xdr:nvSpPr>
          <xdr:cNvPr id="211" name="Rectangle 299" descr="Macro Button - Deletes selected rows inside the table.  The entire row of the highlighted cells will be deleted." title="Delete Row">
            <a:extLst>
              <a:ext uri="{FF2B5EF4-FFF2-40B4-BE49-F238E27FC236}">
                <a16:creationId xmlns:a16="http://schemas.microsoft.com/office/drawing/2014/main" id="{00000000-0008-0000-1000-0000D3000000}"/>
              </a:ext>
            </a:extLst>
          </xdr:cNvPr>
          <xdr:cNvSpPr>
            <a:spLocks noChangeArrowheads="1"/>
          </xdr:cNvSpPr>
        </xdr:nvSpPr>
        <xdr:spPr bwMode="auto">
          <a:xfrm>
            <a:off x="7339650" y="2807307"/>
            <a:ext cx="2001720" cy="509484"/>
          </a:xfrm>
          <a:prstGeom prst="rect">
            <a:avLst/>
          </a:prstGeom>
          <a:grpFill/>
          <a:ln w="28575">
            <a:solidFill>
              <a:sysClr val="windowText" lastClr="000000"/>
            </a:solidFill>
            <a:miter lim="800000"/>
            <a:headEnd/>
            <a:tailEnd/>
          </a:ln>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DELETE</a:t>
            </a:r>
          </a:p>
          <a:p>
            <a:pPr algn="ctr" rtl="0">
              <a:defRPr sz="1000"/>
            </a:pPr>
            <a:r>
              <a:rPr lang="en-US" sz="1400" b="0" i="0" strike="noStrike">
                <a:solidFill>
                  <a:srgbClr val="000000"/>
                </a:solidFill>
                <a:latin typeface="Century Gothic" panose="020B0502020202020204" pitchFamily="34" charset="0"/>
                <a:cs typeface="Tahoma"/>
              </a:rPr>
              <a:t>ROW</a:t>
            </a:r>
          </a:p>
        </xdr:txBody>
      </xdr:sp>
      <xdr:sp macro="[0]!addrow" textlink="">
        <xdr:nvSpPr>
          <xdr:cNvPr id="212" name="Rectangle 299" descr="Macro Button - Adds a row inside the table.  A prompt will ask you to choose a cell.  After a selection has been made, a new row will be added below the selection." title="Add Row">
            <a:extLst>
              <a:ext uri="{FF2B5EF4-FFF2-40B4-BE49-F238E27FC236}">
                <a16:creationId xmlns:a16="http://schemas.microsoft.com/office/drawing/2014/main" id="{00000000-0008-0000-1000-0000D4000000}"/>
              </a:ext>
            </a:extLst>
          </xdr:cNvPr>
          <xdr:cNvSpPr>
            <a:spLocks noChangeArrowheads="1"/>
          </xdr:cNvSpPr>
        </xdr:nvSpPr>
        <xdr:spPr bwMode="auto">
          <a:xfrm>
            <a:off x="5338533" y="2807308"/>
            <a:ext cx="2001720" cy="509484"/>
          </a:xfrm>
          <a:prstGeom prst="rect">
            <a:avLst/>
          </a:prstGeom>
          <a:grpFill/>
          <a:ln w="28575">
            <a:solidFill>
              <a:sysClr val="windowText" lastClr="000000"/>
            </a:solidFill>
            <a:miter lim="800000"/>
            <a:headEnd/>
            <a:tailEnd/>
          </a:ln>
        </xdr:spPr>
        <xdr:txBody>
          <a:bodyPr vertOverflow="clip" wrap="square" lIns="36576" tIns="27432" rIns="36576" bIns="27432" anchor="ctr" upright="1"/>
          <a:lstStyle/>
          <a:p>
            <a:pPr algn="ctr" rtl="0">
              <a:defRPr sz="1000"/>
            </a:pPr>
            <a:r>
              <a:rPr lang="en-US" sz="1400" b="0" i="0" strike="noStrike" baseline="0">
                <a:solidFill>
                  <a:srgbClr val="000000"/>
                </a:solidFill>
                <a:latin typeface="Century Gothic" panose="020B0502020202020204" pitchFamily="34" charset="0"/>
                <a:cs typeface="Tahoma"/>
              </a:rPr>
              <a:t>ADD</a:t>
            </a:r>
          </a:p>
          <a:p>
            <a:pPr algn="ctr" rtl="0">
              <a:defRPr sz="1000"/>
            </a:pPr>
            <a:r>
              <a:rPr lang="en-US" sz="1400" b="0" i="0" strike="noStrike" baseline="0">
                <a:solidFill>
                  <a:srgbClr val="000000"/>
                </a:solidFill>
                <a:latin typeface="Century Gothic" panose="020B0502020202020204" pitchFamily="34" charset="0"/>
                <a:cs typeface="Tahoma"/>
              </a:rPr>
              <a:t>ROW</a:t>
            </a:r>
          </a:p>
        </xdr:txBody>
      </xdr:sp>
    </xdr:grpSp>
    <xdr:clientData fPrintsWithSheet="0"/>
  </xdr:twoCellAnchor>
  <xdr:twoCellAnchor editAs="oneCell">
    <xdr:from>
      <xdr:col>6</xdr:col>
      <xdr:colOff>814749</xdr:colOff>
      <xdr:row>7</xdr:row>
      <xdr:rowOff>157694</xdr:rowOff>
    </xdr:from>
    <xdr:to>
      <xdr:col>8</xdr:col>
      <xdr:colOff>907947</xdr:colOff>
      <xdr:row>8</xdr:row>
      <xdr:rowOff>387323</xdr:rowOff>
    </xdr:to>
    <xdr:grpSp>
      <xdr:nvGrpSpPr>
        <xdr:cNvPr id="3" name="Group 2" descr="Group of Macro Buttons - needed for new requests." title="Macro Group -  New Request">
          <a:extLst>
            <a:ext uri="{FF2B5EF4-FFF2-40B4-BE49-F238E27FC236}">
              <a16:creationId xmlns:a16="http://schemas.microsoft.com/office/drawing/2014/main" id="{00000000-0008-0000-1000-000003000000}"/>
            </a:ext>
          </a:extLst>
        </xdr:cNvPr>
        <xdr:cNvGrpSpPr/>
      </xdr:nvGrpSpPr>
      <xdr:grpSpPr>
        <a:xfrm>
          <a:off x="12391287" y="2336232"/>
          <a:ext cx="3737122" cy="552014"/>
          <a:chOff x="12277649" y="2807308"/>
          <a:chExt cx="4005875" cy="509484"/>
        </a:xfrm>
        <a:solidFill>
          <a:srgbClr val="CCFF99"/>
        </a:solidFill>
      </xdr:grpSpPr>
      <xdr:sp macro="[0]!NewRequest_Match" textlink="">
        <xdr:nvSpPr>
          <xdr:cNvPr id="210" name="Rectangle 298" descr="Macro Button - Macro Button - Used to create Cash Requests or Modifications. Duplicates the active worksheet for modification and reimbursement requests, placing it immediately after the original worksheet.  " title="New Request">
            <a:extLst>
              <a:ext uri="{FF2B5EF4-FFF2-40B4-BE49-F238E27FC236}">
                <a16:creationId xmlns:a16="http://schemas.microsoft.com/office/drawing/2014/main" id="{00000000-0008-0000-1000-0000D2000000}"/>
              </a:ext>
            </a:extLst>
          </xdr:cNvPr>
          <xdr:cNvSpPr>
            <a:spLocks noChangeArrowheads="1"/>
          </xdr:cNvSpPr>
        </xdr:nvSpPr>
        <xdr:spPr bwMode="auto">
          <a:xfrm>
            <a:off x="12277649" y="2807308"/>
            <a:ext cx="2001720" cy="509484"/>
          </a:xfrm>
          <a:prstGeom prst="rect">
            <a:avLst/>
          </a:prstGeom>
          <a:grpFill/>
          <a:ln w="28575">
            <a:solidFill>
              <a:sysClr val="windowText" lastClr="000000"/>
            </a:solidFill>
            <a:miter lim="800000"/>
            <a:headEnd/>
            <a:tailEnd/>
          </a:ln>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NEW</a:t>
            </a:r>
          </a:p>
          <a:p>
            <a:pPr algn="ctr" rtl="0">
              <a:defRPr sz="1000"/>
            </a:pPr>
            <a:r>
              <a:rPr lang="en-US" sz="1400" b="0" i="0" strike="noStrike">
                <a:solidFill>
                  <a:srgbClr val="000000"/>
                </a:solidFill>
                <a:latin typeface="Century Gothic" panose="020B0502020202020204" pitchFamily="34" charset="0"/>
                <a:cs typeface="Tahoma"/>
              </a:rPr>
              <a:t>REQUEST</a:t>
            </a:r>
          </a:p>
        </xdr:txBody>
      </xdr:sp>
      <xdr:sp macro="[0]!NewMod_Ledgers" textlink="">
        <xdr:nvSpPr>
          <xdr:cNvPr id="213" name="Rectangle 304" descr="Macro Button - Used to indicate a modification for a selected project." title="New Mod Item">
            <a:extLst>
              <a:ext uri="{FF2B5EF4-FFF2-40B4-BE49-F238E27FC236}">
                <a16:creationId xmlns:a16="http://schemas.microsoft.com/office/drawing/2014/main" id="{00000000-0008-0000-1000-0000D5000000}"/>
              </a:ext>
            </a:extLst>
          </xdr:cNvPr>
          <xdr:cNvSpPr>
            <a:spLocks noChangeArrowheads="1"/>
          </xdr:cNvSpPr>
        </xdr:nvSpPr>
        <xdr:spPr bwMode="auto">
          <a:xfrm>
            <a:off x="14281804" y="2807308"/>
            <a:ext cx="2001720" cy="509484"/>
          </a:xfrm>
          <a:prstGeom prst="rect">
            <a:avLst/>
          </a:prstGeom>
          <a:grpFill/>
          <a:ln w="28575">
            <a:solidFill>
              <a:sysClr val="windowText" lastClr="000000"/>
            </a:solidFill>
            <a:miter lim="800000"/>
            <a:headEnd/>
            <a:tailEnd/>
          </a:ln>
        </xdr:spPr>
        <xdr:txBody>
          <a:bodyPr vertOverflow="clip" wrap="square" lIns="36576" tIns="27432" rIns="36576" bIns="27432" anchor="ctr" upright="1"/>
          <a:lstStyle/>
          <a:p>
            <a:pPr algn="ctr" rtl="0">
              <a:defRPr sz="1000"/>
            </a:pPr>
            <a:r>
              <a:rPr lang="en-US" sz="1400" b="0" i="0" u="none" strike="noStrike" baseline="0">
                <a:solidFill>
                  <a:srgbClr val="000000"/>
                </a:solidFill>
                <a:latin typeface="Century Gothic" panose="020B0502020202020204" pitchFamily="34" charset="0"/>
                <a:cs typeface="Tahoma"/>
              </a:rPr>
              <a:t>NEW</a:t>
            </a:r>
          </a:p>
          <a:p>
            <a:pPr algn="ctr" rtl="0">
              <a:defRPr sz="1000"/>
            </a:pPr>
            <a:r>
              <a:rPr lang="en-US" sz="1400" b="0" i="0" u="none" strike="noStrike" baseline="0">
                <a:solidFill>
                  <a:srgbClr val="000000"/>
                </a:solidFill>
                <a:latin typeface="Century Gothic" panose="020B0502020202020204" pitchFamily="34" charset="0"/>
                <a:cs typeface="Tahoma"/>
              </a:rPr>
              <a:t>MOD ITEM</a:t>
            </a:r>
          </a:p>
        </xdr:txBody>
      </xdr:sp>
    </xdr:grpSp>
    <xdr:clientData fPrintsWithSheet="0"/>
  </xdr:twoCellAnchor>
  <xdr:twoCellAnchor editAs="oneCell">
    <xdr:from>
      <xdr:col>4</xdr:col>
      <xdr:colOff>1370187</xdr:colOff>
      <xdr:row>5</xdr:row>
      <xdr:rowOff>35374</xdr:rowOff>
    </xdr:from>
    <xdr:to>
      <xdr:col>6</xdr:col>
      <xdr:colOff>682991</xdr:colOff>
      <xdr:row>7</xdr:row>
      <xdr:rowOff>2384</xdr:rowOff>
    </xdr:to>
    <xdr:sp macro="[0]!FormulaReset_Match" textlink="">
      <xdr:nvSpPr>
        <xdr:cNvPr id="214" name="Rectangle 299" descr="Macro Button - Resets formulas in the table to the appropriate values in the appropriate cells.  The row height will also be adjusted to auto-fit the contents." title="Formula Reset">
          <a:extLst>
            <a:ext uri="{FF2B5EF4-FFF2-40B4-BE49-F238E27FC236}">
              <a16:creationId xmlns:a16="http://schemas.microsoft.com/office/drawing/2014/main" id="{00000000-0008-0000-1000-0000D6000000}"/>
            </a:ext>
          </a:extLst>
        </xdr:cNvPr>
        <xdr:cNvSpPr>
          <a:spLocks noChangeArrowheads="1"/>
        </xdr:cNvSpPr>
      </xdr:nvSpPr>
      <xdr:spPr bwMode="auto">
        <a:xfrm>
          <a:off x="9796149" y="1969682"/>
          <a:ext cx="1935842" cy="582472"/>
        </a:xfrm>
        <a:prstGeom prst="rect">
          <a:avLst/>
        </a:prstGeom>
        <a:solidFill>
          <a:schemeClr val="accent2">
            <a:lumMod val="60000"/>
            <a:lumOff val="40000"/>
          </a:schemeClr>
        </a:solidFill>
        <a:ln w="28575">
          <a:solidFill>
            <a:sysClr val="windowText" lastClr="000000"/>
          </a:solidFill>
          <a:miter lim="800000"/>
          <a:headEnd/>
          <a:tailEnd/>
        </a:ln>
      </xdr:spPr>
      <xdr:txBody>
        <a:bodyPr vertOverflow="clip" wrap="square" lIns="36576" tIns="27432" rIns="36576" bIns="27432" anchor="ctr" upright="1"/>
        <a:lstStyle/>
        <a:p>
          <a:pPr algn="ctr" rtl="0">
            <a:defRPr sz="1000"/>
          </a:pPr>
          <a:r>
            <a:rPr lang="en-US" sz="1600" b="1" i="0" strike="noStrike" baseline="0">
              <a:solidFill>
                <a:sysClr val="windowText" lastClr="000000"/>
              </a:solidFill>
              <a:latin typeface="Century Gothic" panose="020B0502020202020204" pitchFamily="34" charset="0"/>
              <a:cs typeface="Tahoma"/>
            </a:rPr>
            <a:t>FORMULA</a:t>
          </a:r>
        </a:p>
        <a:p>
          <a:pPr algn="ctr" rtl="0">
            <a:defRPr sz="1000"/>
          </a:pPr>
          <a:r>
            <a:rPr lang="en-US" sz="1600" b="1" i="0" strike="noStrike" baseline="0">
              <a:solidFill>
                <a:sysClr val="windowText" lastClr="000000"/>
              </a:solidFill>
              <a:latin typeface="Century Gothic" panose="020B0502020202020204" pitchFamily="34" charset="0"/>
              <a:cs typeface="Tahoma"/>
            </a:rPr>
            <a:t>RESET</a:t>
          </a:r>
        </a:p>
      </xdr:txBody>
    </xdr:sp>
    <xdr:clientData fPrintsWithSheet="0"/>
  </xdr:twoCellAnchor>
  <xdr:twoCellAnchor editAs="oneCell">
    <xdr:from>
      <xdr:col>0</xdr:col>
      <xdr:colOff>32169</xdr:colOff>
      <xdr:row>0</xdr:row>
      <xdr:rowOff>435</xdr:rowOff>
    </xdr:from>
    <xdr:to>
      <xdr:col>1</xdr:col>
      <xdr:colOff>996392</xdr:colOff>
      <xdr:row>0</xdr:row>
      <xdr:rowOff>375339</xdr:rowOff>
    </xdr:to>
    <xdr:sp macro="" textlink="">
      <xdr:nvSpPr>
        <xdr:cNvPr id="32" name="Instructions" descr="Hyperlink - Switches from current worksheet to Match Ledger section of the Instructions worksheet." title="Instructions">
          <a:hlinkClick xmlns:r="http://schemas.openxmlformats.org/officeDocument/2006/relationships" r:id="rId1" tooltip="Match Ledger Instructions"/>
          <a:extLst>
            <a:ext uri="{FF2B5EF4-FFF2-40B4-BE49-F238E27FC236}">
              <a16:creationId xmlns:a16="http://schemas.microsoft.com/office/drawing/2014/main" id="{00000000-0008-0000-1000-000020000000}"/>
            </a:ext>
          </a:extLst>
        </xdr:cNvPr>
        <xdr:cNvSpPr>
          <a:spLocks noChangeArrowheads="1"/>
        </xdr:cNvSpPr>
      </xdr:nvSpPr>
      <xdr:spPr bwMode="auto">
        <a:xfrm>
          <a:off x="32169" y="435"/>
          <a:ext cx="1828800" cy="374904"/>
        </a:xfrm>
        <a:prstGeom prst="rect">
          <a:avLst/>
        </a:prstGeom>
        <a:solidFill>
          <a:srgbClr val="CCFF99"/>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p>
      </xdr:txBody>
    </xdr:sp>
    <xdr:clientData fPrintsWithSheet="0"/>
  </xdr:twoCellAnchor>
  <xdr:twoCellAnchor editAs="oneCell">
    <xdr:from>
      <xdr:col>9</xdr:col>
      <xdr:colOff>923150</xdr:colOff>
      <xdr:row>2</xdr:row>
      <xdr:rowOff>117226</xdr:rowOff>
    </xdr:from>
    <xdr:to>
      <xdr:col>10</xdr:col>
      <xdr:colOff>1054448</xdr:colOff>
      <xdr:row>8</xdr:row>
      <xdr:rowOff>386856</xdr:rowOff>
    </xdr:to>
    <xdr:grpSp>
      <xdr:nvGrpSpPr>
        <xdr:cNvPr id="41" name="Group 144" descr="Group of macro buttons that populate the ledger type fields." title="Macro Group - Ledger Type">
          <a:extLst>
            <a:ext uri="{FF2B5EF4-FFF2-40B4-BE49-F238E27FC236}">
              <a16:creationId xmlns:a16="http://schemas.microsoft.com/office/drawing/2014/main" id="{00000000-0008-0000-1000-000029000000}"/>
            </a:ext>
          </a:extLst>
        </xdr:cNvPr>
        <xdr:cNvGrpSpPr>
          <a:grpSpLocks/>
        </xdr:cNvGrpSpPr>
      </xdr:nvGrpSpPr>
      <xdr:grpSpPr bwMode="auto">
        <a:xfrm>
          <a:off x="17589458" y="752226"/>
          <a:ext cx="1577144" cy="2135553"/>
          <a:chOff x="11195410" y="1274933"/>
          <a:chExt cx="1283703" cy="2281928"/>
        </a:xfrm>
        <a:solidFill>
          <a:srgbClr val="CCFF99"/>
        </a:solidFill>
      </xdr:grpSpPr>
      <xdr:sp macro="[0]!Ledger_Type_Initial_Application" textlink="">
        <xdr:nvSpPr>
          <xdr:cNvPr id="42" name="Rectangle 293" descr="Populates the Ledger Type field with &quot;Initial Application&quot; and the Date field with today's date. " title="Initial Application">
            <a:extLst>
              <a:ext uri="{FF2B5EF4-FFF2-40B4-BE49-F238E27FC236}">
                <a16:creationId xmlns:a16="http://schemas.microsoft.com/office/drawing/2014/main" id="{00000000-0008-0000-1000-00002A000000}"/>
              </a:ext>
            </a:extLst>
          </xdr:cNvPr>
          <xdr:cNvSpPr>
            <a:spLocks noChangeArrowheads="1"/>
          </xdr:cNvSpPr>
        </xdr:nvSpPr>
        <xdr:spPr bwMode="auto">
          <a:xfrm>
            <a:off x="11195413" y="1274933"/>
            <a:ext cx="1283700" cy="578763"/>
          </a:xfrm>
          <a:prstGeom prst="rect">
            <a:avLst/>
          </a:prstGeom>
          <a:grpFill/>
          <a:ln w="28575">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300" b="0" i="0" strike="noStrike">
                <a:solidFill>
                  <a:srgbClr val="000000"/>
                </a:solidFill>
                <a:latin typeface="Century Gothic" panose="020B0502020202020204" pitchFamily="34" charset="0"/>
                <a:cs typeface="Tahoma"/>
              </a:rPr>
              <a:t>INITIAL</a:t>
            </a:r>
          </a:p>
          <a:p>
            <a:pPr algn="ctr" rtl="0">
              <a:defRPr sz="1000"/>
            </a:pPr>
            <a:r>
              <a:rPr lang="en-US" sz="1300" b="0" i="0" strike="noStrike">
                <a:solidFill>
                  <a:srgbClr val="000000"/>
                </a:solidFill>
                <a:latin typeface="Century Gothic" panose="020B0502020202020204" pitchFamily="34" charset="0"/>
                <a:cs typeface="Tahoma"/>
              </a:rPr>
              <a:t>APPLICATION</a:t>
            </a:r>
          </a:p>
        </xdr:txBody>
      </xdr:sp>
      <xdr:sp macro="[0]!Ledger_Type_Advance" textlink="">
        <xdr:nvSpPr>
          <xdr:cNvPr id="43" name="Rectangle 294" descr="Populates the Ledger Type field with &quot;Advance&quot; and the Date field with today's date." title="Advance">
            <a:extLst>
              <a:ext uri="{FF2B5EF4-FFF2-40B4-BE49-F238E27FC236}">
                <a16:creationId xmlns:a16="http://schemas.microsoft.com/office/drawing/2014/main" id="{00000000-0008-0000-1000-00002B000000}"/>
              </a:ext>
            </a:extLst>
          </xdr:cNvPr>
          <xdr:cNvSpPr>
            <a:spLocks noChangeArrowheads="1"/>
          </xdr:cNvSpPr>
        </xdr:nvSpPr>
        <xdr:spPr bwMode="auto">
          <a:xfrm>
            <a:off x="11195410" y="1837506"/>
            <a:ext cx="1283700" cy="577976"/>
          </a:xfrm>
          <a:prstGeom prst="rect">
            <a:avLst/>
          </a:prstGeom>
          <a:grpFill/>
          <a:ln w="28575">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300" b="0" i="0" strike="noStrike">
                <a:solidFill>
                  <a:srgbClr val="000000"/>
                </a:solidFill>
                <a:latin typeface="Century Gothic" panose="020B0502020202020204" pitchFamily="34" charset="0"/>
                <a:cs typeface="Tahoma"/>
              </a:rPr>
              <a:t>ADVANCE</a:t>
            </a:r>
          </a:p>
        </xdr:txBody>
      </xdr:sp>
      <xdr:sp macro="[0]!Ledger_Type_Reimbursement_Request" textlink="">
        <xdr:nvSpPr>
          <xdr:cNvPr id="44" name="Rectangle 295" descr="Populates the Ledger Type field with &quot;Reimbursement Request&quot; and the Date field with today's date.  A new &quot;Request #&quot; field will be appear. " title="Reimbursement Request">
            <a:extLst>
              <a:ext uri="{FF2B5EF4-FFF2-40B4-BE49-F238E27FC236}">
                <a16:creationId xmlns:a16="http://schemas.microsoft.com/office/drawing/2014/main" id="{00000000-0008-0000-1000-00002C000000}"/>
              </a:ext>
            </a:extLst>
          </xdr:cNvPr>
          <xdr:cNvSpPr>
            <a:spLocks noChangeArrowheads="1"/>
          </xdr:cNvSpPr>
        </xdr:nvSpPr>
        <xdr:spPr bwMode="auto">
          <a:xfrm>
            <a:off x="11195413" y="2415480"/>
            <a:ext cx="1283700" cy="569331"/>
          </a:xfrm>
          <a:prstGeom prst="rect">
            <a:avLst/>
          </a:prstGeom>
          <a:grpFill/>
          <a:ln w="28575">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300" b="0" i="0" strike="noStrike">
                <a:solidFill>
                  <a:srgbClr val="000000"/>
                </a:solidFill>
                <a:latin typeface="Century Gothic" panose="020B0502020202020204" pitchFamily="34" charset="0"/>
                <a:cs typeface="Tahoma"/>
              </a:rPr>
              <a:t>REIMBURSEMENT</a:t>
            </a:r>
          </a:p>
          <a:p>
            <a:pPr algn="ctr" rtl="0">
              <a:defRPr sz="1000"/>
            </a:pPr>
            <a:r>
              <a:rPr lang="en-US" sz="1300" b="0" i="0" strike="noStrike">
                <a:solidFill>
                  <a:srgbClr val="000000"/>
                </a:solidFill>
                <a:latin typeface="Century Gothic" panose="020B0502020202020204" pitchFamily="34" charset="0"/>
                <a:cs typeface="Tahoma"/>
              </a:rPr>
              <a:t>REQUEST</a:t>
            </a:r>
          </a:p>
        </xdr:txBody>
      </xdr:sp>
      <xdr:sp macro="[0]!Ledger_Type_Modification" textlink="">
        <xdr:nvSpPr>
          <xdr:cNvPr id="45" name="Rectangle 295" descr="Populates the Ledger Type field with &quot;Modification&quot; and the Date field with today's date.  A new &quot;Request #&quot; field will be appear. " title="Modification">
            <a:extLst>
              <a:ext uri="{FF2B5EF4-FFF2-40B4-BE49-F238E27FC236}">
                <a16:creationId xmlns:a16="http://schemas.microsoft.com/office/drawing/2014/main" id="{00000000-0008-0000-1000-00002D000000}"/>
              </a:ext>
            </a:extLst>
          </xdr:cNvPr>
          <xdr:cNvSpPr>
            <a:spLocks noChangeArrowheads="1"/>
          </xdr:cNvSpPr>
        </xdr:nvSpPr>
        <xdr:spPr bwMode="auto">
          <a:xfrm>
            <a:off x="11195413" y="2987530"/>
            <a:ext cx="1283700" cy="569331"/>
          </a:xfrm>
          <a:prstGeom prst="rect">
            <a:avLst/>
          </a:prstGeom>
          <a:grpFill/>
          <a:ln w="28575">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300" b="0" i="0" strike="noStrike">
                <a:solidFill>
                  <a:srgbClr val="000000"/>
                </a:solidFill>
                <a:latin typeface="Century Gothic" panose="020B0502020202020204" pitchFamily="34" charset="0"/>
                <a:cs typeface="Tahoma"/>
              </a:rPr>
              <a:t>MODIFICATION</a:t>
            </a:r>
          </a:p>
        </xdr:txBody>
      </xdr:sp>
    </xdr:grpSp>
    <xdr:clientData fPrintsWithSheet="0"/>
  </xdr:twoCellAnchor>
  <xdr:twoCellAnchor>
    <xdr:from>
      <xdr:col>0</xdr:col>
      <xdr:colOff>3152</xdr:colOff>
      <xdr:row>7</xdr:row>
      <xdr:rowOff>137909</xdr:rowOff>
    </xdr:from>
    <xdr:to>
      <xdr:col>3</xdr:col>
      <xdr:colOff>246506</xdr:colOff>
      <xdr:row>8</xdr:row>
      <xdr:rowOff>378819</xdr:rowOff>
    </xdr:to>
    <xdr:grpSp>
      <xdr:nvGrpSpPr>
        <xdr:cNvPr id="46" name="Group 45" descr="Group of macro buttons that can change the font.  Used to manually change colors of text to indicate modification items." title="Macro Group -  Font Changes">
          <a:extLst>
            <a:ext uri="{FF2B5EF4-FFF2-40B4-BE49-F238E27FC236}">
              <a16:creationId xmlns:a16="http://schemas.microsoft.com/office/drawing/2014/main" id="{00000000-0008-0000-1000-00002E000000}"/>
            </a:ext>
          </a:extLst>
        </xdr:cNvPr>
        <xdr:cNvGrpSpPr/>
      </xdr:nvGrpSpPr>
      <xdr:grpSpPr>
        <a:xfrm>
          <a:off x="3152" y="2316447"/>
          <a:ext cx="4512508" cy="563295"/>
          <a:chOff x="4082" y="2825842"/>
          <a:chExt cx="4317123" cy="548641"/>
        </a:xfrm>
      </xdr:grpSpPr>
      <xdr:sp macro="[0]!Ledgers_FontColor_Row_Black" textlink="">
        <xdr:nvSpPr>
          <xdr:cNvPr id="47" name="Rectangle 27" descr="Macro Button - changes the font color of the entire rows of the selected cells to black." title="Black Font (Row)">
            <a:extLst>
              <a:ext uri="{FF2B5EF4-FFF2-40B4-BE49-F238E27FC236}">
                <a16:creationId xmlns:a16="http://schemas.microsoft.com/office/drawing/2014/main" id="{00000000-0008-0000-1000-00002F000000}"/>
              </a:ext>
            </a:extLst>
          </xdr:cNvPr>
          <xdr:cNvSpPr>
            <a:spLocks noChangeArrowheads="1"/>
          </xdr:cNvSpPr>
        </xdr:nvSpPr>
        <xdr:spPr bwMode="auto">
          <a:xfrm>
            <a:off x="4082" y="2825843"/>
            <a:ext cx="1500499" cy="548640"/>
          </a:xfrm>
          <a:prstGeom prst="rect">
            <a:avLst/>
          </a:prstGeom>
          <a:solidFill>
            <a:srgbClr val="000000"/>
          </a:solidFill>
          <a:ln w="19050">
            <a:solidFill>
              <a:srgbClr val="000000"/>
            </a:solidFill>
            <a:miter lim="800000"/>
            <a:headEnd/>
            <a:tailEnd/>
          </a:ln>
        </xdr:spPr>
        <xdr:txBody>
          <a:bodyPr vertOverflow="clip" wrap="square" lIns="27432" tIns="22860" rIns="27432" bIns="0" anchor="ctr" upright="1"/>
          <a:lstStyle/>
          <a:p>
            <a:pPr algn="ctr" rtl="0">
              <a:defRPr sz="1000"/>
            </a:pPr>
            <a:r>
              <a:rPr lang="en-US" sz="1400" b="1" i="0" u="none" strike="noStrike" baseline="0">
                <a:solidFill>
                  <a:schemeClr val="bg1"/>
                </a:solidFill>
                <a:latin typeface="Century Gothic" panose="020B0502020202020204" pitchFamily="34" charset="0"/>
                <a:cs typeface="Tahoma"/>
              </a:rPr>
              <a:t>BLACK</a:t>
            </a:r>
          </a:p>
          <a:p>
            <a:pPr algn="ctr" rtl="0">
              <a:defRPr sz="1000"/>
            </a:pPr>
            <a:r>
              <a:rPr lang="en-US" sz="1400" b="1" i="0" u="none" strike="noStrike" baseline="0">
                <a:solidFill>
                  <a:schemeClr val="bg1"/>
                </a:solidFill>
                <a:latin typeface="Century Gothic" panose="020B0502020202020204" pitchFamily="34" charset="0"/>
                <a:cs typeface="Tahoma"/>
              </a:rPr>
              <a:t>FONT</a:t>
            </a:r>
          </a:p>
        </xdr:txBody>
      </xdr:sp>
      <xdr:sp macro="[0]!Ledgers_FontColor_Row_Blue" textlink="">
        <xdr:nvSpPr>
          <xdr:cNvPr id="48" name="Rectangle 83" descr="Macro Button - Changes the font color of the entire row of the selected cell to blue.  This indicates the new version of the modified item in a Modification Request." title="Blue Font (Row)">
            <a:extLst>
              <a:ext uri="{FF2B5EF4-FFF2-40B4-BE49-F238E27FC236}">
                <a16:creationId xmlns:a16="http://schemas.microsoft.com/office/drawing/2014/main" id="{00000000-0008-0000-1000-000030000000}"/>
              </a:ext>
            </a:extLst>
          </xdr:cNvPr>
          <xdr:cNvSpPr>
            <a:spLocks noChangeArrowheads="1"/>
          </xdr:cNvSpPr>
        </xdr:nvSpPr>
        <xdr:spPr bwMode="auto">
          <a:xfrm>
            <a:off x="2875026" y="2825843"/>
            <a:ext cx="1446179" cy="548640"/>
          </a:xfrm>
          <a:prstGeom prst="rect">
            <a:avLst/>
          </a:prstGeom>
          <a:solidFill>
            <a:srgbClr val="0000FF"/>
          </a:solidFill>
          <a:ln w="19050">
            <a:solidFill>
              <a:sysClr val="windowText" lastClr="000000"/>
            </a:solidFill>
            <a:miter lim="800000"/>
            <a:headEnd/>
            <a:tailEnd/>
          </a:ln>
        </xdr:spPr>
        <xdr:txBody>
          <a:bodyPr vertOverflow="clip" wrap="square" lIns="27432" tIns="22860" rIns="27432" bIns="0" anchor="ctr" upright="1"/>
          <a:lstStyle/>
          <a:p>
            <a:pPr algn="ctr" rtl="0">
              <a:defRPr sz="1000"/>
            </a:pPr>
            <a:r>
              <a:rPr lang="en-US" sz="1400" b="1" i="0" u="none" strike="noStrike" baseline="0">
                <a:solidFill>
                  <a:schemeClr val="bg1"/>
                </a:solidFill>
                <a:latin typeface="Century Gothic" panose="020B0502020202020204" pitchFamily="34" charset="0"/>
                <a:ea typeface="Tahoma" pitchFamily="34" charset="0"/>
                <a:cs typeface="Tahoma" pitchFamily="34" charset="0"/>
              </a:rPr>
              <a:t>BLUE</a:t>
            </a:r>
            <a:endParaRPr lang="en-US" sz="1200" b="1" i="0" u="none" strike="noStrike" baseline="0">
              <a:solidFill>
                <a:schemeClr val="bg1"/>
              </a:solidFill>
              <a:latin typeface="Century Gothic" panose="020B0502020202020204" pitchFamily="34" charset="0"/>
              <a:ea typeface="Tahoma" pitchFamily="34" charset="0"/>
              <a:cs typeface="Tahoma" pitchFamily="34" charset="0"/>
            </a:endParaRPr>
          </a:p>
          <a:p>
            <a:pPr algn="ctr" rtl="0">
              <a:defRPr sz="1000"/>
            </a:pPr>
            <a:r>
              <a:rPr lang="en-US" sz="1400" b="1" i="0" u="none" strike="noStrike" baseline="0">
                <a:solidFill>
                  <a:schemeClr val="bg1"/>
                </a:solidFill>
                <a:latin typeface="Century Gothic" panose="020B0502020202020204" pitchFamily="34" charset="0"/>
                <a:ea typeface="Tahoma" pitchFamily="34" charset="0"/>
                <a:cs typeface="Tahoma" pitchFamily="34" charset="0"/>
              </a:rPr>
              <a:t>FONT</a:t>
            </a:r>
            <a:endParaRPr lang="en-US" sz="1200" b="1" i="0" u="none" strike="noStrike" baseline="0">
              <a:solidFill>
                <a:schemeClr val="bg1"/>
              </a:solidFill>
              <a:latin typeface="Century Gothic" panose="020B0502020202020204" pitchFamily="34" charset="0"/>
              <a:ea typeface="Tahoma" pitchFamily="34" charset="0"/>
              <a:cs typeface="Tahoma" pitchFamily="34" charset="0"/>
            </a:endParaRPr>
          </a:p>
        </xdr:txBody>
      </xdr:sp>
      <xdr:sp macro="[0]!Ledgers_FontColor_Row_RedStrikethrough" textlink="">
        <xdr:nvSpPr>
          <xdr:cNvPr id="49" name="Rectangle 84" descr="Macro Button - Changes the font color of the entire row of the selected cell to red.  A red strikethrough is placed through the text.  This indicates the former version of a modified item in a Modification Request." title="Red Strikethru (Row)">
            <a:extLst>
              <a:ext uri="{FF2B5EF4-FFF2-40B4-BE49-F238E27FC236}">
                <a16:creationId xmlns:a16="http://schemas.microsoft.com/office/drawing/2014/main" id="{00000000-0008-0000-1000-000031000000}"/>
              </a:ext>
            </a:extLst>
          </xdr:cNvPr>
          <xdr:cNvSpPr>
            <a:spLocks noChangeArrowheads="1"/>
          </xdr:cNvSpPr>
        </xdr:nvSpPr>
        <xdr:spPr bwMode="auto">
          <a:xfrm>
            <a:off x="1445273" y="2825842"/>
            <a:ext cx="1446179" cy="548640"/>
          </a:xfrm>
          <a:prstGeom prst="rect">
            <a:avLst/>
          </a:prstGeom>
          <a:solidFill>
            <a:srgbClr val="FF0000"/>
          </a:solidFill>
          <a:ln w="19050">
            <a:solidFill>
              <a:srgbClr val="000000"/>
            </a:solidFill>
            <a:miter lim="800000"/>
            <a:headEnd/>
            <a:tailEnd/>
          </a:ln>
        </xdr:spPr>
        <xdr:txBody>
          <a:bodyPr vertOverflow="clip" wrap="square" lIns="27432" tIns="22860" rIns="27432" bIns="0" anchor="ctr" upright="1"/>
          <a:lstStyle/>
          <a:p>
            <a:pPr algn="ctr" rtl="0">
              <a:defRPr sz="1000"/>
            </a:pPr>
            <a:r>
              <a:rPr lang="en-US" sz="1400" b="1" i="0" u="none" strike="noStrike" baseline="0">
                <a:solidFill>
                  <a:schemeClr val="bg1"/>
                </a:solidFill>
                <a:latin typeface="Century Gothic" panose="020B0502020202020204" pitchFamily="34" charset="0"/>
                <a:ea typeface="Tahoma" pitchFamily="34" charset="0"/>
                <a:cs typeface="Tahoma" pitchFamily="34" charset="0"/>
              </a:rPr>
              <a:t>RED STRIKETHROUGH</a:t>
            </a:r>
          </a:p>
        </xdr:txBody>
      </xdr:sp>
    </xdr:grp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27214</xdr:colOff>
      <xdr:row>0</xdr:row>
      <xdr:rowOff>0</xdr:rowOff>
    </xdr:from>
    <xdr:to>
      <xdr:col>1</xdr:col>
      <xdr:colOff>877388</xdr:colOff>
      <xdr:row>1</xdr:row>
      <xdr:rowOff>2585</xdr:rowOff>
    </xdr:to>
    <xdr:sp macro="" textlink="">
      <xdr:nvSpPr>
        <xdr:cNvPr id="2" name="Goto Instructions tab" descr="Hyperlink - Switches from current worksheet to the Match section of the Instructions worksheet.">
          <a:hlinkClick xmlns:r="http://schemas.openxmlformats.org/officeDocument/2006/relationships" r:id="rId1" tooltip="Match Ledger Instructions"/>
          <a:extLst>
            <a:ext uri="{FF2B5EF4-FFF2-40B4-BE49-F238E27FC236}">
              <a16:creationId xmlns:a16="http://schemas.microsoft.com/office/drawing/2014/main" id="{00000000-0008-0000-1100-000002000000}"/>
            </a:ext>
          </a:extLst>
        </xdr:cNvPr>
        <xdr:cNvSpPr>
          <a:spLocks noChangeArrowheads="1"/>
        </xdr:cNvSpPr>
      </xdr:nvSpPr>
      <xdr:spPr bwMode="auto">
        <a:xfrm>
          <a:off x="27214" y="0"/>
          <a:ext cx="1964599" cy="383585"/>
        </a:xfrm>
        <a:prstGeom prst="rect">
          <a:avLst/>
        </a:prstGeom>
        <a:solidFill>
          <a:srgbClr val="99CCFF"/>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u="sng"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14.xml><?xml version="1.0" encoding="utf-8"?>
<xdr:wsDr xmlns:xdr="http://schemas.openxmlformats.org/drawingml/2006/spreadsheetDrawing" xmlns:a="http://schemas.openxmlformats.org/drawingml/2006/main">
  <xdr:oneCellAnchor>
    <xdr:from>
      <xdr:col>0</xdr:col>
      <xdr:colOff>25400</xdr:colOff>
      <xdr:row>0</xdr:row>
      <xdr:rowOff>12700</xdr:rowOff>
    </xdr:from>
    <xdr:ext cx="1828800" cy="365760"/>
    <xdr:sp macro="" textlink="">
      <xdr:nvSpPr>
        <xdr:cNvPr id="2" name="Rectangle 63" descr="Hyperlink - Switches from current worksheet to Indirect Costs Summary section of the Instructions worksheet." title="Instructions">
          <a:hlinkClick xmlns:r="http://schemas.openxmlformats.org/officeDocument/2006/relationships" r:id="rId1" tooltip="Indirect Cost Summary Instructions"/>
          <a:extLst>
            <a:ext uri="{FF2B5EF4-FFF2-40B4-BE49-F238E27FC236}">
              <a16:creationId xmlns:a16="http://schemas.microsoft.com/office/drawing/2014/main" id="{00000000-0008-0000-1200-000002000000}"/>
            </a:ext>
          </a:extLst>
        </xdr:cNvPr>
        <xdr:cNvSpPr>
          <a:spLocks noChangeArrowheads="1"/>
        </xdr:cNvSpPr>
      </xdr:nvSpPr>
      <xdr:spPr bwMode="auto">
        <a:xfrm>
          <a:off x="25400" y="12700"/>
          <a:ext cx="1828800" cy="365760"/>
        </a:xfrm>
        <a:prstGeom prst="rect">
          <a:avLst/>
        </a:prstGeom>
        <a:solidFill>
          <a:schemeClr val="accent4">
            <a:lumMod val="40000"/>
            <a:lumOff val="60000"/>
          </a:schemeClr>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24408</xdr:colOff>
      <xdr:row>0</xdr:row>
      <xdr:rowOff>0</xdr:rowOff>
    </xdr:from>
    <xdr:to>
      <xdr:col>2</xdr:col>
      <xdr:colOff>387823</xdr:colOff>
      <xdr:row>1</xdr:row>
      <xdr:rowOff>0</xdr:rowOff>
    </xdr:to>
    <xdr:sp macro="" textlink="">
      <xdr:nvSpPr>
        <xdr:cNvPr id="10" name="Rectangle 63" descr="Hyperlink - Switches from current worksheet to the Project Ledger section of the Instructions worksheet." title="Instructions">
          <a:hlinkClick xmlns:r="http://schemas.openxmlformats.org/officeDocument/2006/relationships" r:id="rId1" tooltip="Project Ledger Instructions"/>
          <a:extLst>
            <a:ext uri="{FF2B5EF4-FFF2-40B4-BE49-F238E27FC236}">
              <a16:creationId xmlns:a16="http://schemas.microsoft.com/office/drawing/2014/main" id="{00000000-0008-0000-0600-00000A000000}"/>
            </a:ext>
          </a:extLst>
        </xdr:cNvPr>
        <xdr:cNvSpPr>
          <a:spLocks noChangeArrowheads="1"/>
        </xdr:cNvSpPr>
      </xdr:nvSpPr>
      <xdr:spPr bwMode="auto">
        <a:xfrm>
          <a:off x="24408" y="0"/>
          <a:ext cx="1828800" cy="381000"/>
        </a:xfrm>
        <a:prstGeom prst="rect">
          <a:avLst/>
        </a:prstGeom>
        <a:solidFill>
          <a:srgbClr val="FFCC99"/>
        </a:solidFill>
        <a:ln w="28575" algn="ctr">
          <a:solidFill>
            <a:schemeClr val="tx1"/>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endParaRPr lang="en-US" sz="1200" b="0" i="0" strike="noStrike">
            <a:solidFill>
              <a:srgbClr val="000000"/>
            </a:solidFill>
            <a:latin typeface="Century Gothic" panose="020B0502020202020204" pitchFamily="34" charset="0"/>
            <a:cs typeface="Tahoma"/>
          </a:endParaRPr>
        </a:p>
      </xdr:txBody>
    </xdr:sp>
    <xdr:clientData fPrintsWithSheet="0"/>
  </xdr:twoCellAnchor>
  <xdr:twoCellAnchor editAs="oneCell">
    <xdr:from>
      <xdr:col>18</xdr:col>
      <xdr:colOff>821579</xdr:colOff>
      <xdr:row>0</xdr:row>
      <xdr:rowOff>5861</xdr:rowOff>
    </xdr:from>
    <xdr:to>
      <xdr:col>19</xdr:col>
      <xdr:colOff>1302225</xdr:colOff>
      <xdr:row>1</xdr:row>
      <xdr:rowOff>5861</xdr:rowOff>
    </xdr:to>
    <xdr:sp macro="" textlink="">
      <xdr:nvSpPr>
        <xdr:cNvPr id="29" name="Rectangle 63" descr="Hyperlink - Switches from current worksheet to the worksheet listing FY 2020 Investment Justifications." title="Investment Justifications">
          <a:hlinkClick xmlns:r="http://schemas.openxmlformats.org/officeDocument/2006/relationships" r:id="rId2" tooltip="Investment Justifications"/>
          <a:extLst>
            <a:ext uri="{FF2B5EF4-FFF2-40B4-BE49-F238E27FC236}">
              <a16:creationId xmlns:a16="http://schemas.microsoft.com/office/drawing/2014/main" id="{00000000-0008-0000-0600-00001D000000}"/>
            </a:ext>
          </a:extLst>
        </xdr:cNvPr>
        <xdr:cNvSpPr>
          <a:spLocks noChangeArrowheads="1"/>
        </xdr:cNvSpPr>
      </xdr:nvSpPr>
      <xdr:spPr bwMode="auto">
        <a:xfrm>
          <a:off x="24194464" y="5861"/>
          <a:ext cx="1828800" cy="381000"/>
        </a:xfrm>
        <a:prstGeom prst="rect">
          <a:avLst/>
        </a:prstGeom>
        <a:solidFill>
          <a:srgbClr val="FFCC99"/>
        </a:solidFill>
        <a:ln w="28575" algn="ctr">
          <a:solidFill>
            <a:schemeClr val="tx1"/>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IJ's &amp; State Goals</a:t>
          </a:r>
          <a:endParaRPr lang="en-US" sz="1200" b="0" i="0" strike="noStrike">
            <a:solidFill>
              <a:srgbClr val="000000"/>
            </a:solidFill>
            <a:latin typeface="Century Gothic" panose="020B0502020202020204" pitchFamily="34" charset="0"/>
            <a:cs typeface="Tahoma"/>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27214</xdr:colOff>
      <xdr:row>0</xdr:row>
      <xdr:rowOff>13608</xdr:rowOff>
    </xdr:from>
    <xdr:to>
      <xdr:col>2</xdr:col>
      <xdr:colOff>9629</xdr:colOff>
      <xdr:row>0</xdr:row>
      <xdr:rowOff>379368</xdr:rowOff>
    </xdr:to>
    <xdr:sp macro="" textlink="">
      <xdr:nvSpPr>
        <xdr:cNvPr id="163" name="Goto Instructions tab" descr="Hyperlink - Switches from current worksheet to the Planning section of the Instructions worksheet." title="Instructions">
          <a:hlinkClick xmlns:r="http://schemas.openxmlformats.org/officeDocument/2006/relationships" r:id="rId1" tooltip="Planning Ledger Instructions"/>
          <a:extLst>
            <a:ext uri="{FF2B5EF4-FFF2-40B4-BE49-F238E27FC236}">
              <a16:creationId xmlns:a16="http://schemas.microsoft.com/office/drawing/2014/main" id="{00000000-0008-0000-0700-0000A3000000}"/>
            </a:ext>
          </a:extLst>
        </xdr:cNvPr>
        <xdr:cNvSpPr>
          <a:spLocks noChangeArrowheads="1"/>
        </xdr:cNvSpPr>
      </xdr:nvSpPr>
      <xdr:spPr bwMode="auto">
        <a:xfrm>
          <a:off x="27214" y="13608"/>
          <a:ext cx="1828800" cy="365760"/>
        </a:xfrm>
        <a:prstGeom prst="rect">
          <a:avLst/>
        </a:prstGeom>
        <a:solidFill>
          <a:srgbClr val="CCFFCC"/>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14654</xdr:colOff>
      <xdr:row>0</xdr:row>
      <xdr:rowOff>14654</xdr:rowOff>
    </xdr:from>
    <xdr:to>
      <xdr:col>1</xdr:col>
      <xdr:colOff>744416</xdr:colOff>
      <xdr:row>0</xdr:row>
      <xdr:rowOff>380414</xdr:rowOff>
    </xdr:to>
    <xdr:sp macro="" textlink="">
      <xdr:nvSpPr>
        <xdr:cNvPr id="124" name="Rectangle 63" descr="Hyperlink - Switches from current worksheet to Ithe Organization Ledger section of the Instructions worksheet." title="Instructions">
          <a:hlinkClick xmlns:r="http://schemas.openxmlformats.org/officeDocument/2006/relationships" r:id="rId1" tooltip="Organization Ledger Instructions"/>
          <a:extLst>
            <a:ext uri="{FF2B5EF4-FFF2-40B4-BE49-F238E27FC236}">
              <a16:creationId xmlns:a16="http://schemas.microsoft.com/office/drawing/2014/main" id="{00000000-0008-0000-0800-00007C000000}"/>
            </a:ext>
          </a:extLst>
        </xdr:cNvPr>
        <xdr:cNvSpPr>
          <a:spLocks noChangeArrowheads="1"/>
        </xdr:cNvSpPr>
      </xdr:nvSpPr>
      <xdr:spPr bwMode="auto">
        <a:xfrm>
          <a:off x="14654" y="14654"/>
          <a:ext cx="1828800" cy="365760"/>
        </a:xfrm>
        <a:prstGeom prst="rect">
          <a:avLst/>
        </a:prstGeom>
        <a:solidFill>
          <a:schemeClr val="accent4">
            <a:lumMod val="40000"/>
            <a:lumOff val="60000"/>
          </a:schemeClr>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34018</xdr:colOff>
      <xdr:row>0</xdr:row>
      <xdr:rowOff>14654</xdr:rowOff>
    </xdr:from>
    <xdr:to>
      <xdr:col>1</xdr:col>
      <xdr:colOff>983587</xdr:colOff>
      <xdr:row>0</xdr:row>
      <xdr:rowOff>380414</xdr:rowOff>
    </xdr:to>
    <xdr:sp macro="" textlink="">
      <xdr:nvSpPr>
        <xdr:cNvPr id="141" name="Goto Instructions Tab" descr="Hyperlink - Switches from current worksheet to Equipment section of the Instructions worksheet." title="Instructions">
          <a:hlinkClick xmlns:r="http://schemas.openxmlformats.org/officeDocument/2006/relationships" r:id="rId1" tooltip="Equipment Ledger Instructions"/>
          <a:extLst>
            <a:ext uri="{FF2B5EF4-FFF2-40B4-BE49-F238E27FC236}">
              <a16:creationId xmlns:a16="http://schemas.microsoft.com/office/drawing/2014/main" id="{00000000-0008-0000-0900-00008D000000}"/>
            </a:ext>
          </a:extLst>
        </xdr:cNvPr>
        <xdr:cNvSpPr>
          <a:spLocks noChangeArrowheads="1"/>
        </xdr:cNvSpPr>
      </xdr:nvSpPr>
      <xdr:spPr bwMode="auto">
        <a:xfrm>
          <a:off x="34018" y="14654"/>
          <a:ext cx="1828800" cy="365760"/>
        </a:xfrm>
        <a:prstGeom prst="rect">
          <a:avLst/>
        </a:prstGeom>
        <a:solidFill>
          <a:srgbClr val="99CCFF"/>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32170</xdr:colOff>
      <xdr:row>0</xdr:row>
      <xdr:rowOff>15091</xdr:rowOff>
    </xdr:from>
    <xdr:to>
      <xdr:col>2</xdr:col>
      <xdr:colOff>73201</xdr:colOff>
      <xdr:row>0</xdr:row>
      <xdr:rowOff>380851</xdr:rowOff>
    </xdr:to>
    <xdr:sp macro="[0]!AllSheets_GoToInstructions" textlink="">
      <xdr:nvSpPr>
        <xdr:cNvPr id="135" name="Instructions" descr="Hyperlink - Switches from current worksheet to Training Ledger section of the Instructions worksheet." title="Instructions">
          <a:hlinkClick xmlns:r="http://schemas.openxmlformats.org/officeDocument/2006/relationships" r:id="rId1" tooltip="Training Ledger Instructions"/>
          <a:extLst>
            <a:ext uri="{FF2B5EF4-FFF2-40B4-BE49-F238E27FC236}">
              <a16:creationId xmlns:a16="http://schemas.microsoft.com/office/drawing/2014/main" id="{00000000-0008-0000-0A00-000087000000}"/>
            </a:ext>
          </a:extLst>
        </xdr:cNvPr>
        <xdr:cNvSpPr>
          <a:spLocks noChangeArrowheads="1"/>
        </xdr:cNvSpPr>
      </xdr:nvSpPr>
      <xdr:spPr bwMode="auto">
        <a:xfrm>
          <a:off x="32170" y="15091"/>
          <a:ext cx="1828800" cy="365760"/>
        </a:xfrm>
        <a:prstGeom prst="rect">
          <a:avLst/>
        </a:prstGeom>
        <a:solidFill>
          <a:srgbClr val="FFFF99"/>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29308</xdr:colOff>
      <xdr:row>0</xdr:row>
      <xdr:rowOff>0</xdr:rowOff>
    </xdr:from>
    <xdr:to>
      <xdr:col>1</xdr:col>
      <xdr:colOff>832716</xdr:colOff>
      <xdr:row>1</xdr:row>
      <xdr:rowOff>3048</xdr:rowOff>
    </xdr:to>
    <xdr:sp macro="[0]!AllSheets_GoToInstructions" textlink="">
      <xdr:nvSpPr>
        <xdr:cNvPr id="150" name="Instructions">
          <a:extLst>
            <a:ext uri="{FF2B5EF4-FFF2-40B4-BE49-F238E27FC236}">
              <a16:creationId xmlns:a16="http://schemas.microsoft.com/office/drawing/2014/main" id="{00000000-0008-0000-0B00-000096000000}"/>
            </a:ext>
          </a:extLst>
        </xdr:cNvPr>
        <xdr:cNvSpPr>
          <a:spLocks noChangeArrowheads="1"/>
        </xdr:cNvSpPr>
      </xdr:nvSpPr>
      <xdr:spPr bwMode="auto">
        <a:xfrm>
          <a:off x="29308" y="0"/>
          <a:ext cx="1592622" cy="384048"/>
        </a:xfrm>
        <a:prstGeom prst="rect">
          <a:avLst/>
        </a:prstGeom>
        <a:solidFill>
          <a:srgbClr val="CCCCFF"/>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p>
      </xdr:txBody>
    </xdr:sp>
    <xdr:clientData fPrintsWithSheet="0"/>
  </xdr:twoCellAnchor>
  <xdr:twoCellAnchor editAs="oneCell">
    <xdr:from>
      <xdr:col>0</xdr:col>
      <xdr:colOff>32170</xdr:colOff>
      <xdr:row>0</xdr:row>
      <xdr:rowOff>437</xdr:rowOff>
    </xdr:from>
    <xdr:to>
      <xdr:col>1</xdr:col>
      <xdr:colOff>917262</xdr:colOff>
      <xdr:row>1</xdr:row>
      <xdr:rowOff>3485</xdr:rowOff>
    </xdr:to>
    <xdr:sp macro="" textlink="">
      <xdr:nvSpPr>
        <xdr:cNvPr id="25" name="Instructions" descr="Hyperlink - Switches from current worksheet to the Exercise Ledger section of the Instructions worksheet." title="Instructions">
          <a:hlinkClick xmlns:r="http://schemas.openxmlformats.org/officeDocument/2006/relationships" r:id="rId1" tooltip="Exercise Ledger Instructions"/>
          <a:extLst>
            <a:ext uri="{FF2B5EF4-FFF2-40B4-BE49-F238E27FC236}">
              <a16:creationId xmlns:a16="http://schemas.microsoft.com/office/drawing/2014/main" id="{00000000-0008-0000-0B00-000019000000}"/>
            </a:ext>
          </a:extLst>
        </xdr:cNvPr>
        <xdr:cNvSpPr>
          <a:spLocks noChangeArrowheads="1"/>
        </xdr:cNvSpPr>
      </xdr:nvSpPr>
      <xdr:spPr bwMode="auto">
        <a:xfrm>
          <a:off x="32170" y="437"/>
          <a:ext cx="1828800" cy="384048"/>
        </a:xfrm>
        <a:prstGeom prst="rect">
          <a:avLst/>
        </a:prstGeom>
        <a:solidFill>
          <a:srgbClr val="CCCCFF"/>
        </a:solidFill>
        <a:ln w="28575" algn="ctr">
          <a:solidFill>
            <a:sysClr val="windowText" lastClr="000000"/>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27214</xdr:colOff>
      <xdr:row>0</xdr:row>
      <xdr:rowOff>10746</xdr:rowOff>
    </xdr:from>
    <xdr:to>
      <xdr:col>1</xdr:col>
      <xdr:colOff>1020745</xdr:colOff>
      <xdr:row>0</xdr:row>
      <xdr:rowOff>369495</xdr:rowOff>
    </xdr:to>
    <xdr:sp macro="" textlink="">
      <xdr:nvSpPr>
        <xdr:cNvPr id="12" name="Goto Instructions tab" descr="Hyperlink - Switches from current worksheet to M&amp;A Ledger section of the Instructions worksheet." title="Instructions">
          <a:hlinkClick xmlns:r="http://schemas.openxmlformats.org/officeDocument/2006/relationships" r:id="rId1" tooltip="M&amp;A Ledger Instructions"/>
          <a:extLst>
            <a:ext uri="{FF2B5EF4-FFF2-40B4-BE49-F238E27FC236}">
              <a16:creationId xmlns:a16="http://schemas.microsoft.com/office/drawing/2014/main" id="{00000000-0008-0000-0C00-00000C000000}"/>
            </a:ext>
          </a:extLst>
        </xdr:cNvPr>
        <xdr:cNvSpPr>
          <a:spLocks noChangeArrowheads="1"/>
        </xdr:cNvSpPr>
      </xdr:nvSpPr>
      <xdr:spPr bwMode="auto">
        <a:xfrm>
          <a:off x="27214" y="10746"/>
          <a:ext cx="1828800" cy="358749"/>
        </a:xfrm>
        <a:prstGeom prst="rect">
          <a:avLst/>
        </a:prstGeom>
        <a:solidFill>
          <a:srgbClr val="FFCCCC"/>
        </a:solidFill>
        <a:ln w="28575" algn="ctr">
          <a:solidFill>
            <a:schemeClr val="tx1"/>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27214</xdr:colOff>
      <xdr:row>0</xdr:row>
      <xdr:rowOff>12878</xdr:rowOff>
    </xdr:from>
    <xdr:to>
      <xdr:col>1</xdr:col>
      <xdr:colOff>830245</xdr:colOff>
      <xdr:row>0</xdr:row>
      <xdr:rowOff>378638</xdr:rowOff>
    </xdr:to>
    <xdr:sp macro="" textlink="">
      <xdr:nvSpPr>
        <xdr:cNvPr id="114" name="Rectangle 1533" descr="Hyperlink - Switches from current worksheet to Indirect Costs section of the Instructions worksheet." title="Instructions">
          <a:hlinkClick xmlns:r="http://schemas.openxmlformats.org/officeDocument/2006/relationships" r:id="rId1" tooltip="Indirect Costs Ledger Instructions"/>
          <a:extLst>
            <a:ext uri="{FF2B5EF4-FFF2-40B4-BE49-F238E27FC236}">
              <a16:creationId xmlns:a16="http://schemas.microsoft.com/office/drawing/2014/main" id="{00000000-0008-0000-0D00-000072000000}"/>
            </a:ext>
          </a:extLst>
        </xdr:cNvPr>
        <xdr:cNvSpPr>
          <a:spLocks noChangeArrowheads="1"/>
        </xdr:cNvSpPr>
      </xdr:nvSpPr>
      <xdr:spPr bwMode="auto">
        <a:xfrm>
          <a:off x="27214" y="12878"/>
          <a:ext cx="1828800" cy="365760"/>
        </a:xfrm>
        <a:prstGeom prst="rect">
          <a:avLst/>
        </a:prstGeom>
        <a:solidFill>
          <a:schemeClr val="accent5">
            <a:lumMod val="40000"/>
            <a:lumOff val="60000"/>
          </a:schemeClr>
        </a:solidFill>
        <a:ln w="28575" algn="ctr">
          <a:solidFill>
            <a:schemeClr val="tx1"/>
          </a:solidFill>
          <a:miter lim="800000"/>
          <a:headEnd/>
          <a:tailEnd/>
        </a:ln>
        <a:effectLst/>
      </xdr:spPr>
      <xdr:txBody>
        <a:bodyPr vertOverflow="clip" wrap="square" lIns="36576" tIns="27432" rIns="36576" bIns="27432" anchor="ctr" upright="1"/>
        <a:lstStyle/>
        <a:p>
          <a:pPr algn="ctr" rtl="0">
            <a:defRPr sz="1000"/>
          </a:pPr>
          <a:r>
            <a:rPr lang="en-US" sz="1400" b="0" i="0" strike="noStrike">
              <a:solidFill>
                <a:srgbClr val="000000"/>
              </a:solidFill>
              <a:latin typeface="Century Gothic" panose="020B0502020202020204" pitchFamily="34" charset="0"/>
              <a:cs typeface="Tahoma"/>
            </a:rPr>
            <a:t>Instructions</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5:B8" totalsRowShown="0" headerRowDxfId="658" dataDxfId="656" headerRowBorderDxfId="657" tableBorderDxfId="655" totalsRowBorderDxfId="654">
  <autoFilter ref="A5:B8" xr:uid="{00000000-0009-0000-0100-000003000000}">
    <filterColumn colId="0" hiddenButton="1"/>
    <filterColumn colId="1" hiddenButton="1"/>
  </autoFilter>
  <tableColumns count="2">
    <tableColumn id="1" xr3:uid="{00000000-0010-0000-0000-000001000000}" name="Version" dataDxfId="653"/>
    <tableColumn id="2" xr3:uid="{00000000-0010-0000-0000-000002000000}" name="Instructions" dataDxfId="652"/>
  </tableColumns>
  <tableStyleInfo name="Back to School Checklist" showFirstColumn="0" showLastColumn="0" showRowStripes="1" showColumnStripes="0"/>
  <extLst>
    <ext xmlns:x14="http://schemas.microsoft.com/office/spreadsheetml/2009/9/main" uri="{504A1905-F514-4f6f-8877-14C23A59335A}">
      <x14:table altText="Instructions to Enable Macros" altTextSummary="This table describes how to enable the use of macros for the different versions of MS Excel."/>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A207:B219" totalsRowShown="0" headerRowDxfId="600" headerRowBorderDxfId="599" tableBorderDxfId="598" totalsRowBorderDxfId="597">
  <autoFilter ref="A207:B219" xr:uid="{00000000-0009-0000-0100-000019000000}">
    <filterColumn colId="0" hiddenButton="1"/>
    <filterColumn colId="1" hiddenButton="1"/>
  </autoFilter>
  <tableColumns count="2">
    <tableColumn id="1" xr3:uid="{00000000-0010-0000-0900-000001000000}" name="Ledger Column Name" dataDxfId="596"/>
    <tableColumn id="2" xr3:uid="{00000000-0010-0000-0900-000002000000}" name="Instructions" dataDxfId="595"/>
  </tableColumns>
  <tableStyleInfo name="Table Style 1" showFirstColumn="0" showLastColumn="0" showRowStripes="1" showColumnStripes="0"/>
  <extLst>
    <ext xmlns:x14="http://schemas.microsoft.com/office/spreadsheetml/2009/9/main" uri="{504A1905-F514-4f6f-8877-14C23A59335A}">
      <x14:table altText="Indirect Cost Ledger" altTextSummary="This table describes the column headers for the Indirect Cost Ledger."/>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A223:B237" totalsRowShown="0" headerRowDxfId="594" dataDxfId="592" headerRowBorderDxfId="593" tableBorderDxfId="591" totalsRowBorderDxfId="590">
  <autoFilter ref="A223:B237" xr:uid="{00000000-0009-0000-0100-00001A000000}">
    <filterColumn colId="0" hiddenButton="1"/>
    <filterColumn colId="1" hiddenButton="1"/>
  </autoFilter>
  <tableColumns count="2">
    <tableColumn id="1" xr3:uid="{00000000-0010-0000-0A00-000001000000}" name="Ledger Column Name" dataDxfId="589"/>
    <tableColumn id="2" xr3:uid="{00000000-0010-0000-0A00-000002000000}" name="Instructions" dataDxfId="588"/>
  </tableColumns>
  <tableStyleInfo name="Table Style 1" showFirstColumn="0" showLastColumn="0" showRowStripes="1" showColumnStripes="0"/>
  <extLst>
    <ext xmlns:x14="http://schemas.microsoft.com/office/spreadsheetml/2009/9/main" uri="{504A1905-F514-4f6f-8877-14C23A59335A}">
      <x14:table altText="Consultant/Contractor Ledger" altTextSummary="This table describes the column headers for the Consultant/Contractor Ledger."/>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B000000}" name="Table28" displayName="Table28" ref="A257:B272" totalsRowShown="0" headerRowDxfId="587" headerRowBorderDxfId="586" tableBorderDxfId="585" totalsRowBorderDxfId="584">
  <autoFilter ref="A257:B272" xr:uid="{00000000-0009-0000-0100-00001C000000}">
    <filterColumn colId="0" hiddenButton="1"/>
    <filterColumn colId="1" hiddenButton="1"/>
  </autoFilter>
  <tableColumns count="2">
    <tableColumn id="1" xr3:uid="{00000000-0010-0000-0B00-000001000000}" name="Ledger Column Name" dataDxfId="583"/>
    <tableColumn id="2" xr3:uid="{00000000-0010-0000-0B00-000002000000}" name="Instructions" dataDxfId="582"/>
  </tableColumns>
  <tableStyleInfo name="Table Style 1" showFirstColumn="0" showLastColumn="0" showRowStripes="1" showColumnStripes="0"/>
  <extLst>
    <ext xmlns:x14="http://schemas.microsoft.com/office/spreadsheetml/2009/9/main" uri="{504A1905-F514-4f6f-8877-14C23A59335A}">
      <x14:table altText="Match Ledger Worksheet" altTextSummary="This table describes the column headers of the Match Ledger."/>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C000000}" name="Table30" displayName="Table30" ref="A276:B281" totalsRowShown="0" headerRowDxfId="581" headerRowBorderDxfId="580" tableBorderDxfId="579" totalsRowBorderDxfId="578">
  <autoFilter ref="A276:B281" xr:uid="{00000000-0009-0000-0100-00001E000000}">
    <filterColumn colId="0" hiddenButton="1"/>
    <filterColumn colId="1" hiddenButton="1"/>
  </autoFilter>
  <tableColumns count="2">
    <tableColumn id="1" xr3:uid="{00000000-0010-0000-0C00-000001000000}" name="Form Field" dataDxfId="577"/>
    <tableColumn id="2" xr3:uid="{00000000-0010-0000-0C00-000002000000}" name="Instructions" dataDxfId="576"/>
  </tableColumns>
  <tableStyleInfo name="Table Style 1" showFirstColumn="0" showLastColumn="0" showRowStripes="1" showColumnStripes="0"/>
  <extLst>
    <ext xmlns:x14="http://schemas.microsoft.com/office/spreadsheetml/2009/9/main" uri="{504A1905-F514-4f6f-8877-14C23A59335A}">
      <x14:table altText="Authorized Agent Form" altTextSummary="This table describes how to fill out the Authorized Agent Form."/>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D000000}" name="Table2932" displayName="Table2932" ref="A285:B291" totalsRowShown="0" headerRowDxfId="575" headerRowBorderDxfId="574" tableBorderDxfId="573" totalsRowBorderDxfId="572">
  <autoFilter ref="A285:B291" xr:uid="{00000000-0009-0000-0100-00001F000000}">
    <filterColumn colId="0" hiddenButton="1"/>
    <filterColumn colId="1" hiddenButton="1"/>
  </autoFilter>
  <tableColumns count="2">
    <tableColumn id="1" xr3:uid="{00000000-0010-0000-0D00-000001000000}" name="Ledger Column Name" dataDxfId="571"/>
    <tableColumn id="2" xr3:uid="{00000000-0010-0000-0D00-000002000000}" name="Instructions" dataDxfId="570"/>
  </tableColumns>
  <tableStyleInfo name="Table Style 1" showFirstColumn="0" showLastColumn="0" showRowStripes="1" showColumnStripes="0"/>
  <extLst>
    <ext xmlns:x14="http://schemas.microsoft.com/office/spreadsheetml/2009/9/main" uri="{504A1905-F514-4f6f-8877-14C23A59335A}">
      <x14:table altText="ICR Summary Ledger" altTextSummary="This table describes the form fields and column headers of the Indirect Cost Rate (ICR) Summary Ledger."/>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 displayName="Table13" ref="A96:B111" totalsRowShown="0" headerRowDxfId="569" headerRowBorderDxfId="568" tableBorderDxfId="567" totalsRowBorderDxfId="566">
  <tableColumns count="2">
    <tableColumn id="1" xr3:uid="{00000000-0010-0000-0E00-000001000000}" name="Ledger Column Name" dataDxfId="565"/>
    <tableColumn id="2" xr3:uid="{00000000-0010-0000-0E00-000002000000}" name="Instructions" dataDxfId="564"/>
  </tableColumns>
  <tableStyleInfo name="Table Style 1" showFirstColumn="0" showLastColumn="0" showRowStripes="1" showColumnStripes="0"/>
  <extLst>
    <ext xmlns:x14="http://schemas.microsoft.com/office/spreadsheetml/2009/9/main" uri="{504A1905-F514-4f6f-8877-14C23A59335A}">
      <x14:table altText="Organization Ledger" altTextSummary="This table describes the column headers of the Organization Ledger."/>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F000000}" name="TableSection13" displayName="TableSection13" ref="A241:B253" totalsRowShown="0" headerRowDxfId="563" dataDxfId="561" headerRowBorderDxfId="562" tableBorderDxfId="560" totalsRowBorderDxfId="559">
  <autoFilter ref="A241:B253" xr:uid="{00000000-0009-0000-0100-00000C000000}"/>
  <tableColumns count="2">
    <tableColumn id="1" xr3:uid="{00000000-0010-0000-0F00-000001000000}" name="Ledger Column Name" dataDxfId="558"/>
    <tableColumn id="2" xr3:uid="{00000000-0010-0000-0F00-000002000000}" name="Instructions" dataDxfId="557"/>
  </tableColumns>
  <tableStyleInfo name="Table Style 1" showFirstColumn="0" showLastColumn="0" showRowStripes="1" showColumnStripes="0"/>
  <extLst>
    <ext xmlns:x14="http://schemas.microsoft.com/office/spreadsheetml/2009/9/main" uri="{504A1905-F514-4f6f-8877-14C23A59335A}">
      <x14:table altTextSummary="This table describes the column headers for the Personnel Ledger."/>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0000000}" name="Table33" displayName="Table33" ref="A27:B30" totalsRowShown="0" headerRowDxfId="556" headerRowBorderDxfId="555" tableBorderDxfId="554" totalsRowBorderDxfId="553">
  <tableColumns count="2">
    <tableColumn id="1" xr3:uid="{00000000-0010-0000-1000-000001000000}" name="Keyboard Shortcut" dataDxfId="552"/>
    <tableColumn id="2" xr3:uid="{00000000-0010-0000-1000-000002000000}" name="Function" dataDxfId="551"/>
  </tableColumns>
  <tableStyleInfo name="Back to School Checklist" showFirstColumn="0" showLastColumn="0" showRowStripes="1" showColumnStripes="0"/>
  <extLst>
    <ext xmlns:x14="http://schemas.microsoft.com/office/spreadsheetml/2009/9/main" uri="{504A1905-F514-4f6f-8877-14C23A59335A}">
      <x14:table altTextSummary="Table of macros that can be activated by using a keyboard shortcu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1000000}" name="Table3542" displayName="Table3542" ref="A28:B38" totalsRowShown="0" headerRowDxfId="550" dataDxfId="548" headerRowBorderDxfId="549" tableBorderDxfId="547" totalsRowBorderDxfId="546">
  <tableColumns count="2">
    <tableColumn id="1" xr3:uid="{00000000-0010-0000-1100-000001000000}" name="IJ #" dataDxfId="545"/>
    <tableColumn id="2" xr3:uid="{00000000-0010-0000-1100-000002000000}" name="Description" dataDxfId="544"/>
  </tableColumns>
  <tableStyleInfo name="Table Style 1" showFirstColumn="0" showLastColumn="0" showRowStripes="1" showColumnStripes="0"/>
  <extLst>
    <ext xmlns:x14="http://schemas.microsoft.com/office/spreadsheetml/2009/9/main" uri="{504A1905-F514-4f6f-8877-14C23A59335A}">
      <x14:table altTextSummary="FY 2019 Investment Justification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2000000}" name="Table35383943" displayName="Table35383943" ref="A54:B64" totalsRowShown="0" headerRowDxfId="543" dataDxfId="541" headerRowBorderDxfId="542" tableBorderDxfId="540" totalsRowBorderDxfId="539">
  <tableColumns count="2">
    <tableColumn id="1" xr3:uid="{00000000-0010-0000-1200-000001000000}" name="IJ #" dataDxfId="538"/>
    <tableColumn id="2" xr3:uid="{00000000-0010-0000-1200-000002000000}" name="Description" dataDxfId="537"/>
  </tableColumns>
  <tableStyleInfo name="Table Style 1" showFirstColumn="0" showLastColumn="0" showRowStripes="1" showColumnStripes="0"/>
  <extLst>
    <ext xmlns:x14="http://schemas.microsoft.com/office/spreadsheetml/2009/9/main" uri="{504A1905-F514-4f6f-8877-14C23A59335A}">
      <x14:table altTextSummary="FY 2017 Investment Justificat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1000000}" name="Table15" displayName="Table15" ref="A10:B25" totalsRowShown="0" headerRowDxfId="651" headerRowBorderDxfId="650" tableBorderDxfId="649" totalsRowBorderDxfId="648">
  <autoFilter ref="A10:B25" xr:uid="{00000000-0009-0000-0100-00000F000000}">
    <filterColumn colId="0" hiddenButton="1"/>
    <filterColumn colId="1" hiddenButton="1"/>
  </autoFilter>
  <tableColumns count="2">
    <tableColumn id="1" xr3:uid="{00000000-0010-0000-0100-000001000000}" name="Button" dataDxfId="647"/>
    <tableColumn id="2" xr3:uid="{00000000-0010-0000-0100-000002000000}" name="Function" dataDxfId="646"/>
  </tableColumns>
  <tableStyleInfo name="Back to School Checklist" showFirstColumn="0" showLastColumn="0" showRowStripes="1" showColumnStripes="0"/>
  <extLst>
    <ext xmlns:x14="http://schemas.microsoft.com/office/spreadsheetml/2009/9/main" uri="{504A1905-F514-4f6f-8877-14C23A59335A}">
      <x14:table altText="What the Macro Buttons Do" altTextSummary="This table describes the function of each of the macro buttons found throughout this workbook."/>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3000000}" name="Table3444" displayName="Table3444" ref="A15:B25" totalsRowShown="0" headerRowDxfId="536" dataDxfId="534" headerRowBorderDxfId="535" tableBorderDxfId="533" totalsRowBorderDxfId="532">
  <tableColumns count="2">
    <tableColumn id="1" xr3:uid="{00000000-0010-0000-1300-000001000000}" name="IJ #" dataDxfId="531"/>
    <tableColumn id="2" xr3:uid="{00000000-0010-0000-1300-000002000000}" name="Description" dataDxfId="530"/>
  </tableColumns>
  <tableStyleInfo name="Table Style 1" showFirstColumn="0" showLastColumn="0" showRowStripes="1" showColumnStripes="0"/>
  <extLst>
    <ext xmlns:x14="http://schemas.microsoft.com/office/spreadsheetml/2009/9/main" uri="{504A1905-F514-4f6f-8877-14C23A59335A}">
      <x14:table altTextSummary="FY 2020 Investment Justification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4000000}" name="Table4045" displayName="Table4045" ref="A80:B88" totalsRowShown="0" headerRowDxfId="529" dataDxfId="527" headerRowBorderDxfId="528" tableBorderDxfId="526" totalsRowBorderDxfId="525">
  <autoFilter ref="A80:B88" xr:uid="{00000000-0009-0000-0100-00002C000000}"/>
  <tableColumns count="2">
    <tableColumn id="1" xr3:uid="{00000000-0010-0000-1400-000001000000}" name="IJ #" dataDxfId="524"/>
    <tableColumn id="2" xr3:uid="{00000000-0010-0000-1400-000002000000}" name="Description" dataDxfId="523"/>
  </tableColumns>
  <tableStyleInfo name="Table Style 1" showFirstColumn="0" showLastColumn="0" showRowStripes="1" showColumnStripes="0"/>
  <extLst>
    <ext xmlns:x14="http://schemas.microsoft.com/office/spreadsheetml/2009/9/main" uri="{504A1905-F514-4f6f-8877-14C23A59335A}">
      <x14:table altTextSummary="FY 2015 Investment Justification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5000000}" name="Table3538394046" displayName="Table3538394046" ref="A67:B77" totalsRowShown="0" headerRowDxfId="522" dataDxfId="520" headerRowBorderDxfId="521" tableBorderDxfId="519" totalsRowBorderDxfId="518">
  <tableColumns count="2">
    <tableColumn id="1" xr3:uid="{00000000-0010-0000-1500-000001000000}" name="IJ #" dataDxfId="517"/>
    <tableColumn id="2" xr3:uid="{00000000-0010-0000-1500-000002000000}" name="Description" dataDxfId="516"/>
  </tableColumns>
  <tableStyleInfo name="Table Style 1" showFirstColumn="0" showLastColumn="0" showRowStripes="1" showColumnStripes="0"/>
  <extLst>
    <ext xmlns:x14="http://schemas.microsoft.com/office/spreadsheetml/2009/9/main" uri="{504A1905-F514-4f6f-8877-14C23A59335A}">
      <x14:table altTextSummary="FY 2016 Investment Justification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6000000}" name="Table353847" displayName="Table353847" ref="A41:B51" totalsRowShown="0" headerRowDxfId="515" dataDxfId="513" headerRowBorderDxfId="514" tableBorderDxfId="512" totalsRowBorderDxfId="511">
  <tableColumns count="2">
    <tableColumn id="1" xr3:uid="{00000000-0010-0000-1600-000001000000}" name="IJ #" dataDxfId="510"/>
    <tableColumn id="2" xr3:uid="{00000000-0010-0000-1600-000002000000}" name="Description" dataDxfId="509"/>
  </tableColumns>
  <tableStyleInfo name="Table Style 1" showFirstColumn="0" showLastColumn="0" showRowStripes="1" showColumnStripes="0"/>
  <extLst>
    <ext xmlns:x14="http://schemas.microsoft.com/office/spreadsheetml/2009/9/main" uri="{504A1905-F514-4f6f-8877-14C23A59335A}">
      <x14:table altTextSummary="FY 2018 Investment Justification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7000000}" name="Table3442" displayName="Table3442" ref="A2:B12" totalsRowShown="0" headerRowDxfId="508" dataDxfId="506" headerRowBorderDxfId="507" tableBorderDxfId="505" totalsRowBorderDxfId="504">
  <tableColumns count="2">
    <tableColumn id="1" xr3:uid="{00000000-0010-0000-1700-000001000000}" name="IJ #" dataDxfId="503"/>
    <tableColumn id="2" xr3:uid="{00000000-0010-0000-1700-000002000000}" name="Description" dataDxfId="502"/>
  </tableColumns>
  <tableStyleInfo name="Table Style 1" showFirstColumn="0" showLastColumn="0" showRowStripes="1" showColumnStripes="0"/>
  <extLst>
    <ext xmlns:x14="http://schemas.microsoft.com/office/spreadsheetml/2009/9/main" uri="{504A1905-F514-4f6f-8877-14C23A59335A}">
      <x14:table altTextSummary="FY 2021 Investment Justification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8000000}" name="Table353743" displayName="Table353743" ref="D2:E12" totalsRowShown="0" headerRowDxfId="501" dataDxfId="499" headerRowBorderDxfId="500" tableBorderDxfId="498" totalsRowBorderDxfId="497">
  <tableColumns count="2">
    <tableColumn id="1" xr3:uid="{00000000-0010-0000-1800-000001000000}" name="Goal #" dataDxfId="496"/>
    <tableColumn id="2" xr3:uid="{00000000-0010-0000-1800-000002000000}" name="Description" dataDxfId="495"/>
  </tableColumns>
  <tableStyleInfo name="Table Style 1" showFirstColumn="0" showLastColumn="0" showRowStripes="1" showColumnStripes="0"/>
  <extLst>
    <ext xmlns:x14="http://schemas.microsoft.com/office/spreadsheetml/2009/9/main" uri="{504A1905-F514-4f6f-8877-14C23A59335A}">
      <x14:table altTextSummary="California Homeland Security "/>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9000000}" name="Table17" displayName="Table17" ref="A8:F16" totalsRowShown="0" headerRowDxfId="487" dataDxfId="486" tableBorderDxfId="485">
  <autoFilter ref="A8:F16" xr:uid="{00000000-0009-0000-0100-000011000000}"/>
  <tableColumns count="6">
    <tableColumn id="1" xr3:uid="{00000000-0010-0000-1900-000001000000}" name="Position" dataDxfId="484"/>
    <tableColumn id="2" xr3:uid="{00000000-0010-0000-1900-000002000000}" name="Signature" dataDxfId="483"/>
    <tableColumn id="3" xr3:uid="{00000000-0010-0000-1900-000003000000}" name="Printed Name" dataDxfId="482"/>
    <tableColumn id="4" xr3:uid="{00000000-0010-0000-1900-000004000000}" name="Title" dataDxfId="481"/>
    <tableColumn id="5" xr3:uid="{00000000-0010-0000-1900-000005000000}" name="Phone" dataDxfId="480"/>
    <tableColumn id="6" xr3:uid="{00000000-0010-0000-1900-000006000000}" name="Email" dataDxfId="479"/>
  </tableColumns>
  <tableStyleInfo name="TableStyleLight16" showFirstColumn="0" showLastColumn="0" showRowStripes="1" showColumnStripes="0"/>
  <extLst>
    <ext xmlns:x14="http://schemas.microsoft.com/office/spreadsheetml/2009/9/main" uri="{504A1905-F514-4f6f-8877-14C23A59335A}">
      <x14:table altText="Authorized Body of 5" altTextSummary="Use this table to enter contact information of the Body of 5 for your organization.  Signatures will be required when the application is submitted"/>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le18" displayName="Table18" ref="A19:I28" totalsRowShown="0" headerRowDxfId="478" dataDxfId="477" tableBorderDxfId="476">
  <autoFilter ref="A19:I28" xr:uid="{00000000-0009-0000-0100-000012000000}"/>
  <tableColumns count="9">
    <tableColumn id="1" xr3:uid="{00000000-0010-0000-1A00-000001000000}" name="Salutation" dataDxfId="475"/>
    <tableColumn id="2" xr3:uid="{00000000-0010-0000-1A00-000002000000}" name="Authorized Agent's Name" dataDxfId="474"/>
    <tableColumn id="3" xr3:uid="{00000000-0010-0000-1A00-000003000000}" name="Title" dataDxfId="473"/>
    <tableColumn id="4" xr3:uid="{00000000-0010-0000-1A00-000004000000}" name="Mailing Address" dataDxfId="472"/>
    <tableColumn id="5" xr3:uid="{00000000-0010-0000-1A00-000005000000}" name="City" dataDxfId="471"/>
    <tableColumn id="6" xr3:uid="{00000000-0010-0000-1A00-000006000000}" name="State" dataDxfId="470"/>
    <tableColumn id="7" xr3:uid="{00000000-0010-0000-1A00-000007000000}" name="Zip" dataDxfId="469"/>
    <tableColumn id="8" xr3:uid="{00000000-0010-0000-1A00-000008000000}" name="Phone" dataDxfId="468"/>
    <tableColumn id="9" xr3:uid="{00000000-0010-0000-1A00-000009000000}" name="Email" dataDxfId="467"/>
  </tableColumns>
  <tableStyleInfo name="TableStyleLight16" showFirstColumn="0" showLastColumn="0" showRowStripes="1" showColumnStripes="0"/>
  <extLst>
    <ext xmlns:x14="http://schemas.microsoft.com/office/spreadsheetml/2009/9/main" uri="{504A1905-F514-4f6f-8877-14C23A59335A}">
      <x14:table altText="Authorized Agents" altTextSummary="Use this table to enter contact information for Authorized Agents."/>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Table29" displayName="Table29" ref="A29:I37" totalsRowShown="0" headerRowDxfId="466" dataDxfId="465" tableBorderDxfId="464">
  <autoFilter ref="A29:I37" xr:uid="{00000000-0009-0000-0100-00001D000000}"/>
  <tableColumns count="9">
    <tableColumn id="1" xr3:uid="{00000000-0010-0000-1B00-000001000000}" name="Salutation" dataDxfId="463"/>
    <tableColumn id="2" xr3:uid="{00000000-0010-0000-1B00-000002000000}" name="Contact's Name" dataDxfId="462"/>
    <tableColumn id="3" xr3:uid="{00000000-0010-0000-1B00-000003000000}" name="Title" dataDxfId="461"/>
    <tableColumn id="4" xr3:uid="{00000000-0010-0000-1B00-000004000000}" name="Mailing Address" dataDxfId="460"/>
    <tableColumn id="5" xr3:uid="{00000000-0010-0000-1B00-000005000000}" name="City" dataDxfId="459"/>
    <tableColumn id="6" xr3:uid="{00000000-0010-0000-1B00-000006000000}" name="State" dataDxfId="458"/>
    <tableColumn id="7" xr3:uid="{00000000-0010-0000-1B00-000007000000}" name="Zip" dataDxfId="457"/>
    <tableColumn id="8" xr3:uid="{00000000-0010-0000-1B00-000008000000}" name="Phone" dataDxfId="456"/>
    <tableColumn id="9" xr3:uid="{00000000-0010-0000-1B00-000009000000}" name="Email" dataDxfId="455"/>
  </tableColumns>
  <tableStyleInfo name="TableStyleLight16" showFirstColumn="0" showLastColumn="0" showRowStripes="1" showColumnStripes="0"/>
  <extLst>
    <ext xmlns:x14="http://schemas.microsoft.com/office/spreadsheetml/2009/9/main" uri="{504A1905-F514-4f6f-8877-14C23A59335A}">
      <x14:table altText="Additional Contacts" altTextSummary="Use this table to provide contact information for points of contact that are not authorized agent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C000000}" name="TableProjectLedger" displayName="TableProjectLedger" ref="A9:AD99" totalsRowShown="0" headerRowDxfId="448" dataDxfId="446" headerRowBorderDxfId="447" tableBorderDxfId="445" totalsRowBorderDxfId="444">
  <autoFilter ref="A9:AD99" xr:uid="{00000000-0009-0000-0100-000001000000}"/>
  <sortState xmlns:xlrd2="http://schemas.microsoft.com/office/spreadsheetml/2017/richdata2" ref="A11:AD198">
    <sortCondition ref="A10:A198"/>
    <sortCondition ref="G10:G198"/>
    <sortCondition ref="I10:I198"/>
    <sortCondition ref="H10:H198" customList="LE,AG,CS,EMG,EMS-F,FS,GA,HM,HC,PNP,PH,PSC,PW"/>
  </sortState>
  <tableColumns count="30">
    <tableColumn id="1" xr3:uid="{00000000-0010-0000-1C00-000001000000}" name="IJ" dataDxfId="443" totalsRowDxfId="442"/>
    <tableColumn id="30" xr3:uid="{00000000-0010-0000-1C00-00001E000000}" name="State Goal" dataDxfId="441" totalsRowDxfId="440"/>
    <tableColumn id="2" xr3:uid="{00000000-0010-0000-1C00-000002000000}" name="Direct / Subaward" dataDxfId="439" totalsRowDxfId="438"/>
    <tableColumn id="3" xr3:uid="{00000000-0010-0000-1C00-000003000000}" name="Project_x000a_No." dataDxfId="437" totalsRowDxfId="436"/>
    <tableColumn id="4" xr3:uid="{00000000-0010-0000-1C00-000004000000}" name="Project_x000a_Title" dataDxfId="435" totalsRowDxfId="434"/>
    <tableColumn id="5" xr3:uid="{00000000-0010-0000-1C00-000005000000}" name="Project_x000a_Description" dataDxfId="433" totalsRowDxfId="432"/>
    <tableColumn id="6" xr3:uid="{00000000-0010-0000-1C00-000006000000}" name="Funding_x000a_Source" dataDxfId="431" totalsRowDxfId="430"/>
    <tableColumn id="7" xr3:uid="{00000000-0010-0000-1C00-000007000000}" name="Discipline" dataDxfId="429" totalsRowDxfId="428"/>
    <tableColumn id="8" xr3:uid="{00000000-0010-0000-1C00-000008000000}" name="Solution_x000a_Area" dataDxfId="427" totalsRowDxfId="426"/>
    <tableColumn id="9" xr3:uid="{00000000-0010-0000-1C00-000009000000}" name="Core_x000a_Capabilities" dataDxfId="425"/>
    <tableColumn id="10" xr3:uid="{00000000-0010-0000-1C00-00000A000000}" name="Capability_x000a_Building" dataDxfId="424"/>
    <tableColumn id="11" xr3:uid="{00000000-0010-0000-1C00-00000B000000}" name="Deployable /_x000a_Shareable" dataDxfId="423"/>
    <tableColumn id="12" xr3:uid="{00000000-0010-0000-1C00-00000C000000}" name="Supports Previous_x000a_Award Investment?" dataDxfId="422"/>
    <tableColumn id="13" xr3:uid="{00000000-0010-0000-1C00-00000D000000}" name="Total_x000a_Budgeted_x000a_Cost" dataDxfId="421" totalsRowDxfId="420"/>
    <tableColumn id="14" xr3:uid="{00000000-0010-0000-1C00-00000E000000}" name="Previously_x000a_Approved_x000a_Amount" dataDxfId="419" totalsRowDxfId="418"/>
    <tableColumn id="15" xr3:uid="{00000000-0010-0000-1C00-00000F000000}" name="Amount _x000a_This Request" dataDxfId="417" totalsRowDxfId="416"/>
    <tableColumn id="16" xr3:uid="{00000000-0010-0000-1C00-000010000000}" name="Expenditures_x000a_to Date" dataDxfId="415" totalsRowDxfId="414"/>
    <tableColumn id="17" xr3:uid="{00000000-0010-0000-1C00-000011000000}" name="Total_x000a_Approved" dataDxfId="413" totalsRowDxfId="412"/>
    <tableColumn id="18" xr3:uid="{00000000-0010-0000-1C00-000012000000}" name="Remaining_x000a_Balance" dataDxfId="411" totalsRowDxfId="410"/>
    <tableColumn id="19" xr3:uid="{00000000-0010-0000-1C00-000013000000}" name="Percentage_x000a_Expended" dataDxfId="409" totalsRowDxfId="408"/>
    <tableColumn id="20" xr3:uid="{00000000-0010-0000-1C00-000014000000}" name="Column1" dataDxfId="407" totalsRowDxfId="406"/>
    <tableColumn id="21" xr3:uid="{00000000-0010-0000-1C00-000015000000}" name="Column2" dataDxfId="405" totalsRowDxfId="404"/>
    <tableColumn id="22" xr3:uid="{00000000-0010-0000-1C00-000016000000}" name="Column3" dataDxfId="403" totalsRowDxfId="402"/>
    <tableColumn id="23" xr3:uid="{00000000-0010-0000-1C00-000017000000}" name="Column4" dataDxfId="401" totalsRowDxfId="400"/>
    <tableColumn id="24" xr3:uid="{00000000-0010-0000-1C00-000018000000}" name="Column5" dataDxfId="399" totalsRowDxfId="398"/>
    <tableColumn id="25" xr3:uid="{00000000-0010-0000-1C00-000019000000}" name="Column6" dataDxfId="397" totalsRowDxfId="396"/>
    <tableColumn id="26" xr3:uid="{00000000-0010-0000-1C00-00001A000000}" name="Column7" dataDxfId="395" totalsRowDxfId="394"/>
    <tableColumn id="27" xr3:uid="{00000000-0010-0000-1C00-00001B000000}" name="Column8" dataDxfId="393" totalsRowDxfId="392"/>
    <tableColumn id="28" xr3:uid="{00000000-0010-0000-1C00-00001C000000}" name="Column9" dataDxfId="391" totalsRowDxfId="390"/>
    <tableColumn id="29" xr3:uid="{00000000-0010-0000-1C00-00001D000000}" name="Column10" dataDxfId="389" totalsRowDxfId="388"/>
  </tableColumns>
  <tableStyleInfo name="TableStyleLight16" showFirstColumn="0" showLastColumn="0" showRowStripes="1" showColumnStripes="0"/>
  <extLst>
    <ext xmlns:x14="http://schemas.microsoft.com/office/spreadsheetml/2009/9/main" uri="{504A1905-F514-4f6f-8877-14C23A59335A}">
      <x14:table altText="Project Ledger" altTextSummary="Use this table to enter the required information to provide an overall view of each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2000000}" name="Table16" displayName="Table16" ref="A34:B48" totalsRowShown="0" headerRowDxfId="645" dataDxfId="643" headerRowBorderDxfId="644" tableBorderDxfId="642" totalsRowBorderDxfId="641">
  <autoFilter ref="A34:B48" xr:uid="{00000000-0009-0000-0100-000010000000}">
    <filterColumn colId="0" hiddenButton="1"/>
    <filterColumn colId="1" hiddenButton="1"/>
  </autoFilter>
  <tableColumns count="2">
    <tableColumn id="1" xr3:uid="{00000000-0010-0000-0200-000001000000}" name="Form Field" dataDxfId="640"/>
    <tableColumn id="2" xr3:uid="{00000000-0010-0000-0200-000002000000}" name="Instructions" dataDxfId="639"/>
  </tableColumns>
  <tableStyleInfo name="Back to School Checklist" showFirstColumn="0" showLastColumn="0" showRowStripes="1" showColumnStripes="0"/>
  <extLst>
    <ext xmlns:x14="http://schemas.microsoft.com/office/spreadsheetml/2009/9/main" uri="{504A1905-F514-4f6f-8877-14C23A59335A}">
      <x14:table altText="Grant Subaward Face Sheet" altTextSummary="This table describes how to fill out the Grant Subaward Face Sheet. "/>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D000000}" name="Table2" displayName="Table2" ref="A9:Y84" totalsRowShown="0" headerRowDxfId="385" dataDxfId="383" headerRowBorderDxfId="384" tableBorderDxfId="382" totalsRowBorderDxfId="381">
  <autoFilter ref="A9:Y84" xr:uid="{00000000-0009-0000-0100-000002000000}"/>
  <sortState xmlns:xlrd2="http://schemas.microsoft.com/office/spreadsheetml/2017/richdata2" ref="A11:Y201">
    <sortCondition ref="A10:A201"/>
    <sortCondition ref="D10:D201"/>
    <sortCondition ref="E10:E201" customList="LE,AG,CS,EMG,EMS-F,FS,GA,HM,HC,PNP,PH,PSC,PW"/>
  </sortState>
  <tableColumns count="25">
    <tableColumn id="1" xr3:uid="{00000000-0010-0000-1D00-000001000000}" name="Project_x000a_No." dataDxfId="380"/>
    <tableColumn id="2" xr3:uid="{00000000-0010-0000-1D00-000002000000}" name="Direct /_x000a_Subaward" dataDxfId="379"/>
    <tableColumn id="3" xr3:uid="{00000000-0010-0000-1D00-000003000000}" name="Planning_x000a_Activity" dataDxfId="378"/>
    <tableColumn id="4" xr3:uid="{00000000-0010-0000-1D00-000004000000}" name="Funding_x000a_Source" dataDxfId="377"/>
    <tableColumn id="5" xr3:uid="{00000000-0010-0000-1D00-000005000000}" name="Discipline" dataDxfId="376"/>
    <tableColumn id="6" xr3:uid="{00000000-0010-0000-1D00-000006000000}" name="Solution Area_x000a_Sub-Category" dataDxfId="375"/>
    <tableColumn id="7" xr3:uid="{00000000-0010-0000-1D00-000007000000}" name="Expenditure_x000a_Category" dataDxfId="374"/>
    <tableColumn id="8" xr3:uid="{00000000-0010-0000-1D00-000008000000}" name="Final_x000a_Product" dataDxfId="373" dataCellStyle="Comma"/>
    <tableColumn id="11" xr3:uid="{00000000-0010-0000-1D00-00000B000000}" name="Noncompetitive_x000a_Procurement _x000a_Over $250K" dataDxfId="372"/>
    <tableColumn id="13" xr3:uid="{00000000-0010-0000-1D00-00000D000000}" name="Budgeted_x000a_Cost" dataDxfId="371" dataCellStyle="Comma"/>
    <tableColumn id="14" xr3:uid="{00000000-0010-0000-1D00-00000E000000}" name="Previously_x000a_Approved_x000a_Amount" dataDxfId="370" dataCellStyle="Comma"/>
    <tableColumn id="15" xr3:uid="{00000000-0010-0000-1D00-00000F000000}" name="Amount_x000a_This Request" dataDxfId="369" dataCellStyle="Comma"/>
    <tableColumn id="16" xr3:uid="{00000000-0010-0000-1D00-000010000000}" name="Reimbursement_x000a_Request #" dataDxfId="368" dataCellStyle="Comma"/>
    <tableColumn id="17" xr3:uid="{00000000-0010-0000-1D00-000011000000}" name="Total_x000a_Approved" dataDxfId="367" dataCellStyle="Comma"/>
    <tableColumn id="18" xr3:uid="{00000000-0010-0000-1D00-000012000000}" name="Remaining_x000a_Balance" dataDxfId="366" dataCellStyle="Comma"/>
    <tableColumn id="9" xr3:uid="{00000000-0010-0000-1D00-000009000000}" name="Column1" dataDxfId="365"/>
    <tableColumn id="10" xr3:uid="{00000000-0010-0000-1D00-00000A000000}" name="Column2" dataDxfId="364"/>
    <tableColumn id="12" xr3:uid="{00000000-0010-0000-1D00-00000C000000}" name="Column3" dataDxfId="363"/>
    <tableColumn id="19" xr3:uid="{00000000-0010-0000-1D00-000013000000}" name="Column4" dataDxfId="362"/>
    <tableColumn id="20" xr3:uid="{00000000-0010-0000-1D00-000014000000}" name="Column5" dataDxfId="361"/>
    <tableColumn id="21" xr3:uid="{00000000-0010-0000-1D00-000015000000}" name="Column6" dataDxfId="360"/>
    <tableColumn id="22" xr3:uid="{00000000-0010-0000-1D00-000016000000}" name="Column7" dataDxfId="359"/>
    <tableColumn id="23" xr3:uid="{00000000-0010-0000-1D00-000017000000}" name="Column8" dataDxfId="358"/>
    <tableColumn id="24" xr3:uid="{00000000-0010-0000-1D00-000018000000}" name="Column9" dataDxfId="357"/>
    <tableColumn id="25" xr3:uid="{00000000-0010-0000-1D00-000019000000}" name="Column10" dataDxfId="356"/>
  </tableColumns>
  <tableStyleInfo name="TableStyleLight16" showFirstColumn="0" showLastColumn="0" showRowStripes="1" showColumnStripes="0"/>
  <extLst>
    <ext xmlns:x14="http://schemas.microsoft.com/office/spreadsheetml/2009/9/main" uri="{504A1905-F514-4f6f-8877-14C23A59335A}">
      <x14:table altText="Planning Ledger" altTextSummary="Use this table to enter the required information for Planning activities in your project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E000000}" name="Table7" displayName="Table7" ref="A9:Y84" totalsRowShown="0" headerRowDxfId="354" dataDxfId="352" headerRowBorderDxfId="353" tableBorderDxfId="351" totalsRowBorderDxfId="350" dataCellStyle="Comma">
  <autoFilter ref="A9:Y84" xr:uid="{00000000-0009-0000-0100-000007000000}"/>
  <sortState xmlns:xlrd2="http://schemas.microsoft.com/office/spreadsheetml/2017/richdata2" ref="A12:Y200">
    <sortCondition ref="A11:A200"/>
    <sortCondition ref="D11:D200"/>
    <sortCondition ref="E11:E200"/>
  </sortState>
  <tableColumns count="25">
    <tableColumn id="1" xr3:uid="{00000000-0010-0000-1E00-000001000000}" name="Project_x000a_No." dataDxfId="349"/>
    <tableColumn id="2" xr3:uid="{00000000-0010-0000-1E00-000002000000}" name="Direct /_x000a_Subaward" dataDxfId="348"/>
    <tableColumn id="3" xr3:uid="{00000000-0010-0000-1E00-000003000000}" name="Organization" dataDxfId="347"/>
    <tableColumn id="4" xr3:uid="{00000000-0010-0000-1E00-000004000000}" name="Funding_x000a_Source" dataDxfId="346"/>
    <tableColumn id="5" xr3:uid="{00000000-0010-0000-1E00-000005000000}" name="Discipline" dataDxfId="345"/>
    <tableColumn id="6" xr3:uid="{00000000-0010-0000-1E00-000006000000}" name="Solution Area_x000a_Sub-Category" dataDxfId="344"/>
    <tableColumn id="7" xr3:uid="{00000000-0010-0000-1E00-000007000000}" name="Expenditure_x000a_Category" dataDxfId="343" dataCellStyle="Comma"/>
    <tableColumn id="8" xr3:uid="{00000000-0010-0000-1E00-000008000000}" name="Detail" dataDxfId="342" dataCellStyle="Comma"/>
    <tableColumn id="15" xr3:uid="{00000000-0010-0000-1E00-00000F000000}" name="Certification_x000a_on File" dataDxfId="341" dataCellStyle="Comma"/>
    <tableColumn id="9" xr3:uid="{00000000-0010-0000-1E00-000009000000}" name="Budgeted_x000a_Cost" dataDxfId="340" dataCellStyle="Comma"/>
    <tableColumn id="10" xr3:uid="{00000000-0010-0000-1E00-00000A000000}" name="Previously _x000a_Approved_x000a_Amount" dataDxfId="339" dataCellStyle="Comma"/>
    <tableColumn id="11" xr3:uid="{00000000-0010-0000-1E00-00000B000000}" name="Amount_x000a_This Request" dataDxfId="338" dataCellStyle="Comma"/>
    <tableColumn id="12" xr3:uid="{00000000-0010-0000-1E00-00000C000000}" name="Reimbursement_x000a_Request #" dataDxfId="337" dataCellStyle="Comma"/>
    <tableColumn id="13" xr3:uid="{00000000-0010-0000-1E00-00000D000000}" name="Total_x000a_Approved" dataDxfId="336" dataCellStyle="Comma"/>
    <tableColumn id="14" xr3:uid="{00000000-0010-0000-1E00-00000E000000}" name="Remaining_x000a_Balance" dataDxfId="335" dataCellStyle="Comma"/>
    <tableColumn id="16" xr3:uid="{00000000-0010-0000-1E00-000010000000}" name="Column1" dataDxfId="334" dataCellStyle="Comma"/>
    <tableColumn id="17" xr3:uid="{00000000-0010-0000-1E00-000011000000}" name="Column2" dataDxfId="333" dataCellStyle="Comma"/>
    <tableColumn id="18" xr3:uid="{00000000-0010-0000-1E00-000012000000}" name="Column3" dataDxfId="332" dataCellStyle="Comma"/>
    <tableColumn id="19" xr3:uid="{00000000-0010-0000-1E00-000013000000}" name="Column4" dataDxfId="331" dataCellStyle="Comma"/>
    <tableColumn id="20" xr3:uid="{00000000-0010-0000-1E00-000014000000}" name="Column5" dataDxfId="330" dataCellStyle="Comma"/>
    <tableColumn id="21" xr3:uid="{00000000-0010-0000-1E00-000015000000}" name="Column6" dataDxfId="329" dataCellStyle="Comma"/>
    <tableColumn id="22" xr3:uid="{00000000-0010-0000-1E00-000016000000}" name="Column7" dataDxfId="328" dataCellStyle="Comma"/>
    <tableColumn id="23" xr3:uid="{00000000-0010-0000-1E00-000017000000}" name="Column8" dataDxfId="327" dataCellStyle="Comma"/>
    <tableColumn id="24" xr3:uid="{00000000-0010-0000-1E00-000018000000}" name="Column9" dataDxfId="326" dataCellStyle="Comma"/>
    <tableColumn id="25" xr3:uid="{00000000-0010-0000-1E00-000019000000}" name="Column10" dataDxfId="325" dataCellStyle="Comma"/>
  </tableColumns>
  <tableStyleInfo name="TableStyleLight16" showFirstColumn="0" showLastColumn="0" showRowStripes="1" showColumnStripes="0"/>
  <extLst>
    <ext xmlns:x14="http://schemas.microsoft.com/office/spreadsheetml/2009/9/main" uri="{504A1905-F514-4f6f-8877-14C23A59335A}">
      <x14:table altText="Organization Ledger" altTextSummary="Use this table to enter the required information describing the Organizational structure for your project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F000000}" name="Table5" displayName="Table5" ref="A9:AG83" totalsRowShown="0" headerRowDxfId="323" dataDxfId="321" headerRowBorderDxfId="322" tableBorderDxfId="320" totalsRowBorderDxfId="319">
  <autoFilter ref="A9:AG83" xr:uid="{00000000-0009-0000-0100-000005000000}"/>
  <sortState xmlns:xlrd2="http://schemas.microsoft.com/office/spreadsheetml/2017/richdata2" ref="A12:AG202">
    <sortCondition ref="A11:A202"/>
    <sortCondition ref="E11:E202"/>
    <sortCondition ref="F11:F202"/>
  </sortState>
  <tableColumns count="33">
    <tableColumn id="1" xr3:uid="{00000000-0010-0000-1F00-000001000000}" name="Project_x000a_No." dataDxfId="318"/>
    <tableColumn id="2" xr3:uid="{00000000-0010-0000-1F00-000002000000}" name="Equipment Description_x000a_(include Quantity)" dataDxfId="317"/>
    <tableColumn id="3" xr3:uid="{00000000-0010-0000-1F00-000003000000}" name="AEL#" dataDxfId="316" dataCellStyle="Comma"/>
    <tableColumn id="4" xr3:uid="{00000000-0010-0000-1F00-000004000000}" name="AEL_x000a_Title" dataDxfId="315" dataCellStyle="Comma"/>
    <tableColumn id="6" xr3:uid="{00000000-0010-0000-1F00-000006000000}" name="Funding_x000a_Source" dataDxfId="314" dataCellStyle="Comma"/>
    <tableColumn id="7" xr3:uid="{00000000-0010-0000-1F00-000007000000}" name="Discipline" dataDxfId="313" dataCellStyle="Comma"/>
    <tableColumn id="8" xr3:uid="{00000000-0010-0000-1F00-000008000000}" name="Solution Area_x000a_Sub-Category" dataDxfId="312" dataCellStyle="Comma"/>
    <tableColumn id="26" xr3:uid="{00000000-0010-0000-1F00-00001A000000}" name="Deployable/_x000a_Shareable" dataDxfId="311" dataCellStyle="Comma"/>
    <tableColumn id="9" xr3:uid="{00000000-0010-0000-1F00-000009000000}" name="Invoice_x000a_Number" dataDxfId="310" dataCellStyle="Comma"/>
    <tableColumn id="28" xr3:uid="{00000000-0010-0000-1F00-00001C000000}" name="Vendor" dataDxfId="309" dataCellStyle="Comma"/>
    <tableColumn id="5" xr3:uid="{00000000-0010-0000-1F00-000005000000}" name="ID Tag_x000a_Number" dataDxfId="308" dataCellStyle="Comma"/>
    <tableColumn id="12" xr3:uid="{00000000-0010-0000-1F00-00000C000000}" name="Condition &amp;_x000a_Disposition" dataDxfId="307" dataCellStyle="Comma"/>
    <tableColumn id="16" xr3:uid="{00000000-0010-0000-1F00-000010000000}" name="Deployed_x000a_Location" dataDxfId="306" dataCellStyle="Comma"/>
    <tableColumn id="17" xr3:uid="{00000000-0010-0000-1F00-000011000000}" name="Acquisition_x000a_Date" dataDxfId="305" dataCellStyle="Comma"/>
    <tableColumn id="13" xr3:uid="{00000000-0010-0000-1F00-00000D000000}" name="Noncompetitive Procurement_x000a_ over $250k" dataDxfId="304" dataCellStyle="Comma"/>
    <tableColumn id="14" xr3:uid="{00000000-0010-0000-1F00-00000E000000}" name="Hold_x000a_Trigger" dataDxfId="303" dataCellStyle="Comma"/>
    <tableColumn id="15" xr3:uid="{00000000-0010-0000-1F00-00000F000000}" name="Approval_x000a_Date" dataDxfId="302" dataCellStyle="Comma"/>
    <tableColumn id="20" xr3:uid="{00000000-0010-0000-1F00-000014000000}" name="Budgeted_x000a_Cost" dataDxfId="301" dataCellStyle="Comma"/>
    <tableColumn id="21" xr3:uid="{00000000-0010-0000-1F00-000015000000}" name="Previously_x000a_Approved_x000a_Amount" dataDxfId="300" dataCellStyle="Comma"/>
    <tableColumn id="22" xr3:uid="{00000000-0010-0000-1F00-000016000000}" name="Amount_x000a_This Request" dataDxfId="299" dataCellStyle="Comma"/>
    <tableColumn id="23" xr3:uid="{00000000-0010-0000-1F00-000017000000}" name="Reimbursement_x000a_Request #" dataDxfId="298" dataCellStyle="Comma"/>
    <tableColumn id="24" xr3:uid="{00000000-0010-0000-1F00-000018000000}" name="Total_x000a_Approved" dataDxfId="297" dataCellStyle="Comma"/>
    <tableColumn id="25" xr3:uid="{00000000-0010-0000-1F00-000019000000}" name="Remaining_x000a_Balance" dataDxfId="296" dataCellStyle="Comma"/>
    <tableColumn id="10" xr3:uid="{00000000-0010-0000-1F00-00000A000000}" name="Column1" dataDxfId="295"/>
    <tableColumn id="11" xr3:uid="{00000000-0010-0000-1F00-00000B000000}" name="Column2" dataDxfId="294"/>
    <tableColumn id="18" xr3:uid="{00000000-0010-0000-1F00-000012000000}" name="Column3" dataDxfId="293"/>
    <tableColumn id="19" xr3:uid="{00000000-0010-0000-1F00-000013000000}" name="Column4" dataDxfId="292"/>
    <tableColumn id="27" xr3:uid="{00000000-0010-0000-1F00-00001B000000}" name="Column5" dataDxfId="291"/>
    <tableColumn id="29" xr3:uid="{00000000-0010-0000-1F00-00001D000000}" name="Column6" dataDxfId="290"/>
    <tableColumn id="30" xr3:uid="{00000000-0010-0000-1F00-00001E000000}" name="Column7" dataDxfId="289"/>
    <tableColumn id="31" xr3:uid="{00000000-0010-0000-1F00-00001F000000}" name="Column8" dataDxfId="288"/>
    <tableColumn id="32" xr3:uid="{00000000-0010-0000-1F00-000020000000}" name="Column9" dataDxfId="287"/>
    <tableColumn id="33" xr3:uid="{00000000-0010-0000-1F00-000021000000}" name="Column10" dataDxfId="286"/>
  </tableColumns>
  <tableStyleInfo name="TableStyleLight16" showFirstColumn="0" showLastColumn="0" showRowStripes="1" showColumnStripes="0"/>
  <extLst>
    <ext xmlns:x14="http://schemas.microsoft.com/office/spreadsheetml/2009/9/main" uri="{504A1905-F514-4f6f-8877-14C23A59335A}">
      <x14:table altText="Equipment Ledger" altTextSummary="Use this table to provide information on Equipment purchased in your project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20000000}" name="Table9" displayName="Table9" ref="A10:AD75" totalsRowShown="0" headerRowDxfId="284" dataDxfId="282" headerRowBorderDxfId="283" tableBorderDxfId="281" totalsRowBorderDxfId="280">
  <autoFilter ref="A10:AD75" xr:uid="{00000000-0009-0000-0100-000009000000}"/>
  <sortState xmlns:xlrd2="http://schemas.microsoft.com/office/spreadsheetml/2017/richdata2" ref="A12:T200">
    <sortCondition ref="A11:A200"/>
    <sortCondition ref="D11:D200"/>
    <sortCondition ref="E11:E200"/>
  </sortState>
  <tableColumns count="30">
    <tableColumn id="1" xr3:uid="{00000000-0010-0000-2000-000001000000}" name="Project_x000a_No." dataDxfId="279"/>
    <tableColumn id="2" xr3:uid="{00000000-0010-0000-2000-000002000000}" name="Direct /_x000a_Subaward" dataDxfId="278"/>
    <tableColumn id="3" xr3:uid="{00000000-0010-0000-2000-000003000000}" name="Course_x000a_Name" dataDxfId="277"/>
    <tableColumn id="4" xr3:uid="{00000000-0010-0000-2000-000004000000}" name="Funding_x000a_Source" dataDxfId="276"/>
    <tableColumn id="5" xr3:uid="{00000000-0010-0000-2000-000005000000}" name="Discipline" dataDxfId="275"/>
    <tableColumn id="6" xr3:uid="{00000000-0010-0000-2000-000006000000}" name="Solution Area_x000a_Sub-Category" dataDxfId="274"/>
    <tableColumn id="7" xr3:uid="{00000000-0010-0000-2000-000007000000}" name="Expenditure_x000a_Category" dataDxfId="273"/>
    <tableColumn id="8" xr3:uid="{00000000-0010-0000-2000-000008000000}" name="Feedback_x000a_Number" dataDxfId="272" dataCellStyle="Comma"/>
    <tableColumn id="9" xr3:uid="{00000000-0010-0000-2000-000009000000}" name="Training_x000a_Activity " dataDxfId="271" dataCellStyle="Comma"/>
    <tableColumn id="11" xr3:uid="{00000000-0010-0000-2000-00000B000000}" name="Total # of_x000a_Trainee(s)" dataDxfId="270" dataCellStyle="Comma"/>
    <tableColumn id="12" xr3:uid="{00000000-0010-0000-2000-00000C000000}" name="Identified_x000a_Host " dataDxfId="269" dataCellStyle="Comma"/>
    <tableColumn id="14" xr3:uid="{00000000-0010-0000-2000-00000E000000}" name="Noncompetitive Procurement" dataDxfId="268" dataCellStyle="Comma"/>
    <tableColumn id="10" xr3:uid="{00000000-0010-0000-2000-00000A000000}" name="EHP_x000a_Hold" dataDxfId="267" dataCellStyle="Comma"/>
    <tableColumn id="13" xr3:uid="{00000000-0010-0000-2000-00000D000000}" name="EHP Approval Date" dataDxfId="266" dataCellStyle="Comma"/>
    <tableColumn id="19" xr3:uid="{00000000-0010-0000-2000-000013000000}" name="Budgeted_x000a_Cost" dataDxfId="265"/>
    <tableColumn id="20" xr3:uid="{00000000-0010-0000-2000-000014000000}" name="Previously_x000a_Approved_x000a_Amount" dataDxfId="264"/>
    <tableColumn id="21" xr3:uid="{00000000-0010-0000-2000-000015000000}" name="Amount_x000a_This Request" dataDxfId="263"/>
    <tableColumn id="22" xr3:uid="{00000000-0010-0000-2000-000016000000}" name="Reimbursement_x000a_Request #" dataDxfId="262"/>
    <tableColumn id="23" xr3:uid="{00000000-0010-0000-2000-000017000000}" name="Total_x000a_Approved" dataDxfId="261" dataCellStyle="Comma"/>
    <tableColumn id="24" xr3:uid="{00000000-0010-0000-2000-000018000000}" name="Remaining_x000a_Balance" dataDxfId="260" dataCellStyle="Comma"/>
    <tableColumn id="15" xr3:uid="{00000000-0010-0000-2000-00000F000000}" name="Column1" dataDxfId="259"/>
    <tableColumn id="16" xr3:uid="{00000000-0010-0000-2000-000010000000}" name="Column2" dataDxfId="258"/>
    <tableColumn id="17" xr3:uid="{00000000-0010-0000-2000-000011000000}" name="Column3" dataDxfId="257"/>
    <tableColumn id="18" xr3:uid="{00000000-0010-0000-2000-000012000000}" name="Column4" dataDxfId="256"/>
    <tableColumn id="25" xr3:uid="{00000000-0010-0000-2000-000019000000}" name="Column5" dataDxfId="255"/>
    <tableColumn id="26" xr3:uid="{00000000-0010-0000-2000-00001A000000}" name="Column6" dataDxfId="254"/>
    <tableColumn id="27" xr3:uid="{00000000-0010-0000-2000-00001B000000}" name="Column7" dataDxfId="253"/>
    <tableColumn id="28" xr3:uid="{00000000-0010-0000-2000-00001C000000}" name="Column8" dataDxfId="252"/>
    <tableColumn id="29" xr3:uid="{00000000-0010-0000-2000-00001D000000}" name="Column9" dataDxfId="251"/>
    <tableColumn id="30" xr3:uid="{00000000-0010-0000-2000-00001E000000}" name="Column10" dataDxfId="250"/>
  </tableColumns>
  <tableStyleInfo name="TableStyleLight16" showFirstColumn="0" showLastColumn="0" showRowStripes="1" showColumnStripes="0"/>
  <extLst>
    <ext xmlns:x14="http://schemas.microsoft.com/office/spreadsheetml/2009/9/main" uri="{504A1905-F514-4f6f-8877-14C23A59335A}">
      <x14:table altText="Training Ledger" altTextSummary="Use this table to enter required information for Training Activities in your project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1000000}" name="Table8" displayName="Table8" ref="A9:AD74" totalsRowShown="0" headerRowDxfId="246" dataDxfId="244" headerRowBorderDxfId="245" tableBorderDxfId="243" totalsRowBorderDxfId="242">
  <autoFilter ref="A9:AD74" xr:uid="{00000000-0009-0000-0100-000008000000}"/>
  <sortState xmlns:xlrd2="http://schemas.microsoft.com/office/spreadsheetml/2017/richdata2" ref="A12:AD203">
    <sortCondition ref="A11:A203"/>
    <sortCondition ref="D11:D203"/>
    <sortCondition ref="E11:E203"/>
  </sortState>
  <tableColumns count="30">
    <tableColumn id="1" xr3:uid="{00000000-0010-0000-2100-000001000000}" name="Project_x000a_No." dataDxfId="241"/>
    <tableColumn id="2" xr3:uid="{00000000-0010-0000-2100-000002000000}" name="Direct /_x000a_Subaward" dataDxfId="240"/>
    <tableColumn id="3" xr3:uid="{00000000-0010-0000-2100-000003000000}" name="Exercise_x000a_Title" dataDxfId="239"/>
    <tableColumn id="4" xr3:uid="{00000000-0010-0000-2100-000004000000}" name="Funding_x000a_Source" dataDxfId="238"/>
    <tableColumn id="5" xr3:uid="{00000000-0010-0000-2100-000005000000}" name="Discipline" dataDxfId="237"/>
    <tableColumn id="6" xr3:uid="{00000000-0010-0000-2100-000006000000}" name="Solution Area_x000a_Sub-Category" dataDxfId="236"/>
    <tableColumn id="7" xr3:uid="{00000000-0010-0000-2100-000007000000}" name="Expenditure_x000a_Category" dataDxfId="235"/>
    <tableColumn id="10" xr3:uid="{00000000-0010-0000-2100-00000A000000}" name="Date of_x000a_Exercise" dataDxfId="234" dataCellStyle="Comma"/>
    <tableColumn id="11" xr3:uid="{00000000-0010-0000-2100-00000B000000}" name="Date AAR_x000a_Entered into HSEEP" dataDxfId="233" dataCellStyle="Comma"/>
    <tableColumn id="12" xr3:uid="{00000000-0010-0000-2100-00000C000000}" name="Exercise_x000a_Type" dataDxfId="232"/>
    <tableColumn id="13" xr3:uid="{00000000-0010-0000-2100-00000D000000}" name="Identified_x000a_Host" dataDxfId="231"/>
    <tableColumn id="15" xr3:uid="{00000000-0010-0000-2100-00000F000000}" name="Noncompetitive Procurement_x000a_over $250K" dataDxfId="230" dataCellStyle="Comma"/>
    <tableColumn id="14" xr3:uid="{00000000-0010-0000-2100-00000E000000}" name="EHP_x000a_Hold" dataDxfId="229" dataCellStyle="Comma"/>
    <tableColumn id="16" xr3:uid="{00000000-0010-0000-2100-000010000000}" name="EHP _x000a_Approval_x000a_Date" dataDxfId="228" dataCellStyle="Comma"/>
    <tableColumn id="17" xr3:uid="{00000000-0010-0000-2100-000011000000}" name="Budgeted_x000a_Cost" dataDxfId="227"/>
    <tableColumn id="18" xr3:uid="{00000000-0010-0000-2100-000012000000}" name="Previously_x000a_Approved_x000a_Amount" dataDxfId="226"/>
    <tableColumn id="19" xr3:uid="{00000000-0010-0000-2100-000013000000}" name="Amount_x000a_This Request" dataDxfId="225"/>
    <tableColumn id="20" xr3:uid="{00000000-0010-0000-2100-000014000000}" name="Reimbursement_x000a_Request #" dataDxfId="224"/>
    <tableColumn id="21" xr3:uid="{00000000-0010-0000-2100-000015000000}" name="Total_x000a_Approved" dataDxfId="223" dataCellStyle="Comma"/>
    <tableColumn id="22" xr3:uid="{00000000-0010-0000-2100-000016000000}" name="Remaining_x000a_Balance" dataDxfId="222" dataCellStyle="Comma"/>
    <tableColumn id="8" xr3:uid="{00000000-0010-0000-2100-000008000000}" name="Column1" dataDxfId="221"/>
    <tableColumn id="9" xr3:uid="{00000000-0010-0000-2100-000009000000}" name="Column2" dataDxfId="220"/>
    <tableColumn id="23" xr3:uid="{00000000-0010-0000-2100-000017000000}" name="Column3" dataDxfId="219"/>
    <tableColumn id="24" xr3:uid="{00000000-0010-0000-2100-000018000000}" name="Column4" dataDxfId="218"/>
    <tableColumn id="25" xr3:uid="{00000000-0010-0000-2100-000019000000}" name="Column5" dataDxfId="217"/>
    <tableColumn id="26" xr3:uid="{00000000-0010-0000-2100-00001A000000}" name="Column6" dataDxfId="216"/>
    <tableColumn id="27" xr3:uid="{00000000-0010-0000-2100-00001B000000}" name="Column7" dataDxfId="215"/>
    <tableColumn id="28" xr3:uid="{00000000-0010-0000-2100-00001C000000}" name="Column8" dataDxfId="214"/>
    <tableColumn id="29" xr3:uid="{00000000-0010-0000-2100-00001D000000}" name="Column9" dataDxfId="213"/>
    <tableColumn id="30" xr3:uid="{00000000-0010-0000-2100-00001E000000}" name="Column10" dataDxfId="212"/>
  </tableColumns>
  <tableStyleInfo name="TableStyleLight16" showFirstColumn="0" showLastColumn="0" showRowStripes="1" showColumnStripes="0"/>
  <extLst>
    <ext xmlns:x14="http://schemas.microsoft.com/office/spreadsheetml/2009/9/main" uri="{504A1905-F514-4f6f-8877-14C23A59335A}">
      <x14:table altText="Exercise Ledger" altTextSummary="Use this table to enter required information on Exercise activities in your project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22000000}" name="Table11" displayName="Table11" ref="A9:W49" totalsRowShown="0" headerRowDxfId="209" dataDxfId="207" headerRowBorderDxfId="208" tableBorderDxfId="206" totalsRowBorderDxfId="205" dataCellStyle="Comma">
  <autoFilter ref="A9:W49" xr:uid="{00000000-0009-0000-0100-00000B000000}"/>
  <sortState xmlns:xlrd2="http://schemas.microsoft.com/office/spreadsheetml/2017/richdata2" ref="A12:W197">
    <sortCondition ref="A11:A197"/>
    <sortCondition ref="C11:C197"/>
    <sortCondition ref="D11:D197"/>
  </sortState>
  <tableColumns count="23">
    <tableColumn id="1" xr3:uid="{00000000-0010-0000-2200-000001000000}" name="Project_x000a_No." dataDxfId="204"/>
    <tableColumn id="2" xr3:uid="{00000000-0010-0000-2200-000002000000}" name="Activity" dataDxfId="203"/>
    <tableColumn id="3" xr3:uid="{00000000-0010-0000-2200-000003000000}" name="Funding_x000a_Source" dataDxfId="202"/>
    <tableColumn id="4" xr3:uid="{00000000-0010-0000-2200-000004000000}" name="Discipline" dataDxfId="201"/>
    <tableColumn id="5" xr3:uid="{00000000-0010-0000-2200-000005000000}" name="Solution Area_x000a_Sub-Category" dataDxfId="200"/>
    <tableColumn id="6" xr3:uid="{00000000-0010-0000-2200-000006000000}" name="Expenditure_x000a_Category" dataDxfId="199" dataCellStyle="Comma"/>
    <tableColumn id="7" xr3:uid="{00000000-0010-0000-2200-000007000000}" name="Detail" dataDxfId="198" dataCellStyle="Comma"/>
    <tableColumn id="8" xr3:uid="{00000000-0010-0000-2200-000008000000}" name="Budgeted_x000a_Cost" dataDxfId="197" dataCellStyle="Comma"/>
    <tableColumn id="9" xr3:uid="{00000000-0010-0000-2200-000009000000}" name="Previously_x000a_Approved_x000a_Amount" dataDxfId="196" dataCellStyle="Comma"/>
    <tableColumn id="10" xr3:uid="{00000000-0010-0000-2200-00000A000000}" name="Amount_x000a_This Request" dataDxfId="195" dataCellStyle="Comma"/>
    <tableColumn id="11" xr3:uid="{00000000-0010-0000-2200-00000B000000}" name="Reimbursement_x000a_Request #" dataDxfId="194" dataCellStyle="Comma"/>
    <tableColumn id="12" xr3:uid="{00000000-0010-0000-2200-00000C000000}" name="Total_x000a_Approved" dataDxfId="193" dataCellStyle="Comma"/>
    <tableColumn id="13" xr3:uid="{00000000-0010-0000-2200-00000D000000}" name="Remaining_x000a_Balance" dataDxfId="192" dataCellStyle="Comma"/>
    <tableColumn id="14" xr3:uid="{00000000-0010-0000-2200-00000E000000}" name="Column1" dataDxfId="191" dataCellStyle="Comma"/>
    <tableColumn id="15" xr3:uid="{00000000-0010-0000-2200-00000F000000}" name="Column2" dataDxfId="190" dataCellStyle="Comma"/>
    <tableColumn id="16" xr3:uid="{00000000-0010-0000-2200-000010000000}" name="Column3" dataDxfId="189" dataCellStyle="Comma"/>
    <tableColumn id="17" xr3:uid="{00000000-0010-0000-2200-000011000000}" name="Column4" dataDxfId="188" dataCellStyle="Comma"/>
    <tableColumn id="18" xr3:uid="{00000000-0010-0000-2200-000012000000}" name="Column5" dataDxfId="187" dataCellStyle="Comma"/>
    <tableColumn id="19" xr3:uid="{00000000-0010-0000-2200-000013000000}" name="Column6" dataDxfId="186" dataCellStyle="Comma"/>
    <tableColumn id="20" xr3:uid="{00000000-0010-0000-2200-000014000000}" name="Column7" dataDxfId="185" dataCellStyle="Comma"/>
    <tableColumn id="21" xr3:uid="{00000000-0010-0000-2200-000015000000}" name="Column8" dataDxfId="184" dataCellStyle="Comma"/>
    <tableColumn id="22" xr3:uid="{00000000-0010-0000-2200-000016000000}" name="Column9" dataDxfId="183" dataCellStyle="Comma"/>
    <tableColumn id="25" xr3:uid="{00000000-0010-0000-2200-000019000000}" name="Column10" dataDxfId="182" dataCellStyle="Comma"/>
  </tableColumns>
  <tableStyleInfo name="TableStyleLight16" showFirstColumn="0" showLastColumn="0" showRowStripes="1" showColumnStripes="0"/>
  <extLst>
    <ext xmlns:x14="http://schemas.microsoft.com/office/spreadsheetml/2009/9/main" uri="{504A1905-F514-4f6f-8877-14C23A59335A}">
      <x14:table altText="M&amp;A Ledger" altTextSummary="Use this table to enter required information for M&amp;A activies in your projects."/>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3000000}" name="Table4" displayName="Table4" ref="A9:V49" totalsRowShown="0" headerRowDxfId="180" dataDxfId="178" headerRowBorderDxfId="179" tableBorderDxfId="177" totalsRowBorderDxfId="176" dataCellStyle="Comma">
  <autoFilter ref="A9:V49" xr:uid="{00000000-0009-0000-0100-000004000000}"/>
  <sortState xmlns:xlrd2="http://schemas.microsoft.com/office/spreadsheetml/2017/richdata2" ref="A12:V200">
    <sortCondition ref="A11:A200"/>
    <sortCondition ref="C11:C200"/>
  </sortState>
  <tableColumns count="22">
    <tableColumn id="1" xr3:uid="{00000000-0010-0000-2300-000001000000}" name="Project_x000a_No." dataDxfId="175"/>
    <tableColumn id="2" xr3:uid="{00000000-0010-0000-2300-000002000000}" name="Activity" dataDxfId="174"/>
    <tableColumn id="4" xr3:uid="{00000000-0010-0000-2300-000004000000}" name="Funding_x000a_Source" dataDxfId="173"/>
    <tableColumn id="5" xr3:uid="{00000000-0010-0000-2300-000005000000}" name="Solution Area_x000a_Sub-Category" dataDxfId="172"/>
    <tableColumn id="7" xr3:uid="{00000000-0010-0000-2300-000007000000}" name="ICR Base" dataDxfId="171" dataCellStyle="Comma"/>
    <tableColumn id="8" xr3:uid="{00000000-0010-0000-2300-000008000000}" name="Rate" dataDxfId="170" dataCellStyle="Comma"/>
    <tableColumn id="9" xr3:uid="{00000000-0010-0000-2300-000009000000}" name="Budgeted_x000a_Cost" dataDxfId="169" dataCellStyle="Comma"/>
    <tableColumn id="10" xr3:uid="{00000000-0010-0000-2300-00000A000000}" name="Previously Approved_x000a_Amount" dataDxfId="168" dataCellStyle="Comma"/>
    <tableColumn id="11" xr3:uid="{00000000-0010-0000-2300-00000B000000}" name="Amount_x000a_This Request" dataDxfId="167" dataCellStyle="Comma"/>
    <tableColumn id="12" xr3:uid="{00000000-0010-0000-2300-00000C000000}" name="Reimbursement_x000a_Request #" dataDxfId="166" dataCellStyle="Comma"/>
    <tableColumn id="13" xr3:uid="{00000000-0010-0000-2300-00000D000000}" name="Total _x000a_Approved" dataDxfId="165" dataCellStyle="Comma"/>
    <tableColumn id="14" xr3:uid="{00000000-0010-0000-2300-00000E000000}" name="Remaining_x000a_Balance" dataDxfId="164" dataCellStyle="Comma"/>
    <tableColumn id="3" xr3:uid="{00000000-0010-0000-2300-000003000000}" name="Column1" dataDxfId="163" dataCellStyle="Comma"/>
    <tableColumn id="6" xr3:uid="{00000000-0010-0000-2300-000006000000}" name="Column2" dataDxfId="162" dataCellStyle="Comma"/>
    <tableColumn id="15" xr3:uid="{00000000-0010-0000-2300-00000F000000}" name="Column3" dataDxfId="161" dataCellStyle="Comma"/>
    <tableColumn id="16" xr3:uid="{00000000-0010-0000-2300-000010000000}" name="Column4" dataDxfId="160" dataCellStyle="Comma"/>
    <tableColumn id="17" xr3:uid="{00000000-0010-0000-2300-000011000000}" name="Column5" dataDxfId="159" dataCellStyle="Comma"/>
    <tableColumn id="18" xr3:uid="{00000000-0010-0000-2300-000012000000}" name="Column6" dataDxfId="158" dataCellStyle="Comma"/>
    <tableColumn id="19" xr3:uid="{00000000-0010-0000-2300-000013000000}" name="Column7" dataDxfId="157" dataCellStyle="Comma"/>
    <tableColumn id="20" xr3:uid="{00000000-0010-0000-2300-000014000000}" name="Column8" dataDxfId="156" dataCellStyle="Comma"/>
    <tableColumn id="21" xr3:uid="{00000000-0010-0000-2300-000015000000}" name="Column9" dataDxfId="155" dataCellStyle="Comma"/>
    <tableColumn id="22" xr3:uid="{00000000-0010-0000-2300-000016000000}" name="Column10" dataDxfId="154" dataCellStyle="Comma"/>
  </tableColumns>
  <tableStyleInfo name="TableStyleLight16" showFirstColumn="0" showLastColumn="0" showRowStripes="1" showColumnStripes="0"/>
  <extLst>
    <ext xmlns:x14="http://schemas.microsoft.com/office/spreadsheetml/2009/9/main" uri="{504A1905-F514-4f6f-8877-14C23A59335A}">
      <x14:table altText="Indirect Costs Ledger" altTextSummary="Use this table to enter required information on Indirect Costs in your projects."/>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24000000}" name="Table10" displayName="Table10" ref="A9:X74" totalsRowShown="0" headerRowDxfId="153" dataDxfId="151" headerRowBorderDxfId="152" tableBorderDxfId="150" totalsRowBorderDxfId="149">
  <autoFilter ref="A9:X74" xr:uid="{00000000-0009-0000-0100-00000A000000}"/>
  <sortState xmlns:xlrd2="http://schemas.microsoft.com/office/spreadsheetml/2017/richdata2" ref="A12:X200">
    <sortCondition ref="A11:A200"/>
    <sortCondition ref="E11:E200"/>
  </sortState>
  <tableColumns count="24">
    <tableColumn id="1" xr3:uid="{00000000-0010-0000-2400-000001000000}" name="Project_x000a_No." dataDxfId="148"/>
    <tableColumn id="3" xr3:uid="{00000000-0010-0000-2400-000003000000}" name="Consulting Firm /_x000a_Consultant Name" dataDxfId="147"/>
    <tableColumn id="4" xr3:uid="{00000000-0010-0000-2400-000004000000}" name="Project /_x000a_Description of Services" dataDxfId="146"/>
    <tableColumn id="5" xr3:uid="{00000000-0010-0000-2400-000005000000}" name="Deliverable" dataDxfId="145"/>
    <tableColumn id="10" xr3:uid="{00000000-0010-0000-2400-00000A000000}" name="Solution_x000a_Area" dataDxfId="144" dataCellStyle="Comma"/>
    <tableColumn id="11" xr3:uid="{00000000-0010-0000-2400-00000B000000}" name="Solution Area_x000a_Sub-Category" dataDxfId="143" dataCellStyle="Comma"/>
    <tableColumn id="12" xr3:uid="{00000000-0010-0000-2400-00000C000000}" name="Expenditure Category" dataDxfId="142"/>
    <tableColumn id="13" xr3:uid="{00000000-0010-0000-2400-00000D000000}" name="Period of_x000a_Expenditure" dataDxfId="141"/>
    <tableColumn id="14" xr3:uid="{00000000-0010-0000-2400-00000E000000}" name="Fee for_x000a_Deliverable" dataDxfId="140" dataCellStyle="Comma"/>
    <tableColumn id="15" xr3:uid="{00000000-0010-0000-2400-00000F000000}" name="Total Salary &amp; Benefits Charged for this Reporting Period" dataDxfId="139" dataCellStyle="Comma"/>
    <tableColumn id="16" xr3:uid="{00000000-0010-0000-2400-000010000000}" name="Hourly/Billing Rate" dataDxfId="138" dataCellStyle="Comma"/>
    <tableColumn id="17" xr3:uid="{00000000-0010-0000-2400-000011000000}" name="Total Project_x000a_Hours" dataDxfId="137" dataCellStyle="Comma"/>
    <tableColumn id="18" xr3:uid="{00000000-0010-0000-2400-000012000000}" name="Reimbursement Request #" dataDxfId="136" dataCellStyle="Comma"/>
    <tableColumn id="19" xr3:uid="{00000000-0010-0000-2400-000013000000}" name="Total Cost Charged to Grant" dataDxfId="135" dataCellStyle="Comma"/>
    <tableColumn id="2" xr3:uid="{00000000-0010-0000-2400-000002000000}" name="Column1" dataDxfId="134"/>
    <tableColumn id="6" xr3:uid="{00000000-0010-0000-2400-000006000000}" name="Column2" dataDxfId="133"/>
    <tableColumn id="7" xr3:uid="{00000000-0010-0000-2400-000007000000}" name="Column3" dataDxfId="132"/>
    <tableColumn id="8" xr3:uid="{00000000-0010-0000-2400-000008000000}" name="Column4" dataDxfId="131"/>
    <tableColumn id="9" xr3:uid="{00000000-0010-0000-2400-000009000000}" name="Column5" dataDxfId="130"/>
    <tableColumn id="20" xr3:uid="{00000000-0010-0000-2400-000014000000}" name="Column6" dataDxfId="129"/>
    <tableColumn id="21" xr3:uid="{00000000-0010-0000-2400-000015000000}" name="Column7" dataDxfId="128"/>
    <tableColumn id="22" xr3:uid="{00000000-0010-0000-2400-000016000000}" name="Column8" dataDxfId="127"/>
    <tableColumn id="23" xr3:uid="{00000000-0010-0000-2400-000017000000}" name="Column9" dataDxfId="126"/>
    <tableColumn id="24" xr3:uid="{00000000-0010-0000-2400-000018000000}" name="Column10" dataDxfId="125"/>
  </tableColumns>
  <tableStyleInfo name="TableStyleLight16" showFirstColumn="0" showLastColumn="0" showRowStripes="1" showColumnStripes="0"/>
  <extLst>
    <ext xmlns:x14="http://schemas.microsoft.com/office/spreadsheetml/2009/9/main" uri="{504A1905-F514-4f6f-8877-14C23A59335A}">
      <x14:table altText="Consultant/Contractor Ledger" altTextSummary="Use this table to enter required information for Consultants and Contractors used in your project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5000000}" name="TablePersonnel" displayName="TablePersonnel" ref="A9:V74" totalsRowShown="0" headerRowDxfId="124" dataDxfId="122" headerRowBorderDxfId="123" tableBorderDxfId="121" totalsRowBorderDxfId="120" dataCellStyle="Comma">
  <autoFilter ref="A9:V74" xr:uid="{00000000-0009-0000-0100-00001B000000}"/>
  <sortState xmlns:xlrd2="http://schemas.microsoft.com/office/spreadsheetml/2017/richdata2" ref="A12:V200">
    <sortCondition ref="A11:A200"/>
    <sortCondition ref="D11:D200"/>
    <sortCondition ref="F11:F200"/>
    <sortCondition ref="E11:E200"/>
  </sortState>
  <tableColumns count="22">
    <tableColumn id="1" xr3:uid="{00000000-0010-0000-2500-000001000000}" name="Project" dataDxfId="119"/>
    <tableColumn id="3" xr3:uid="{00000000-0010-0000-2500-000003000000}" name="Employee Name" dataDxfId="118"/>
    <tableColumn id="4" xr3:uid="{00000000-0010-0000-2500-000004000000}" name="Project /_x000a_Deliverable" dataDxfId="117"/>
    <tableColumn id="5" xr3:uid="{00000000-0010-0000-2500-000005000000}" name="Funding_x000a_Source" dataDxfId="116"/>
    <tableColumn id="6" xr3:uid="{00000000-0010-0000-2500-000006000000}" name="Discipline" dataDxfId="115"/>
    <tableColumn id="7" xr3:uid="{00000000-0010-0000-2500-000007000000}" name="Solution_x000a_Area" dataDxfId="114" dataCellStyle="Comma"/>
    <tableColumn id="8" xr3:uid="{00000000-0010-0000-2500-000008000000}" name="Solution Area_x000a_Sub-Category" dataDxfId="113" dataCellStyle="Comma"/>
    <tableColumn id="9" xr3:uid="{00000000-0010-0000-2500-000009000000}" name="Dates of Payroll Period" dataDxfId="112" dataCellStyle="Comma"/>
    <tableColumn id="11" xr3:uid="{00000000-0010-0000-2500-00000B000000}" name="Total Salary &amp; Benefits_x000a_Charged for this Reporting Period " dataDxfId="111" dataCellStyle="Comma"/>
    <tableColumn id="12" xr3:uid="{00000000-0010-0000-2500-00000C000000}" name="Total Project_x000a_Hours" dataDxfId="110" dataCellStyle="Comma"/>
    <tableColumn id="13" xr3:uid="{00000000-0010-0000-2500-00000D000000}" name="Reimbursement_x000a_Request #" dataDxfId="109" dataCellStyle="Comma"/>
    <tableColumn id="14" xr3:uid="{00000000-0010-0000-2500-00000E000000}" name="Total Cost_x000a_Charged to Grant" dataDxfId="108" dataCellStyle="Comma"/>
    <tableColumn id="2" xr3:uid="{00000000-0010-0000-2500-000002000000}" name="Column1" dataDxfId="107" dataCellStyle="Comma"/>
    <tableColumn id="10" xr3:uid="{00000000-0010-0000-2500-00000A000000}" name="Column2" dataDxfId="106" dataCellStyle="Comma"/>
    <tableColumn id="15" xr3:uid="{00000000-0010-0000-2500-00000F000000}" name="Column3" dataDxfId="105" dataCellStyle="Comma"/>
    <tableColumn id="16" xr3:uid="{00000000-0010-0000-2500-000010000000}" name="Column4" dataDxfId="104" dataCellStyle="Comma"/>
    <tableColumn id="17" xr3:uid="{00000000-0010-0000-2500-000011000000}" name="Column5" dataDxfId="103" dataCellStyle="Comma"/>
    <tableColumn id="18" xr3:uid="{00000000-0010-0000-2500-000012000000}" name="Column6" dataDxfId="102" dataCellStyle="Comma"/>
    <tableColumn id="19" xr3:uid="{00000000-0010-0000-2500-000013000000}" name="Column7" dataDxfId="101" dataCellStyle="Comma"/>
    <tableColumn id="20" xr3:uid="{00000000-0010-0000-2500-000014000000}" name="Column8" dataDxfId="100" dataCellStyle="Comma"/>
    <tableColumn id="21" xr3:uid="{00000000-0010-0000-2500-000015000000}" name="Column9" dataDxfId="99" dataCellStyle="Comma"/>
    <tableColumn id="22" xr3:uid="{00000000-0010-0000-2500-000016000000}" name="Column10" dataDxfId="98" dataCellStyle="Comma"/>
  </tableColumns>
  <tableStyleInfo name="TableStyleLight16" showFirstColumn="0" showLastColumn="0" showRowStripes="1" showColumnStripes="0"/>
  <extLst>
    <ext xmlns:x14="http://schemas.microsoft.com/office/spreadsheetml/2009/9/main" uri="{504A1905-F514-4f6f-8877-14C23A59335A}">
      <x14:table altText="Personnel Ledger" altTextSummary="Use this table to enter the required information for any Personnel salaries paid with your award."/>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6000000}" name="TableMatch" displayName="TableMatch" ref="A10:O201" totalsRowShown="0" headerRowDxfId="91" dataDxfId="89" headerRowBorderDxfId="90" tableBorderDxfId="88" totalsRowBorderDxfId="87">
  <autoFilter ref="A10:O201" xr:uid="{00000000-0009-0000-0100-000006000000}"/>
  <tableColumns count="15">
    <tableColumn id="1" xr3:uid="{00000000-0010-0000-2600-000001000000}" name="Project_x000a_No." dataDxfId="86"/>
    <tableColumn id="2" xr3:uid="{00000000-0010-0000-2600-000002000000}" name="Direct /_x000a_Subaward" dataDxfId="85"/>
    <tableColumn id="3" xr3:uid="{00000000-0010-0000-2600-000003000000}" name="Project Title" dataDxfId="84"/>
    <tableColumn id="4" xr3:uid="{00000000-0010-0000-2600-000004000000}" name="Match Description" dataDxfId="83"/>
    <tableColumn id="6" xr3:uid="{00000000-0010-0000-2600-000006000000}" name="Discipline" dataDxfId="82"/>
    <tableColumn id="7" xr3:uid="{00000000-0010-0000-2600-000007000000}" name="Solution_x000a_Area" dataDxfId="81"/>
    <tableColumn id="8" xr3:uid="{00000000-0010-0000-2600-000008000000}" name="Solution Area_x000a_Sub-Category" dataDxfId="80"/>
    <tableColumn id="9" xr3:uid="{00000000-0010-0000-2600-000009000000}" name="Type of_x000a_Match" dataDxfId="79"/>
    <tableColumn id="10" xr3:uid="{00000000-0010-0000-2600-00000A000000}" name="Total_x000a_Budgeted_x000a_Match" dataDxfId="78" dataCellStyle="Comma"/>
    <tableColumn id="11" xr3:uid="{00000000-0010-0000-2600-00000B000000}" name="Previously_x000a_Expended_x000a_Match" dataDxfId="77" dataCellStyle="Comma"/>
    <tableColumn id="12" xr3:uid="{00000000-0010-0000-2600-00000C000000}" name="Current_x000a_Match" dataDxfId="76" dataCellStyle="Comma"/>
    <tableColumn id="13" xr3:uid="{00000000-0010-0000-2600-00000D000000}" name="Reimbursement_x000a_Request #" dataDxfId="75" dataCellStyle="Comma"/>
    <tableColumn id="14" xr3:uid="{00000000-0010-0000-2600-00000E000000}" name="Total Match_x000a_Expended" dataDxfId="74" dataCellStyle="Comma"/>
    <tableColumn id="15" xr3:uid="{00000000-0010-0000-2600-00000F000000}" name="Remaining_x000a_Balance" dataDxfId="73" dataCellStyle="Comma"/>
    <tableColumn id="16" xr3:uid="{00000000-0010-0000-2600-000010000000}" name="Percentage_x000a_Expended" dataDxfId="72" dataCellStyle="Percent"/>
  </tableColumns>
  <tableStyleInfo name="TableStyleLight16" showFirstColumn="0" showLastColumn="0" showRowStripes="1" showColumnStripes="0"/>
  <extLst>
    <ext xmlns:x14="http://schemas.microsoft.com/office/spreadsheetml/2009/9/main" uri="{504A1905-F514-4f6f-8877-14C23A59335A}">
      <x14:table altText="Match Ledger" altTextSummary="Use this table to enter required information for Match Ledger projec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Table19" displayName="Table19" ref="A54:B73" totalsRowShown="0" headerRowDxfId="638" headerRowBorderDxfId="637" tableBorderDxfId="636" totalsRowBorderDxfId="635">
  <autoFilter ref="A54:B73" xr:uid="{00000000-0009-0000-0100-000013000000}">
    <filterColumn colId="0" hiddenButton="1"/>
    <filterColumn colId="1" hiddenButton="1"/>
  </autoFilter>
  <tableColumns count="2">
    <tableColumn id="1" xr3:uid="{00000000-0010-0000-0300-000001000000}" name="Ledger Column Name" dataDxfId="634"/>
    <tableColumn id="2" xr3:uid="{00000000-0010-0000-0300-000002000000}" name="Instructions" dataDxfId="633"/>
  </tableColumns>
  <tableStyleInfo name="Table Style 1" showFirstColumn="0" showLastColumn="0" showRowStripes="1" showColumnStripes="0"/>
  <extLst>
    <ext xmlns:x14="http://schemas.microsoft.com/office/spreadsheetml/2009/9/main" uri="{504A1905-F514-4f6f-8877-14C23A59335A}">
      <x14:table altText="Project Ledger Table" altTextSummary="This table describes the column headers for the Project Ledger."/>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7000000}" name="Table1215" displayName="Table1215" ref="A10:N16" totalsRowCount="1" headerRowDxfId="67" dataDxfId="65" totalsRowDxfId="63" headerRowBorderDxfId="66" tableBorderDxfId="64" totalsRowBorderDxfId="62">
  <autoFilter ref="A10:N15" xr:uid="{00000000-0009-0000-0100-00000E000000}"/>
  <tableColumns count="14">
    <tableColumn id="1" xr3:uid="{00000000-0010-0000-2700-000001000000}" name="DIRECT COSTS" totalsRowLabel="Subtotal Eligible Direct Costs" dataDxfId="61" totalsRowDxfId="60"/>
    <tableColumn id="2" xr3:uid="{00000000-0010-0000-2700-000002000000}" name="Total Costs" totalsRowFunction="sum" dataDxfId="59" totalsRowDxfId="58"/>
    <tableColumn id="3" xr3:uid="{00000000-0010-0000-2700-000003000000}" name="Less Distorting Costs" totalsRowFunction="sum" dataDxfId="57" totalsRowDxfId="56"/>
    <tableColumn id="4" xr3:uid="{00000000-0010-0000-2700-000004000000}" name="Costs Applicable to ICR" totalsRowFunction="sum" dataDxfId="55" totalsRowDxfId="54">
      <calculatedColumnFormula>SUM(A11,B11)-SUM(A11,C11)</calculatedColumnFormula>
    </tableColumn>
    <tableColumn id="5" xr3:uid="{00000000-0010-0000-2700-000005000000}" name="Column1" dataDxfId="53" totalsRowDxfId="52"/>
    <tableColumn id="6" xr3:uid="{00000000-0010-0000-2700-000006000000}" name="Column2" dataDxfId="51" totalsRowDxfId="50"/>
    <tableColumn id="7" xr3:uid="{00000000-0010-0000-2700-000007000000}" name="Column3" dataDxfId="49" totalsRowDxfId="48"/>
    <tableColumn id="8" xr3:uid="{00000000-0010-0000-2700-000008000000}" name="Column4" dataDxfId="47" totalsRowDxfId="46"/>
    <tableColumn id="9" xr3:uid="{00000000-0010-0000-2700-000009000000}" name="Column5" dataDxfId="45" totalsRowDxfId="44"/>
    <tableColumn id="10" xr3:uid="{00000000-0010-0000-2700-00000A000000}" name="Column6" dataDxfId="43" totalsRowDxfId="42"/>
    <tableColumn id="11" xr3:uid="{00000000-0010-0000-2700-00000B000000}" name="Column7" dataDxfId="41" totalsRowDxfId="40"/>
    <tableColumn id="12" xr3:uid="{00000000-0010-0000-2700-00000C000000}" name="Column8" dataDxfId="39" totalsRowDxfId="38"/>
    <tableColumn id="13" xr3:uid="{00000000-0010-0000-2700-00000D000000}" name="Column9" dataDxfId="37" totalsRowDxfId="36"/>
    <tableColumn id="14" xr3:uid="{00000000-0010-0000-2700-00000E000000}" name="Column10" dataDxfId="35" totalsRowDxfId="34"/>
  </tableColumns>
  <tableStyleInfo name="TableStyleLight16" showFirstColumn="0" showLastColumn="0" showRowStripes="1" showColumnStripes="0"/>
  <extLst>
    <ext xmlns:x14="http://schemas.microsoft.com/office/spreadsheetml/2009/9/main" uri="{504A1905-F514-4f6f-8877-14C23A59335A}">
      <x14:table altText="Direct Costs" altTextSummary="This table summarizes the Direct Costs broken down by Solution Area categorie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8000000}" name="Table1333" displayName="Table1333" ref="A18:N54" totalsRowCount="1" headerRowDxfId="33" dataDxfId="31" totalsRowDxfId="29" headerRowBorderDxfId="32" tableBorderDxfId="30" totalsRowBorderDxfId="28">
  <autoFilter ref="A18:N53" xr:uid="{00000000-0009-0000-0100-000020000000}"/>
  <sortState xmlns:xlrd2="http://schemas.microsoft.com/office/spreadsheetml/2017/richdata2" ref="A21:N39">
    <sortCondition ref="A20:A40"/>
  </sortState>
  <tableColumns count="14">
    <tableColumn id="1" xr3:uid="{00000000-0010-0000-2800-000001000000}" name="SUBAWARDS" totalsRowLabel="Subtotal Eligible Subaward Costs" dataDxfId="27" totalsRowDxfId="26"/>
    <tableColumn id="2" xr3:uid="{00000000-0010-0000-2800-000002000000}" name="Total Costs" totalsRowFunction="sum" dataDxfId="25" totalsRowDxfId="24" dataCellStyle="Comma 12 2"/>
    <tableColumn id="3" xr3:uid="{00000000-0010-0000-2800-000003000000}" name="Less Excluded Subaward Costs" totalsRowFunction="sum" dataDxfId="23" totalsRowDxfId="22" dataCellStyle="Comma 12 2"/>
    <tableColumn id="4" xr3:uid="{00000000-0010-0000-2800-000004000000}" name="Costs Applicable to ICR" totalsRowFunction="sum" dataDxfId="21" totalsRowDxfId="20" dataCellStyle="Comma 12 2">
      <calculatedColumnFormula>SUM(A19,B19)-SUM(A19,C19)</calculatedColumnFormula>
    </tableColumn>
    <tableColumn id="5" xr3:uid="{00000000-0010-0000-2800-000005000000}" name="Column1" dataDxfId="19" totalsRowDxfId="18"/>
    <tableColumn id="6" xr3:uid="{00000000-0010-0000-2800-000006000000}" name="Column2" dataDxfId="17" totalsRowDxfId="16"/>
    <tableColumn id="7" xr3:uid="{00000000-0010-0000-2800-000007000000}" name="Column3" dataDxfId="15" totalsRowDxfId="14"/>
    <tableColumn id="8" xr3:uid="{00000000-0010-0000-2800-000008000000}" name="Column4" dataDxfId="13" totalsRowDxfId="12"/>
    <tableColumn id="9" xr3:uid="{00000000-0010-0000-2800-000009000000}" name="Column5" dataDxfId="11" totalsRowDxfId="10"/>
    <tableColumn id="10" xr3:uid="{00000000-0010-0000-2800-00000A000000}" name="Column6" dataDxfId="9" totalsRowDxfId="8"/>
    <tableColumn id="11" xr3:uid="{00000000-0010-0000-2800-00000B000000}" name="Column7" dataDxfId="7" totalsRowDxfId="6"/>
    <tableColumn id="12" xr3:uid="{00000000-0010-0000-2800-00000C000000}" name="Column8" dataDxfId="5" totalsRowDxfId="4"/>
    <tableColumn id="13" xr3:uid="{00000000-0010-0000-2800-00000D000000}" name="Column9" dataDxfId="3" totalsRowDxfId="2"/>
    <tableColumn id="14" xr3:uid="{00000000-0010-0000-2800-00000E000000}" name="Column10" dataDxfId="1" totalsRowDxfId="0"/>
  </tableColumns>
  <tableStyleInfo name="TableStyleLight16" showFirstColumn="0" showLastColumn="0" showRowStripes="1" showColumnStripes="0"/>
  <extLst>
    <ext xmlns:x14="http://schemas.microsoft.com/office/spreadsheetml/2009/9/main" uri="{504A1905-F514-4f6f-8877-14C23A59335A}">
      <x14:table altText="Subaward Costs" altTextSummary="This table summarizes the Direct Costs broken down by subaward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20" displayName="Table20" ref="A77:B92" totalsRowShown="0" headerRowDxfId="632" dataDxfId="630" headerRowBorderDxfId="631" tableBorderDxfId="629" totalsRowBorderDxfId="628">
  <autoFilter ref="A77:B92" xr:uid="{00000000-0009-0000-0100-000014000000}">
    <filterColumn colId="0" hiddenButton="1"/>
    <filterColumn colId="1" hiddenButton="1"/>
  </autoFilter>
  <tableColumns count="2">
    <tableColumn id="1" xr3:uid="{00000000-0010-0000-0400-000001000000}" name="Ledger Column Name" dataDxfId="627"/>
    <tableColumn id="2" xr3:uid="{00000000-0010-0000-0400-000002000000}" name="Instructions" dataDxfId="626"/>
  </tableColumns>
  <tableStyleInfo name="Table Style 1" showFirstColumn="0" showLastColumn="0" showRowStripes="1" showColumnStripes="0"/>
  <extLst>
    <ext xmlns:x14="http://schemas.microsoft.com/office/spreadsheetml/2009/9/main" uri="{504A1905-F514-4f6f-8877-14C23A59335A}">
      <x14:table altText="Planning Ledger" altTextSummary="This table describes the column headers for the Planning Ledger."/>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21" displayName="Table21" ref="A115:B138" totalsRowShown="0" headerRowDxfId="625" headerRowBorderDxfId="624" tableBorderDxfId="623" totalsRowBorderDxfId="622">
  <autoFilter ref="A115:B138" xr:uid="{00000000-0009-0000-0100-000015000000}">
    <filterColumn colId="0" hiddenButton="1"/>
    <filterColumn colId="1" hiddenButton="1"/>
  </autoFilter>
  <tableColumns count="2">
    <tableColumn id="1" xr3:uid="{00000000-0010-0000-0500-000001000000}" name="Ledger Column Name" dataDxfId="621"/>
    <tableColumn id="2" xr3:uid="{00000000-0010-0000-0500-000002000000}" name="Instructions" dataDxfId="620"/>
  </tableColumns>
  <tableStyleInfo name="Table Style 1" showFirstColumn="0" showLastColumn="0" showRowStripes="1" showColumnStripes="0"/>
  <extLst>
    <ext xmlns:x14="http://schemas.microsoft.com/office/spreadsheetml/2009/9/main" uri="{504A1905-F514-4f6f-8877-14C23A59335A}">
      <x14:table altText="Equipment Ledger" altTextSummary="This table describes the column headers of the Equipment Ledge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22" displayName="Table22" ref="A142:B162" totalsRowShown="0" headerRowDxfId="619" dataDxfId="617" headerRowBorderDxfId="618" tableBorderDxfId="616" totalsRowBorderDxfId="615">
  <autoFilter ref="A142:B162" xr:uid="{00000000-0009-0000-0100-000016000000}">
    <filterColumn colId="0" hiddenButton="1"/>
    <filterColumn colId="1" hiddenButton="1"/>
  </autoFilter>
  <tableColumns count="2">
    <tableColumn id="1" xr3:uid="{00000000-0010-0000-0600-000001000000}" name="Ledger Column Name" dataDxfId="614"/>
    <tableColumn id="2" xr3:uid="{00000000-0010-0000-0600-000002000000}" name="Instructions" dataDxfId="613"/>
  </tableColumns>
  <tableStyleInfo name="Table Style 1" showFirstColumn="0" showLastColumn="0" showRowStripes="1" showColumnStripes="0"/>
  <extLst>
    <ext xmlns:x14="http://schemas.microsoft.com/office/spreadsheetml/2009/9/main" uri="{504A1905-F514-4f6f-8877-14C23A59335A}">
      <x14:table altText="Training Ledger" altTextSummary="This table describes the column headers of the Training Ledger."/>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Table23" displayName="Table23" ref="A166:B186" totalsRowShown="0" headerRowDxfId="612" headerRowBorderDxfId="611" tableBorderDxfId="610" totalsRowBorderDxfId="609">
  <autoFilter ref="A166:B186" xr:uid="{00000000-0009-0000-0100-000017000000}">
    <filterColumn colId="0" hiddenButton="1"/>
    <filterColumn colId="1" hiddenButton="1"/>
  </autoFilter>
  <tableColumns count="2">
    <tableColumn id="1" xr3:uid="{00000000-0010-0000-0700-000001000000}" name="Ledger Column Name" dataDxfId="608"/>
    <tableColumn id="2" xr3:uid="{00000000-0010-0000-0700-000002000000}" name="Instructions" dataDxfId="607"/>
  </tableColumns>
  <tableStyleInfo name="Table Style 1" showFirstColumn="0" showLastColumn="0" showRowStripes="1" showColumnStripes="0"/>
  <extLst>
    <ext xmlns:x14="http://schemas.microsoft.com/office/spreadsheetml/2009/9/main" uri="{504A1905-F514-4f6f-8877-14C23A59335A}">
      <x14:table altText="Exercise Ledger" altTextSummary="This table describes the column headers of the Exercise Ledge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A190:B203" totalsRowShown="0" headerRowDxfId="606" headerRowBorderDxfId="605" tableBorderDxfId="604" totalsRowBorderDxfId="603">
  <autoFilter ref="A190:B203" xr:uid="{00000000-0009-0000-0100-000018000000}">
    <filterColumn colId="0" hiddenButton="1"/>
    <filterColumn colId="1" hiddenButton="1"/>
  </autoFilter>
  <tableColumns count="2">
    <tableColumn id="1" xr3:uid="{00000000-0010-0000-0800-000001000000}" name="Ledger Column Name" dataDxfId="602"/>
    <tableColumn id="2" xr3:uid="{00000000-0010-0000-0800-000002000000}" name="Instructions" dataDxfId="601"/>
  </tableColumns>
  <tableStyleInfo name="Table Style 1" showFirstColumn="0" showLastColumn="0" showRowStripes="1" showColumnStripes="0"/>
  <extLst>
    <ext xmlns:x14="http://schemas.microsoft.com/office/spreadsheetml/2009/9/main" uri="{504A1905-F514-4f6f-8877-14C23A59335A}">
      <x14:table altText="M&amp;A Ledger" altTextSummary="This table describes the column headers of the M&amp;A Ledg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0000"/>
        </a:solidFill>
        <a:ln w="19050">
          <a:solidFill>
            <a:srgbClr val="000000"/>
          </a:solidFill>
          <a:miter lim="800000"/>
          <a:headEnd/>
          <a:tailEnd/>
        </a:ln>
      </a:spPr>
      <a:bodyPr vertOverflow="clip" wrap="square" lIns="36576" tIns="27432" rIns="36576" bIns="27432" anchor="ctr" upright="1"/>
      <a:lstStyle>
        <a:defPPr algn="ctr" rtl="0">
          <a:defRPr sz="1400" b="1" i="0" strike="noStrike">
            <a:solidFill>
              <a:srgbClr val="FFFFFF"/>
            </a:solidFill>
            <a:latin typeface="Tahoma"/>
            <a:cs typeface="Tahoma"/>
          </a:defRPr>
        </a:defPPr>
      </a:lstStyle>
    </a:spDef>
    <a:lnDef>
      <a:spPr bwMode="auto">
        <a:xfrm>
          <a:off x="0" y="0"/>
          <a:ext cx="1" cy="1"/>
        </a:xfrm>
        <a:custGeom>
          <a:avLst/>
          <a:gdLst/>
          <a:ahLst/>
          <a:cxnLst/>
          <a:rect l="0" t="0" r="0" b="0"/>
          <a:pathLst/>
        </a:custGeom>
        <a:solidFill>
          <a:srgbClr val="FFCC99"/>
        </a:solidFill>
        <a:ln w="9525" cap="flat" cmpd="sng" algn="ctr">
          <a:solidFill>
            <a:srgbClr val="FF6600"/>
          </a:solidFill>
          <a:prstDash val="solid"/>
          <a:round/>
          <a:headEnd type="none" w="med" len="med"/>
          <a:tailEnd type="none" w="med" len="med"/>
        </a:ln>
        <a:effectLst/>
      </a:spPr>
      <a:bodyPr vertOverflow="clip" wrap="square" lIns="36576" tIns="27432" rIns="36576" bIns="27432"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4.xml"/><Relationship Id="rId5" Type="http://schemas.openxmlformats.org/officeDocument/2006/relationships/table" Target="../tables/table32.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comments" Target="../comments5.xml"/><Relationship Id="rId5" Type="http://schemas.openxmlformats.org/officeDocument/2006/relationships/table" Target="../tables/table33.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omments" Target="../comments6.xml"/><Relationship Id="rId5" Type="http://schemas.openxmlformats.org/officeDocument/2006/relationships/table" Target="../tables/table34.xml"/><Relationship Id="rId4"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omments" Target="../comments7.xml"/><Relationship Id="rId5" Type="http://schemas.openxmlformats.org/officeDocument/2006/relationships/table" Target="../tables/table35.xml"/><Relationship Id="rId4"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omments" Target="../comments8.xml"/><Relationship Id="rId5" Type="http://schemas.openxmlformats.org/officeDocument/2006/relationships/table" Target="../tables/table36.xml"/><Relationship Id="rId4"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omments" Target="../comments9.xml"/><Relationship Id="rId5" Type="http://schemas.openxmlformats.org/officeDocument/2006/relationships/table" Target="../tables/table37.xml"/><Relationship Id="rId4"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25.bin"/><Relationship Id="rId5" Type="http://schemas.openxmlformats.org/officeDocument/2006/relationships/comments" Target="../comments10.xml"/><Relationship Id="rId4" Type="http://schemas.openxmlformats.org/officeDocument/2006/relationships/table" Target="../tables/table38.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comments" Target="../comments11.xml"/><Relationship Id="rId5" Type="http://schemas.openxmlformats.org/officeDocument/2006/relationships/table" Target="../tables/table39.xml"/><Relationship Id="rId4" Type="http://schemas.openxmlformats.org/officeDocument/2006/relationships/vmlDrawing" Target="../drawings/vmlDrawing11.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drawing" Target="../drawings/drawing14.xml"/><Relationship Id="rId1" Type="http://schemas.openxmlformats.org/officeDocument/2006/relationships/printerSettings" Target="../printerSettings/printerSettings29.bin"/><Relationship Id="rId4" Type="http://schemas.openxmlformats.org/officeDocument/2006/relationships/table" Target="../tables/table4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18" Type="http://schemas.openxmlformats.org/officeDocument/2006/relationships/table" Target="../tables/table15.xml"/><Relationship Id="rId3" Type="http://schemas.openxmlformats.org/officeDocument/2006/relationships/printerSettings" Target="../printerSettings/printerSettings2.bin"/><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 Type="http://schemas.openxmlformats.org/officeDocument/2006/relationships/hyperlink" Target="https://www.caloes.ca.gov/CaliforniaSpecializedTrainingInstituteSite/Documents/HSG%20Funds%20Tracking%20Number%20Request%20Form.pdf" TargetMode="External"/><Relationship Id="rId16" Type="http://schemas.openxmlformats.org/officeDocument/2006/relationships/table" Target="../tables/table13.xml"/><Relationship Id="rId20" Type="http://schemas.openxmlformats.org/officeDocument/2006/relationships/table" Target="../tables/table17.xml"/><Relationship Id="rId1" Type="http://schemas.openxmlformats.org/officeDocument/2006/relationships/hyperlink" Target="https://www.fema.gov/authorized-equipment-list" TargetMode="External"/><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table" Target="../tables/table12.xml"/><Relationship Id="rId10" Type="http://schemas.openxmlformats.org/officeDocument/2006/relationships/table" Target="../tables/table7.xml"/><Relationship Id="rId19" Type="http://schemas.openxmlformats.org/officeDocument/2006/relationships/table" Target="../tables/table16.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24.xml"/><Relationship Id="rId3" Type="http://schemas.openxmlformats.org/officeDocument/2006/relationships/table" Target="../tables/table19.xml"/><Relationship Id="rId7" Type="http://schemas.openxmlformats.org/officeDocument/2006/relationships/table" Target="../tables/table23.xml"/><Relationship Id="rId2"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22.xml"/><Relationship Id="rId5" Type="http://schemas.openxmlformats.org/officeDocument/2006/relationships/table" Target="../tables/table21.xml"/><Relationship Id="rId4" Type="http://schemas.openxmlformats.org/officeDocument/2006/relationships/table" Target="../tables/table20.xml"/><Relationship Id="rId9" Type="http://schemas.openxmlformats.org/officeDocument/2006/relationships/table" Target="../tables/table2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table" Target="../tables/table28.xml"/><Relationship Id="rId5" Type="http://schemas.openxmlformats.org/officeDocument/2006/relationships/table" Target="../tables/table27.xml"/><Relationship Id="rId4" Type="http://schemas.openxmlformats.org/officeDocument/2006/relationships/table" Target="../tables/table2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table" Target="../tables/table29.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omments" Target="../comments2.xml"/><Relationship Id="rId5" Type="http://schemas.openxmlformats.org/officeDocument/2006/relationships/table" Target="../tables/table30.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omments" Target="../comments3.xml"/><Relationship Id="rId5" Type="http://schemas.openxmlformats.org/officeDocument/2006/relationships/table" Target="../tables/table3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C400"/>
  <sheetViews>
    <sheetView showZeros="0" topLeftCell="J87" zoomScale="85" zoomScaleNormal="85" workbookViewId="0">
      <selection activeCell="J73" sqref="J73:J82"/>
    </sheetView>
  </sheetViews>
  <sheetFormatPr defaultRowHeight="12.5" x14ac:dyDescent="0.25"/>
  <cols>
    <col min="1" max="1" width="9.1796875" style="2"/>
    <col min="2" max="2" width="10.81640625" style="2" bestFit="1" customWidth="1"/>
    <col min="3" max="3" width="9.1796875" style="2"/>
    <col min="4" max="4" width="56.54296875" style="2" customWidth="1"/>
    <col min="5" max="5" width="31.453125" style="2" customWidth="1"/>
    <col min="6" max="6" width="58.1796875" style="2" customWidth="1"/>
    <col min="7" max="7" width="45.81640625" style="2" customWidth="1"/>
    <col min="8" max="8" width="53.26953125" style="2" customWidth="1"/>
    <col min="9" max="9" width="27.26953125" style="2" customWidth="1"/>
    <col min="10" max="10" width="29.1796875" style="2" customWidth="1"/>
    <col min="11" max="11" width="76.7265625" style="2" customWidth="1"/>
    <col min="12" max="12" width="36.1796875" style="2" customWidth="1"/>
    <col min="13" max="13" width="51" style="2" customWidth="1"/>
    <col min="14" max="14" width="43.453125" style="2" customWidth="1"/>
    <col min="15" max="15" width="26.26953125" style="2" customWidth="1"/>
    <col min="16" max="16" width="30.1796875" style="2" customWidth="1"/>
    <col min="17" max="17" width="41.54296875" style="2" customWidth="1"/>
    <col min="18" max="18" width="33" style="2" customWidth="1"/>
    <col min="19" max="27" width="9.1796875" style="2"/>
    <col min="28" max="28" width="20.1796875" style="2" customWidth="1"/>
    <col min="29" max="29" width="16.1796875" style="2" customWidth="1"/>
    <col min="30" max="40" width="9.1796875" style="2"/>
    <col min="41" max="41" width="18.453125" style="2" customWidth="1"/>
    <col min="42" max="42" width="9.1796875" style="2"/>
    <col min="43" max="43" width="10" style="2" customWidth="1"/>
    <col min="44" max="44" width="9.1796875" style="2"/>
    <col min="45" max="45" width="30.26953125" style="2" customWidth="1"/>
    <col min="46" max="46" width="9.1796875" style="2" customWidth="1"/>
    <col min="47" max="47" width="9.1796875" style="2"/>
    <col min="48" max="48" width="22.1796875" style="2" customWidth="1"/>
    <col min="49" max="49" width="63.26953125" style="2" bestFit="1" customWidth="1"/>
    <col min="50" max="50" width="53.81640625" style="2" bestFit="1" customWidth="1"/>
    <col min="51" max="51" width="49.26953125" style="2" bestFit="1" customWidth="1"/>
    <col min="52" max="52" width="55.453125" style="2" bestFit="1" customWidth="1"/>
    <col min="53" max="53" width="60.26953125" style="2" bestFit="1" customWidth="1"/>
    <col min="54" max="54" width="42.26953125" style="2" bestFit="1" customWidth="1"/>
    <col min="55" max="55" width="37.1796875" style="2" bestFit="1" customWidth="1"/>
    <col min="56" max="56" width="44.81640625" style="2" bestFit="1" customWidth="1"/>
    <col min="57" max="57" width="33.453125" style="2" customWidth="1"/>
    <col min="58" max="58" width="38.1796875" style="2" customWidth="1"/>
    <col min="59" max="59" width="37.1796875" style="2" customWidth="1"/>
    <col min="60" max="60" width="43.54296875" style="2" customWidth="1"/>
    <col min="61" max="61" width="44.54296875" style="2" customWidth="1"/>
    <col min="62" max="62" width="47.453125" style="2" customWidth="1"/>
    <col min="63" max="63" width="37.54296875" style="2" customWidth="1"/>
    <col min="64" max="64" width="42.54296875" style="2" customWidth="1"/>
    <col min="65" max="65" width="30.1796875" style="2" customWidth="1"/>
    <col min="66" max="66" width="27.453125" style="2" customWidth="1"/>
    <col min="67" max="67" width="40" style="2" customWidth="1"/>
    <col min="68" max="68" width="39" style="2" customWidth="1"/>
    <col min="69" max="69" width="34" style="2" customWidth="1"/>
    <col min="70" max="70" width="21.1796875" style="2" customWidth="1"/>
    <col min="71" max="71" width="54.81640625" style="2" customWidth="1"/>
    <col min="72" max="72" width="63.453125" style="2" customWidth="1"/>
    <col min="73" max="73" width="33.81640625" style="2" customWidth="1"/>
    <col min="74" max="74" width="46.453125" style="2" customWidth="1"/>
    <col min="75" max="75" width="35" style="2" customWidth="1"/>
    <col min="76" max="76" width="48.7265625" style="2" customWidth="1"/>
    <col min="77" max="77" width="23.1796875" style="2" customWidth="1"/>
    <col min="78" max="78" width="99.54296875" style="2" customWidth="1"/>
    <col min="79" max="79" width="73" style="2" customWidth="1"/>
    <col min="80" max="80" width="147.26953125" style="2" customWidth="1"/>
    <col min="81" max="257" width="9.1796875" style="2"/>
    <col min="258" max="258" width="10.81640625" style="2" bestFit="1" customWidth="1"/>
    <col min="259" max="259" width="9.1796875" style="2"/>
    <col min="260" max="260" width="56.54296875" style="2" customWidth="1"/>
    <col min="261" max="261" width="31.453125" style="2" customWidth="1"/>
    <col min="262" max="262" width="58.1796875" style="2" customWidth="1"/>
    <col min="263" max="263" width="45.81640625" style="2" customWidth="1"/>
    <col min="264" max="264" width="53.26953125" style="2" customWidth="1"/>
    <col min="265" max="265" width="27.26953125" style="2" customWidth="1"/>
    <col min="266" max="266" width="29.1796875" style="2" customWidth="1"/>
    <col min="267" max="267" width="76.7265625" style="2" customWidth="1"/>
    <col min="268" max="268" width="36.1796875" style="2" customWidth="1"/>
    <col min="269" max="269" width="51" style="2" customWidth="1"/>
    <col min="270" max="270" width="43.453125" style="2" customWidth="1"/>
    <col min="271" max="271" width="26.26953125" style="2" customWidth="1"/>
    <col min="272" max="272" width="30.1796875" style="2" customWidth="1"/>
    <col min="273" max="273" width="41.54296875" style="2" customWidth="1"/>
    <col min="274" max="274" width="33" style="2" customWidth="1"/>
    <col min="275" max="283" width="9.1796875" style="2"/>
    <col min="284" max="284" width="20.1796875" style="2" customWidth="1"/>
    <col min="285" max="296" width="9.1796875" style="2"/>
    <col min="297" max="297" width="18.453125" style="2" customWidth="1"/>
    <col min="298" max="298" width="9.1796875" style="2"/>
    <col min="299" max="299" width="10" style="2" customWidth="1"/>
    <col min="300" max="300" width="9.1796875" style="2"/>
    <col min="301" max="301" width="30.26953125" style="2" customWidth="1"/>
    <col min="302" max="302" width="9.1796875" style="2" customWidth="1"/>
    <col min="303" max="303" width="9.1796875" style="2"/>
    <col min="304" max="304" width="22.1796875" style="2" customWidth="1"/>
    <col min="305" max="305" width="63.26953125" style="2" bestFit="1" customWidth="1"/>
    <col min="306" max="306" width="53.81640625" style="2" bestFit="1" customWidth="1"/>
    <col min="307" max="307" width="49.26953125" style="2" bestFit="1" customWidth="1"/>
    <col min="308" max="308" width="55.453125" style="2" bestFit="1" customWidth="1"/>
    <col min="309" max="309" width="60.26953125" style="2" bestFit="1" customWidth="1"/>
    <col min="310" max="310" width="42.26953125" style="2" bestFit="1" customWidth="1"/>
    <col min="311" max="311" width="37.1796875" style="2" bestFit="1" customWidth="1"/>
    <col min="312" max="312" width="44.81640625" style="2" bestFit="1" customWidth="1"/>
    <col min="313" max="313" width="33.453125" style="2" customWidth="1"/>
    <col min="314" max="314" width="38.1796875" style="2" customWidth="1"/>
    <col min="315" max="315" width="37.1796875" style="2" customWidth="1"/>
    <col min="316" max="316" width="43.54296875" style="2" customWidth="1"/>
    <col min="317" max="317" width="44.54296875" style="2" customWidth="1"/>
    <col min="318" max="318" width="47.453125" style="2" customWidth="1"/>
    <col min="319" max="319" width="37.54296875" style="2" customWidth="1"/>
    <col min="320" max="320" width="42.54296875" style="2" customWidth="1"/>
    <col min="321" max="321" width="30.1796875" style="2" customWidth="1"/>
    <col min="322" max="322" width="27.453125" style="2" customWidth="1"/>
    <col min="323" max="323" width="40" style="2" customWidth="1"/>
    <col min="324" max="324" width="39" style="2" customWidth="1"/>
    <col min="325" max="325" width="34" style="2" customWidth="1"/>
    <col min="326" max="326" width="21.1796875" style="2" customWidth="1"/>
    <col min="327" max="327" width="93.26953125" style="2" customWidth="1"/>
    <col min="328" max="328" width="63.453125" style="2" customWidth="1"/>
    <col min="329" max="329" width="33.81640625" style="2" customWidth="1"/>
    <col min="330" max="330" width="46.453125" style="2" customWidth="1"/>
    <col min="331" max="331" width="35" style="2" customWidth="1"/>
    <col min="332" max="332" width="48.7265625" style="2" customWidth="1"/>
    <col min="333" max="333" width="84.7265625" style="2" customWidth="1"/>
    <col min="334" max="334" width="99.54296875" style="2" customWidth="1"/>
    <col min="335" max="335" width="73" style="2" customWidth="1"/>
    <col min="336" max="336" width="147.26953125" style="2" customWidth="1"/>
    <col min="337" max="513" width="9.1796875" style="2"/>
    <col min="514" max="514" width="10.81640625" style="2" bestFit="1" customWidth="1"/>
    <col min="515" max="515" width="9.1796875" style="2"/>
    <col min="516" max="516" width="56.54296875" style="2" customWidth="1"/>
    <col min="517" max="517" width="31.453125" style="2" customWidth="1"/>
    <col min="518" max="518" width="58.1796875" style="2" customWidth="1"/>
    <col min="519" max="519" width="45.81640625" style="2" customWidth="1"/>
    <col min="520" max="520" width="53.26953125" style="2" customWidth="1"/>
    <col min="521" max="521" width="27.26953125" style="2" customWidth="1"/>
    <col min="522" max="522" width="29.1796875" style="2" customWidth="1"/>
    <col min="523" max="523" width="76.7265625" style="2" customWidth="1"/>
    <col min="524" max="524" width="36.1796875" style="2" customWidth="1"/>
    <col min="525" max="525" width="51" style="2" customWidth="1"/>
    <col min="526" max="526" width="43.453125" style="2" customWidth="1"/>
    <col min="527" max="527" width="26.26953125" style="2" customWidth="1"/>
    <col min="528" max="528" width="30.1796875" style="2" customWidth="1"/>
    <col min="529" max="529" width="41.54296875" style="2" customWidth="1"/>
    <col min="530" max="530" width="33" style="2" customWidth="1"/>
    <col min="531" max="539" width="9.1796875" style="2"/>
    <col min="540" max="540" width="20.1796875" style="2" customWidth="1"/>
    <col min="541" max="552" width="9.1796875" style="2"/>
    <col min="553" max="553" width="18.453125" style="2" customWidth="1"/>
    <col min="554" max="554" width="9.1796875" style="2"/>
    <col min="555" max="555" width="10" style="2" customWidth="1"/>
    <col min="556" max="556" width="9.1796875" style="2"/>
    <col min="557" max="557" width="30.26953125" style="2" customWidth="1"/>
    <col min="558" max="558" width="9.1796875" style="2" customWidth="1"/>
    <col min="559" max="559" width="9.1796875" style="2"/>
    <col min="560" max="560" width="22.1796875" style="2" customWidth="1"/>
    <col min="561" max="561" width="63.26953125" style="2" bestFit="1" customWidth="1"/>
    <col min="562" max="562" width="53.81640625" style="2" bestFit="1" customWidth="1"/>
    <col min="563" max="563" width="49.26953125" style="2" bestFit="1" customWidth="1"/>
    <col min="564" max="564" width="55.453125" style="2" bestFit="1" customWidth="1"/>
    <col min="565" max="565" width="60.26953125" style="2" bestFit="1" customWidth="1"/>
    <col min="566" max="566" width="42.26953125" style="2" bestFit="1" customWidth="1"/>
    <col min="567" max="567" width="37.1796875" style="2" bestFit="1" customWidth="1"/>
    <col min="568" max="568" width="44.81640625" style="2" bestFit="1" customWidth="1"/>
    <col min="569" max="569" width="33.453125" style="2" customWidth="1"/>
    <col min="570" max="570" width="38.1796875" style="2" customWidth="1"/>
    <col min="571" max="571" width="37.1796875" style="2" customWidth="1"/>
    <col min="572" max="572" width="43.54296875" style="2" customWidth="1"/>
    <col min="573" max="573" width="44.54296875" style="2" customWidth="1"/>
    <col min="574" max="574" width="47.453125" style="2" customWidth="1"/>
    <col min="575" max="575" width="37.54296875" style="2" customWidth="1"/>
    <col min="576" max="576" width="42.54296875" style="2" customWidth="1"/>
    <col min="577" max="577" width="30.1796875" style="2" customWidth="1"/>
    <col min="578" max="578" width="27.453125" style="2" customWidth="1"/>
    <col min="579" max="579" width="40" style="2" customWidth="1"/>
    <col min="580" max="580" width="39" style="2" customWidth="1"/>
    <col min="581" max="581" width="34" style="2" customWidth="1"/>
    <col min="582" max="582" width="21.1796875" style="2" customWidth="1"/>
    <col min="583" max="583" width="93.26953125" style="2" customWidth="1"/>
    <col min="584" max="584" width="63.453125" style="2" customWidth="1"/>
    <col min="585" max="585" width="33.81640625" style="2" customWidth="1"/>
    <col min="586" max="586" width="46.453125" style="2" customWidth="1"/>
    <col min="587" max="587" width="35" style="2" customWidth="1"/>
    <col min="588" max="588" width="48.7265625" style="2" customWidth="1"/>
    <col min="589" max="589" width="84.7265625" style="2" customWidth="1"/>
    <col min="590" max="590" width="99.54296875" style="2" customWidth="1"/>
    <col min="591" max="591" width="73" style="2" customWidth="1"/>
    <col min="592" max="592" width="147.26953125" style="2" customWidth="1"/>
    <col min="593" max="769" width="9.1796875" style="2"/>
    <col min="770" max="770" width="10.81640625" style="2" bestFit="1" customWidth="1"/>
    <col min="771" max="771" width="9.1796875" style="2"/>
    <col min="772" max="772" width="56.54296875" style="2" customWidth="1"/>
    <col min="773" max="773" width="31.453125" style="2" customWidth="1"/>
    <col min="774" max="774" width="58.1796875" style="2" customWidth="1"/>
    <col min="775" max="775" width="45.81640625" style="2" customWidth="1"/>
    <col min="776" max="776" width="53.26953125" style="2" customWidth="1"/>
    <col min="777" max="777" width="27.26953125" style="2" customWidth="1"/>
    <col min="778" max="778" width="29.1796875" style="2" customWidth="1"/>
    <col min="779" max="779" width="76.7265625" style="2" customWidth="1"/>
    <col min="780" max="780" width="36.1796875" style="2" customWidth="1"/>
    <col min="781" max="781" width="51" style="2" customWidth="1"/>
    <col min="782" max="782" width="43.453125" style="2" customWidth="1"/>
    <col min="783" max="783" width="26.26953125" style="2" customWidth="1"/>
    <col min="784" max="784" width="30.1796875" style="2" customWidth="1"/>
    <col min="785" max="785" width="41.54296875" style="2" customWidth="1"/>
    <col min="786" max="786" width="33" style="2" customWidth="1"/>
    <col min="787" max="795" width="9.1796875" style="2"/>
    <col min="796" max="796" width="20.1796875" style="2" customWidth="1"/>
    <col min="797" max="808" width="9.1796875" style="2"/>
    <col min="809" max="809" width="18.453125" style="2" customWidth="1"/>
    <col min="810" max="810" width="9.1796875" style="2"/>
    <col min="811" max="811" width="10" style="2" customWidth="1"/>
    <col min="812" max="812" width="9.1796875" style="2"/>
    <col min="813" max="813" width="30.26953125" style="2" customWidth="1"/>
    <col min="814" max="814" width="9.1796875" style="2" customWidth="1"/>
    <col min="815" max="815" width="9.1796875" style="2"/>
    <col min="816" max="816" width="22.1796875" style="2" customWidth="1"/>
    <col min="817" max="817" width="63.26953125" style="2" bestFit="1" customWidth="1"/>
    <col min="818" max="818" width="53.81640625" style="2" bestFit="1" customWidth="1"/>
    <col min="819" max="819" width="49.26953125" style="2" bestFit="1" customWidth="1"/>
    <col min="820" max="820" width="55.453125" style="2" bestFit="1" customWidth="1"/>
    <col min="821" max="821" width="60.26953125" style="2" bestFit="1" customWidth="1"/>
    <col min="822" max="822" width="42.26953125" style="2" bestFit="1" customWidth="1"/>
    <col min="823" max="823" width="37.1796875" style="2" bestFit="1" customWidth="1"/>
    <col min="824" max="824" width="44.81640625" style="2" bestFit="1" customWidth="1"/>
    <col min="825" max="825" width="33.453125" style="2" customWidth="1"/>
    <col min="826" max="826" width="38.1796875" style="2" customWidth="1"/>
    <col min="827" max="827" width="37.1796875" style="2" customWidth="1"/>
    <col min="828" max="828" width="43.54296875" style="2" customWidth="1"/>
    <col min="829" max="829" width="44.54296875" style="2" customWidth="1"/>
    <col min="830" max="830" width="47.453125" style="2" customWidth="1"/>
    <col min="831" max="831" width="37.54296875" style="2" customWidth="1"/>
    <col min="832" max="832" width="42.54296875" style="2" customWidth="1"/>
    <col min="833" max="833" width="30.1796875" style="2" customWidth="1"/>
    <col min="834" max="834" width="27.453125" style="2" customWidth="1"/>
    <col min="835" max="835" width="40" style="2" customWidth="1"/>
    <col min="836" max="836" width="39" style="2" customWidth="1"/>
    <col min="837" max="837" width="34" style="2" customWidth="1"/>
    <col min="838" max="838" width="21.1796875" style="2" customWidth="1"/>
    <col min="839" max="839" width="93.26953125" style="2" customWidth="1"/>
    <col min="840" max="840" width="63.453125" style="2" customWidth="1"/>
    <col min="841" max="841" width="33.81640625" style="2" customWidth="1"/>
    <col min="842" max="842" width="46.453125" style="2" customWidth="1"/>
    <col min="843" max="843" width="35" style="2" customWidth="1"/>
    <col min="844" max="844" width="48.7265625" style="2" customWidth="1"/>
    <col min="845" max="845" width="84.7265625" style="2" customWidth="1"/>
    <col min="846" max="846" width="99.54296875" style="2" customWidth="1"/>
    <col min="847" max="847" width="73" style="2" customWidth="1"/>
    <col min="848" max="848" width="147.26953125" style="2" customWidth="1"/>
    <col min="849" max="1025" width="9.1796875" style="2"/>
    <col min="1026" max="1026" width="10.81640625" style="2" bestFit="1" customWidth="1"/>
    <col min="1027" max="1027" width="9.1796875" style="2"/>
    <col min="1028" max="1028" width="56.54296875" style="2" customWidth="1"/>
    <col min="1029" max="1029" width="31.453125" style="2" customWidth="1"/>
    <col min="1030" max="1030" width="58.1796875" style="2" customWidth="1"/>
    <col min="1031" max="1031" width="45.81640625" style="2" customWidth="1"/>
    <col min="1032" max="1032" width="53.26953125" style="2" customWidth="1"/>
    <col min="1033" max="1033" width="27.26953125" style="2" customWidth="1"/>
    <col min="1034" max="1034" width="29.1796875" style="2" customWidth="1"/>
    <col min="1035" max="1035" width="76.7265625" style="2" customWidth="1"/>
    <col min="1036" max="1036" width="36.1796875" style="2" customWidth="1"/>
    <col min="1037" max="1037" width="51" style="2" customWidth="1"/>
    <col min="1038" max="1038" width="43.453125" style="2" customWidth="1"/>
    <col min="1039" max="1039" width="26.26953125" style="2" customWidth="1"/>
    <col min="1040" max="1040" width="30.1796875" style="2" customWidth="1"/>
    <col min="1041" max="1041" width="41.54296875" style="2" customWidth="1"/>
    <col min="1042" max="1042" width="33" style="2" customWidth="1"/>
    <col min="1043" max="1051" width="9.1796875" style="2"/>
    <col min="1052" max="1052" width="20.1796875" style="2" customWidth="1"/>
    <col min="1053" max="1064" width="9.1796875" style="2"/>
    <col min="1065" max="1065" width="18.453125" style="2" customWidth="1"/>
    <col min="1066" max="1066" width="9.1796875" style="2"/>
    <col min="1067" max="1067" width="10" style="2" customWidth="1"/>
    <col min="1068" max="1068" width="9.1796875" style="2"/>
    <col min="1069" max="1069" width="30.26953125" style="2" customWidth="1"/>
    <col min="1070" max="1070" width="9.1796875" style="2" customWidth="1"/>
    <col min="1071" max="1071" width="9.1796875" style="2"/>
    <col min="1072" max="1072" width="22.1796875" style="2" customWidth="1"/>
    <col min="1073" max="1073" width="63.26953125" style="2" bestFit="1" customWidth="1"/>
    <col min="1074" max="1074" width="53.81640625" style="2" bestFit="1" customWidth="1"/>
    <col min="1075" max="1075" width="49.26953125" style="2" bestFit="1" customWidth="1"/>
    <col min="1076" max="1076" width="55.453125" style="2" bestFit="1" customWidth="1"/>
    <col min="1077" max="1077" width="60.26953125" style="2" bestFit="1" customWidth="1"/>
    <col min="1078" max="1078" width="42.26953125" style="2" bestFit="1" customWidth="1"/>
    <col min="1079" max="1079" width="37.1796875" style="2" bestFit="1" customWidth="1"/>
    <col min="1080" max="1080" width="44.81640625" style="2" bestFit="1" customWidth="1"/>
    <col min="1081" max="1081" width="33.453125" style="2" customWidth="1"/>
    <col min="1082" max="1082" width="38.1796875" style="2" customWidth="1"/>
    <col min="1083" max="1083" width="37.1796875" style="2" customWidth="1"/>
    <col min="1084" max="1084" width="43.54296875" style="2" customWidth="1"/>
    <col min="1085" max="1085" width="44.54296875" style="2" customWidth="1"/>
    <col min="1086" max="1086" width="47.453125" style="2" customWidth="1"/>
    <col min="1087" max="1087" width="37.54296875" style="2" customWidth="1"/>
    <col min="1088" max="1088" width="42.54296875" style="2" customWidth="1"/>
    <col min="1089" max="1089" width="30.1796875" style="2" customWidth="1"/>
    <col min="1090" max="1090" width="27.453125" style="2" customWidth="1"/>
    <col min="1091" max="1091" width="40" style="2" customWidth="1"/>
    <col min="1092" max="1092" width="39" style="2" customWidth="1"/>
    <col min="1093" max="1093" width="34" style="2" customWidth="1"/>
    <col min="1094" max="1094" width="21.1796875" style="2" customWidth="1"/>
    <col min="1095" max="1095" width="93.26953125" style="2" customWidth="1"/>
    <col min="1096" max="1096" width="63.453125" style="2" customWidth="1"/>
    <col min="1097" max="1097" width="33.81640625" style="2" customWidth="1"/>
    <col min="1098" max="1098" width="46.453125" style="2" customWidth="1"/>
    <col min="1099" max="1099" width="35" style="2" customWidth="1"/>
    <col min="1100" max="1100" width="48.7265625" style="2" customWidth="1"/>
    <col min="1101" max="1101" width="84.7265625" style="2" customWidth="1"/>
    <col min="1102" max="1102" width="99.54296875" style="2" customWidth="1"/>
    <col min="1103" max="1103" width="73" style="2" customWidth="1"/>
    <col min="1104" max="1104" width="147.26953125" style="2" customWidth="1"/>
    <col min="1105" max="1281" width="9.1796875" style="2"/>
    <col min="1282" max="1282" width="10.81640625" style="2" bestFit="1" customWidth="1"/>
    <col min="1283" max="1283" width="9.1796875" style="2"/>
    <col min="1284" max="1284" width="56.54296875" style="2" customWidth="1"/>
    <col min="1285" max="1285" width="31.453125" style="2" customWidth="1"/>
    <col min="1286" max="1286" width="58.1796875" style="2" customWidth="1"/>
    <col min="1287" max="1287" width="45.81640625" style="2" customWidth="1"/>
    <col min="1288" max="1288" width="53.26953125" style="2" customWidth="1"/>
    <col min="1289" max="1289" width="27.26953125" style="2" customWidth="1"/>
    <col min="1290" max="1290" width="29.1796875" style="2" customWidth="1"/>
    <col min="1291" max="1291" width="76.7265625" style="2" customWidth="1"/>
    <col min="1292" max="1292" width="36.1796875" style="2" customWidth="1"/>
    <col min="1293" max="1293" width="51" style="2" customWidth="1"/>
    <col min="1294" max="1294" width="43.453125" style="2" customWidth="1"/>
    <col min="1295" max="1295" width="26.26953125" style="2" customWidth="1"/>
    <col min="1296" max="1296" width="30.1796875" style="2" customWidth="1"/>
    <col min="1297" max="1297" width="41.54296875" style="2" customWidth="1"/>
    <col min="1298" max="1298" width="33" style="2" customWidth="1"/>
    <col min="1299" max="1307" width="9.1796875" style="2"/>
    <col min="1308" max="1308" width="20.1796875" style="2" customWidth="1"/>
    <col min="1309" max="1320" width="9.1796875" style="2"/>
    <col min="1321" max="1321" width="18.453125" style="2" customWidth="1"/>
    <col min="1322" max="1322" width="9.1796875" style="2"/>
    <col min="1323" max="1323" width="10" style="2" customWidth="1"/>
    <col min="1324" max="1324" width="9.1796875" style="2"/>
    <col min="1325" max="1325" width="30.26953125" style="2" customWidth="1"/>
    <col min="1326" max="1326" width="9.1796875" style="2" customWidth="1"/>
    <col min="1327" max="1327" width="9.1796875" style="2"/>
    <col min="1328" max="1328" width="22.1796875" style="2" customWidth="1"/>
    <col min="1329" max="1329" width="63.26953125" style="2" bestFit="1" customWidth="1"/>
    <col min="1330" max="1330" width="53.81640625" style="2" bestFit="1" customWidth="1"/>
    <col min="1331" max="1331" width="49.26953125" style="2" bestFit="1" customWidth="1"/>
    <col min="1332" max="1332" width="55.453125" style="2" bestFit="1" customWidth="1"/>
    <col min="1333" max="1333" width="60.26953125" style="2" bestFit="1" customWidth="1"/>
    <col min="1334" max="1334" width="42.26953125" style="2" bestFit="1" customWidth="1"/>
    <col min="1335" max="1335" width="37.1796875" style="2" bestFit="1" customWidth="1"/>
    <col min="1336" max="1336" width="44.81640625" style="2" bestFit="1" customWidth="1"/>
    <col min="1337" max="1337" width="33.453125" style="2" customWidth="1"/>
    <col min="1338" max="1338" width="38.1796875" style="2" customWidth="1"/>
    <col min="1339" max="1339" width="37.1796875" style="2" customWidth="1"/>
    <col min="1340" max="1340" width="43.54296875" style="2" customWidth="1"/>
    <col min="1341" max="1341" width="44.54296875" style="2" customWidth="1"/>
    <col min="1342" max="1342" width="47.453125" style="2" customWidth="1"/>
    <col min="1343" max="1343" width="37.54296875" style="2" customWidth="1"/>
    <col min="1344" max="1344" width="42.54296875" style="2" customWidth="1"/>
    <col min="1345" max="1345" width="30.1796875" style="2" customWidth="1"/>
    <col min="1346" max="1346" width="27.453125" style="2" customWidth="1"/>
    <col min="1347" max="1347" width="40" style="2" customWidth="1"/>
    <col min="1348" max="1348" width="39" style="2" customWidth="1"/>
    <col min="1349" max="1349" width="34" style="2" customWidth="1"/>
    <col min="1350" max="1350" width="21.1796875" style="2" customWidth="1"/>
    <col min="1351" max="1351" width="93.26953125" style="2" customWidth="1"/>
    <col min="1352" max="1352" width="63.453125" style="2" customWidth="1"/>
    <col min="1353" max="1353" width="33.81640625" style="2" customWidth="1"/>
    <col min="1354" max="1354" width="46.453125" style="2" customWidth="1"/>
    <col min="1355" max="1355" width="35" style="2" customWidth="1"/>
    <col min="1356" max="1356" width="48.7265625" style="2" customWidth="1"/>
    <col min="1357" max="1357" width="84.7265625" style="2" customWidth="1"/>
    <col min="1358" max="1358" width="99.54296875" style="2" customWidth="1"/>
    <col min="1359" max="1359" width="73" style="2" customWidth="1"/>
    <col min="1360" max="1360" width="147.26953125" style="2" customWidth="1"/>
    <col min="1361" max="1537" width="9.1796875" style="2"/>
    <col min="1538" max="1538" width="10.81640625" style="2" bestFit="1" customWidth="1"/>
    <col min="1539" max="1539" width="9.1796875" style="2"/>
    <col min="1540" max="1540" width="56.54296875" style="2" customWidth="1"/>
    <col min="1541" max="1541" width="31.453125" style="2" customWidth="1"/>
    <col min="1542" max="1542" width="58.1796875" style="2" customWidth="1"/>
    <col min="1543" max="1543" width="45.81640625" style="2" customWidth="1"/>
    <col min="1544" max="1544" width="53.26953125" style="2" customWidth="1"/>
    <col min="1545" max="1545" width="27.26953125" style="2" customWidth="1"/>
    <col min="1546" max="1546" width="29.1796875" style="2" customWidth="1"/>
    <col min="1547" max="1547" width="76.7265625" style="2" customWidth="1"/>
    <col min="1548" max="1548" width="36.1796875" style="2" customWidth="1"/>
    <col min="1549" max="1549" width="51" style="2" customWidth="1"/>
    <col min="1550" max="1550" width="43.453125" style="2" customWidth="1"/>
    <col min="1551" max="1551" width="26.26953125" style="2" customWidth="1"/>
    <col min="1552" max="1552" width="30.1796875" style="2" customWidth="1"/>
    <col min="1553" max="1553" width="41.54296875" style="2" customWidth="1"/>
    <col min="1554" max="1554" width="33" style="2" customWidth="1"/>
    <col min="1555" max="1563" width="9.1796875" style="2"/>
    <col min="1564" max="1564" width="20.1796875" style="2" customWidth="1"/>
    <col min="1565" max="1576" width="9.1796875" style="2"/>
    <col min="1577" max="1577" width="18.453125" style="2" customWidth="1"/>
    <col min="1578" max="1578" width="9.1796875" style="2"/>
    <col min="1579" max="1579" width="10" style="2" customWidth="1"/>
    <col min="1580" max="1580" width="9.1796875" style="2"/>
    <col min="1581" max="1581" width="30.26953125" style="2" customWidth="1"/>
    <col min="1582" max="1582" width="9.1796875" style="2" customWidth="1"/>
    <col min="1583" max="1583" width="9.1796875" style="2"/>
    <col min="1584" max="1584" width="22.1796875" style="2" customWidth="1"/>
    <col min="1585" max="1585" width="63.26953125" style="2" bestFit="1" customWidth="1"/>
    <col min="1586" max="1586" width="53.81640625" style="2" bestFit="1" customWidth="1"/>
    <col min="1587" max="1587" width="49.26953125" style="2" bestFit="1" customWidth="1"/>
    <col min="1588" max="1588" width="55.453125" style="2" bestFit="1" customWidth="1"/>
    <col min="1589" max="1589" width="60.26953125" style="2" bestFit="1" customWidth="1"/>
    <col min="1590" max="1590" width="42.26953125" style="2" bestFit="1" customWidth="1"/>
    <col min="1591" max="1591" width="37.1796875" style="2" bestFit="1" customWidth="1"/>
    <col min="1592" max="1592" width="44.81640625" style="2" bestFit="1" customWidth="1"/>
    <col min="1593" max="1593" width="33.453125" style="2" customWidth="1"/>
    <col min="1594" max="1594" width="38.1796875" style="2" customWidth="1"/>
    <col min="1595" max="1595" width="37.1796875" style="2" customWidth="1"/>
    <col min="1596" max="1596" width="43.54296875" style="2" customWidth="1"/>
    <col min="1597" max="1597" width="44.54296875" style="2" customWidth="1"/>
    <col min="1598" max="1598" width="47.453125" style="2" customWidth="1"/>
    <col min="1599" max="1599" width="37.54296875" style="2" customWidth="1"/>
    <col min="1600" max="1600" width="42.54296875" style="2" customWidth="1"/>
    <col min="1601" max="1601" width="30.1796875" style="2" customWidth="1"/>
    <col min="1602" max="1602" width="27.453125" style="2" customWidth="1"/>
    <col min="1603" max="1603" width="40" style="2" customWidth="1"/>
    <col min="1604" max="1604" width="39" style="2" customWidth="1"/>
    <col min="1605" max="1605" width="34" style="2" customWidth="1"/>
    <col min="1606" max="1606" width="21.1796875" style="2" customWidth="1"/>
    <col min="1607" max="1607" width="93.26953125" style="2" customWidth="1"/>
    <col min="1608" max="1608" width="63.453125" style="2" customWidth="1"/>
    <col min="1609" max="1609" width="33.81640625" style="2" customWidth="1"/>
    <col min="1610" max="1610" width="46.453125" style="2" customWidth="1"/>
    <col min="1611" max="1611" width="35" style="2" customWidth="1"/>
    <col min="1612" max="1612" width="48.7265625" style="2" customWidth="1"/>
    <col min="1613" max="1613" width="84.7265625" style="2" customWidth="1"/>
    <col min="1614" max="1614" width="99.54296875" style="2" customWidth="1"/>
    <col min="1615" max="1615" width="73" style="2" customWidth="1"/>
    <col min="1616" max="1616" width="147.26953125" style="2" customWidth="1"/>
    <col min="1617" max="1793" width="9.1796875" style="2"/>
    <col min="1794" max="1794" width="10.81640625" style="2" bestFit="1" customWidth="1"/>
    <col min="1795" max="1795" width="9.1796875" style="2"/>
    <col min="1796" max="1796" width="56.54296875" style="2" customWidth="1"/>
    <col min="1797" max="1797" width="31.453125" style="2" customWidth="1"/>
    <col min="1798" max="1798" width="58.1796875" style="2" customWidth="1"/>
    <col min="1799" max="1799" width="45.81640625" style="2" customWidth="1"/>
    <col min="1800" max="1800" width="53.26953125" style="2" customWidth="1"/>
    <col min="1801" max="1801" width="27.26953125" style="2" customWidth="1"/>
    <col min="1802" max="1802" width="29.1796875" style="2" customWidth="1"/>
    <col min="1803" max="1803" width="76.7265625" style="2" customWidth="1"/>
    <col min="1804" max="1804" width="36.1796875" style="2" customWidth="1"/>
    <col min="1805" max="1805" width="51" style="2" customWidth="1"/>
    <col min="1806" max="1806" width="43.453125" style="2" customWidth="1"/>
    <col min="1807" max="1807" width="26.26953125" style="2" customWidth="1"/>
    <col min="1808" max="1808" width="30.1796875" style="2" customWidth="1"/>
    <col min="1809" max="1809" width="41.54296875" style="2" customWidth="1"/>
    <col min="1810" max="1810" width="33" style="2" customWidth="1"/>
    <col min="1811" max="1819" width="9.1796875" style="2"/>
    <col min="1820" max="1820" width="20.1796875" style="2" customWidth="1"/>
    <col min="1821" max="1832" width="9.1796875" style="2"/>
    <col min="1833" max="1833" width="18.453125" style="2" customWidth="1"/>
    <col min="1834" max="1834" width="9.1796875" style="2"/>
    <col min="1835" max="1835" width="10" style="2" customWidth="1"/>
    <col min="1836" max="1836" width="9.1796875" style="2"/>
    <col min="1837" max="1837" width="30.26953125" style="2" customWidth="1"/>
    <col min="1838" max="1838" width="9.1796875" style="2" customWidth="1"/>
    <col min="1839" max="1839" width="9.1796875" style="2"/>
    <col min="1840" max="1840" width="22.1796875" style="2" customWidth="1"/>
    <col min="1841" max="1841" width="63.26953125" style="2" bestFit="1" customWidth="1"/>
    <col min="1842" max="1842" width="53.81640625" style="2" bestFit="1" customWidth="1"/>
    <col min="1843" max="1843" width="49.26953125" style="2" bestFit="1" customWidth="1"/>
    <col min="1844" max="1844" width="55.453125" style="2" bestFit="1" customWidth="1"/>
    <col min="1845" max="1845" width="60.26953125" style="2" bestFit="1" customWidth="1"/>
    <col min="1846" max="1846" width="42.26953125" style="2" bestFit="1" customWidth="1"/>
    <col min="1847" max="1847" width="37.1796875" style="2" bestFit="1" customWidth="1"/>
    <col min="1848" max="1848" width="44.81640625" style="2" bestFit="1" customWidth="1"/>
    <col min="1849" max="1849" width="33.453125" style="2" customWidth="1"/>
    <col min="1850" max="1850" width="38.1796875" style="2" customWidth="1"/>
    <col min="1851" max="1851" width="37.1796875" style="2" customWidth="1"/>
    <col min="1852" max="1852" width="43.54296875" style="2" customWidth="1"/>
    <col min="1853" max="1853" width="44.54296875" style="2" customWidth="1"/>
    <col min="1854" max="1854" width="47.453125" style="2" customWidth="1"/>
    <col min="1855" max="1855" width="37.54296875" style="2" customWidth="1"/>
    <col min="1856" max="1856" width="42.54296875" style="2" customWidth="1"/>
    <col min="1857" max="1857" width="30.1796875" style="2" customWidth="1"/>
    <col min="1858" max="1858" width="27.453125" style="2" customWidth="1"/>
    <col min="1859" max="1859" width="40" style="2" customWidth="1"/>
    <col min="1860" max="1860" width="39" style="2" customWidth="1"/>
    <col min="1861" max="1861" width="34" style="2" customWidth="1"/>
    <col min="1862" max="1862" width="21.1796875" style="2" customWidth="1"/>
    <col min="1863" max="1863" width="93.26953125" style="2" customWidth="1"/>
    <col min="1864" max="1864" width="63.453125" style="2" customWidth="1"/>
    <col min="1865" max="1865" width="33.81640625" style="2" customWidth="1"/>
    <col min="1866" max="1866" width="46.453125" style="2" customWidth="1"/>
    <col min="1867" max="1867" width="35" style="2" customWidth="1"/>
    <col min="1868" max="1868" width="48.7265625" style="2" customWidth="1"/>
    <col min="1869" max="1869" width="84.7265625" style="2" customWidth="1"/>
    <col min="1870" max="1870" width="99.54296875" style="2" customWidth="1"/>
    <col min="1871" max="1871" width="73" style="2" customWidth="1"/>
    <col min="1872" max="1872" width="147.26953125" style="2" customWidth="1"/>
    <col min="1873" max="2049" width="9.1796875" style="2"/>
    <col min="2050" max="2050" width="10.81640625" style="2" bestFit="1" customWidth="1"/>
    <col min="2051" max="2051" width="9.1796875" style="2"/>
    <col min="2052" max="2052" width="56.54296875" style="2" customWidth="1"/>
    <col min="2053" max="2053" width="31.453125" style="2" customWidth="1"/>
    <col min="2054" max="2054" width="58.1796875" style="2" customWidth="1"/>
    <col min="2055" max="2055" width="45.81640625" style="2" customWidth="1"/>
    <col min="2056" max="2056" width="53.26953125" style="2" customWidth="1"/>
    <col min="2057" max="2057" width="27.26953125" style="2" customWidth="1"/>
    <col min="2058" max="2058" width="29.1796875" style="2" customWidth="1"/>
    <col min="2059" max="2059" width="76.7265625" style="2" customWidth="1"/>
    <col min="2060" max="2060" width="36.1796875" style="2" customWidth="1"/>
    <col min="2061" max="2061" width="51" style="2" customWidth="1"/>
    <col min="2062" max="2062" width="43.453125" style="2" customWidth="1"/>
    <col min="2063" max="2063" width="26.26953125" style="2" customWidth="1"/>
    <col min="2064" max="2064" width="30.1796875" style="2" customWidth="1"/>
    <col min="2065" max="2065" width="41.54296875" style="2" customWidth="1"/>
    <col min="2066" max="2066" width="33" style="2" customWidth="1"/>
    <col min="2067" max="2075" width="9.1796875" style="2"/>
    <col min="2076" max="2076" width="20.1796875" style="2" customWidth="1"/>
    <col min="2077" max="2088" width="9.1796875" style="2"/>
    <col min="2089" max="2089" width="18.453125" style="2" customWidth="1"/>
    <col min="2090" max="2090" width="9.1796875" style="2"/>
    <col min="2091" max="2091" width="10" style="2" customWidth="1"/>
    <col min="2092" max="2092" width="9.1796875" style="2"/>
    <col min="2093" max="2093" width="30.26953125" style="2" customWidth="1"/>
    <col min="2094" max="2094" width="9.1796875" style="2" customWidth="1"/>
    <col min="2095" max="2095" width="9.1796875" style="2"/>
    <col min="2096" max="2096" width="22.1796875" style="2" customWidth="1"/>
    <col min="2097" max="2097" width="63.26953125" style="2" bestFit="1" customWidth="1"/>
    <col min="2098" max="2098" width="53.81640625" style="2" bestFit="1" customWidth="1"/>
    <col min="2099" max="2099" width="49.26953125" style="2" bestFit="1" customWidth="1"/>
    <col min="2100" max="2100" width="55.453125" style="2" bestFit="1" customWidth="1"/>
    <col min="2101" max="2101" width="60.26953125" style="2" bestFit="1" customWidth="1"/>
    <col min="2102" max="2102" width="42.26953125" style="2" bestFit="1" customWidth="1"/>
    <col min="2103" max="2103" width="37.1796875" style="2" bestFit="1" customWidth="1"/>
    <col min="2104" max="2104" width="44.81640625" style="2" bestFit="1" customWidth="1"/>
    <col min="2105" max="2105" width="33.453125" style="2" customWidth="1"/>
    <col min="2106" max="2106" width="38.1796875" style="2" customWidth="1"/>
    <col min="2107" max="2107" width="37.1796875" style="2" customWidth="1"/>
    <col min="2108" max="2108" width="43.54296875" style="2" customWidth="1"/>
    <col min="2109" max="2109" width="44.54296875" style="2" customWidth="1"/>
    <col min="2110" max="2110" width="47.453125" style="2" customWidth="1"/>
    <col min="2111" max="2111" width="37.54296875" style="2" customWidth="1"/>
    <col min="2112" max="2112" width="42.54296875" style="2" customWidth="1"/>
    <col min="2113" max="2113" width="30.1796875" style="2" customWidth="1"/>
    <col min="2114" max="2114" width="27.453125" style="2" customWidth="1"/>
    <col min="2115" max="2115" width="40" style="2" customWidth="1"/>
    <col min="2116" max="2116" width="39" style="2" customWidth="1"/>
    <col min="2117" max="2117" width="34" style="2" customWidth="1"/>
    <col min="2118" max="2118" width="21.1796875" style="2" customWidth="1"/>
    <col min="2119" max="2119" width="93.26953125" style="2" customWidth="1"/>
    <col min="2120" max="2120" width="63.453125" style="2" customWidth="1"/>
    <col min="2121" max="2121" width="33.81640625" style="2" customWidth="1"/>
    <col min="2122" max="2122" width="46.453125" style="2" customWidth="1"/>
    <col min="2123" max="2123" width="35" style="2" customWidth="1"/>
    <col min="2124" max="2124" width="48.7265625" style="2" customWidth="1"/>
    <col min="2125" max="2125" width="84.7265625" style="2" customWidth="1"/>
    <col min="2126" max="2126" width="99.54296875" style="2" customWidth="1"/>
    <col min="2127" max="2127" width="73" style="2" customWidth="1"/>
    <col min="2128" max="2128" width="147.26953125" style="2" customWidth="1"/>
    <col min="2129" max="2305" width="9.1796875" style="2"/>
    <col min="2306" max="2306" width="10.81640625" style="2" bestFit="1" customWidth="1"/>
    <col min="2307" max="2307" width="9.1796875" style="2"/>
    <col min="2308" max="2308" width="56.54296875" style="2" customWidth="1"/>
    <col min="2309" max="2309" width="31.453125" style="2" customWidth="1"/>
    <col min="2310" max="2310" width="58.1796875" style="2" customWidth="1"/>
    <col min="2311" max="2311" width="45.81640625" style="2" customWidth="1"/>
    <col min="2312" max="2312" width="53.26953125" style="2" customWidth="1"/>
    <col min="2313" max="2313" width="27.26953125" style="2" customWidth="1"/>
    <col min="2314" max="2314" width="29.1796875" style="2" customWidth="1"/>
    <col min="2315" max="2315" width="76.7265625" style="2" customWidth="1"/>
    <col min="2316" max="2316" width="36.1796875" style="2" customWidth="1"/>
    <col min="2317" max="2317" width="51" style="2" customWidth="1"/>
    <col min="2318" max="2318" width="43.453125" style="2" customWidth="1"/>
    <col min="2319" max="2319" width="26.26953125" style="2" customWidth="1"/>
    <col min="2320" max="2320" width="30.1796875" style="2" customWidth="1"/>
    <col min="2321" max="2321" width="41.54296875" style="2" customWidth="1"/>
    <col min="2322" max="2322" width="33" style="2" customWidth="1"/>
    <col min="2323" max="2331" width="9.1796875" style="2"/>
    <col min="2332" max="2332" width="20.1796875" style="2" customWidth="1"/>
    <col min="2333" max="2344" width="9.1796875" style="2"/>
    <col min="2345" max="2345" width="18.453125" style="2" customWidth="1"/>
    <col min="2346" max="2346" width="9.1796875" style="2"/>
    <col min="2347" max="2347" width="10" style="2" customWidth="1"/>
    <col min="2348" max="2348" width="9.1796875" style="2"/>
    <col min="2349" max="2349" width="30.26953125" style="2" customWidth="1"/>
    <col min="2350" max="2350" width="9.1796875" style="2" customWidth="1"/>
    <col min="2351" max="2351" width="9.1796875" style="2"/>
    <col min="2352" max="2352" width="22.1796875" style="2" customWidth="1"/>
    <col min="2353" max="2353" width="63.26953125" style="2" bestFit="1" customWidth="1"/>
    <col min="2354" max="2354" width="53.81640625" style="2" bestFit="1" customWidth="1"/>
    <col min="2355" max="2355" width="49.26953125" style="2" bestFit="1" customWidth="1"/>
    <col min="2356" max="2356" width="55.453125" style="2" bestFit="1" customWidth="1"/>
    <col min="2357" max="2357" width="60.26953125" style="2" bestFit="1" customWidth="1"/>
    <col min="2358" max="2358" width="42.26953125" style="2" bestFit="1" customWidth="1"/>
    <col min="2359" max="2359" width="37.1796875" style="2" bestFit="1" customWidth="1"/>
    <col min="2360" max="2360" width="44.81640625" style="2" bestFit="1" customWidth="1"/>
    <col min="2361" max="2361" width="33.453125" style="2" customWidth="1"/>
    <col min="2362" max="2362" width="38.1796875" style="2" customWidth="1"/>
    <col min="2363" max="2363" width="37.1796875" style="2" customWidth="1"/>
    <col min="2364" max="2364" width="43.54296875" style="2" customWidth="1"/>
    <col min="2365" max="2365" width="44.54296875" style="2" customWidth="1"/>
    <col min="2366" max="2366" width="47.453125" style="2" customWidth="1"/>
    <col min="2367" max="2367" width="37.54296875" style="2" customWidth="1"/>
    <col min="2368" max="2368" width="42.54296875" style="2" customWidth="1"/>
    <col min="2369" max="2369" width="30.1796875" style="2" customWidth="1"/>
    <col min="2370" max="2370" width="27.453125" style="2" customWidth="1"/>
    <col min="2371" max="2371" width="40" style="2" customWidth="1"/>
    <col min="2372" max="2372" width="39" style="2" customWidth="1"/>
    <col min="2373" max="2373" width="34" style="2" customWidth="1"/>
    <col min="2374" max="2374" width="21.1796875" style="2" customWidth="1"/>
    <col min="2375" max="2375" width="93.26953125" style="2" customWidth="1"/>
    <col min="2376" max="2376" width="63.453125" style="2" customWidth="1"/>
    <col min="2377" max="2377" width="33.81640625" style="2" customWidth="1"/>
    <col min="2378" max="2378" width="46.453125" style="2" customWidth="1"/>
    <col min="2379" max="2379" width="35" style="2" customWidth="1"/>
    <col min="2380" max="2380" width="48.7265625" style="2" customWidth="1"/>
    <col min="2381" max="2381" width="84.7265625" style="2" customWidth="1"/>
    <col min="2382" max="2382" width="99.54296875" style="2" customWidth="1"/>
    <col min="2383" max="2383" width="73" style="2" customWidth="1"/>
    <col min="2384" max="2384" width="147.26953125" style="2" customWidth="1"/>
    <col min="2385" max="2561" width="9.1796875" style="2"/>
    <col min="2562" max="2562" width="10.81640625" style="2" bestFit="1" customWidth="1"/>
    <col min="2563" max="2563" width="9.1796875" style="2"/>
    <col min="2564" max="2564" width="56.54296875" style="2" customWidth="1"/>
    <col min="2565" max="2565" width="31.453125" style="2" customWidth="1"/>
    <col min="2566" max="2566" width="58.1796875" style="2" customWidth="1"/>
    <col min="2567" max="2567" width="45.81640625" style="2" customWidth="1"/>
    <col min="2568" max="2568" width="53.26953125" style="2" customWidth="1"/>
    <col min="2569" max="2569" width="27.26953125" style="2" customWidth="1"/>
    <col min="2570" max="2570" width="29.1796875" style="2" customWidth="1"/>
    <col min="2571" max="2571" width="76.7265625" style="2" customWidth="1"/>
    <col min="2572" max="2572" width="36.1796875" style="2" customWidth="1"/>
    <col min="2573" max="2573" width="51" style="2" customWidth="1"/>
    <col min="2574" max="2574" width="43.453125" style="2" customWidth="1"/>
    <col min="2575" max="2575" width="26.26953125" style="2" customWidth="1"/>
    <col min="2576" max="2576" width="30.1796875" style="2" customWidth="1"/>
    <col min="2577" max="2577" width="41.54296875" style="2" customWidth="1"/>
    <col min="2578" max="2578" width="33" style="2" customWidth="1"/>
    <col min="2579" max="2587" width="9.1796875" style="2"/>
    <col min="2588" max="2588" width="20.1796875" style="2" customWidth="1"/>
    <col min="2589" max="2600" width="9.1796875" style="2"/>
    <col min="2601" max="2601" width="18.453125" style="2" customWidth="1"/>
    <col min="2602" max="2602" width="9.1796875" style="2"/>
    <col min="2603" max="2603" width="10" style="2" customWidth="1"/>
    <col min="2604" max="2604" width="9.1796875" style="2"/>
    <col min="2605" max="2605" width="30.26953125" style="2" customWidth="1"/>
    <col min="2606" max="2606" width="9.1796875" style="2" customWidth="1"/>
    <col min="2607" max="2607" width="9.1796875" style="2"/>
    <col min="2608" max="2608" width="22.1796875" style="2" customWidth="1"/>
    <col min="2609" max="2609" width="63.26953125" style="2" bestFit="1" customWidth="1"/>
    <col min="2610" max="2610" width="53.81640625" style="2" bestFit="1" customWidth="1"/>
    <col min="2611" max="2611" width="49.26953125" style="2" bestFit="1" customWidth="1"/>
    <col min="2612" max="2612" width="55.453125" style="2" bestFit="1" customWidth="1"/>
    <col min="2613" max="2613" width="60.26953125" style="2" bestFit="1" customWidth="1"/>
    <col min="2614" max="2614" width="42.26953125" style="2" bestFit="1" customWidth="1"/>
    <col min="2615" max="2615" width="37.1796875" style="2" bestFit="1" customWidth="1"/>
    <col min="2616" max="2616" width="44.81640625" style="2" bestFit="1" customWidth="1"/>
    <col min="2617" max="2617" width="33.453125" style="2" customWidth="1"/>
    <col min="2618" max="2618" width="38.1796875" style="2" customWidth="1"/>
    <col min="2619" max="2619" width="37.1796875" style="2" customWidth="1"/>
    <col min="2620" max="2620" width="43.54296875" style="2" customWidth="1"/>
    <col min="2621" max="2621" width="44.54296875" style="2" customWidth="1"/>
    <col min="2622" max="2622" width="47.453125" style="2" customWidth="1"/>
    <col min="2623" max="2623" width="37.54296875" style="2" customWidth="1"/>
    <col min="2624" max="2624" width="42.54296875" style="2" customWidth="1"/>
    <col min="2625" max="2625" width="30.1796875" style="2" customWidth="1"/>
    <col min="2626" max="2626" width="27.453125" style="2" customWidth="1"/>
    <col min="2627" max="2627" width="40" style="2" customWidth="1"/>
    <col min="2628" max="2628" width="39" style="2" customWidth="1"/>
    <col min="2629" max="2629" width="34" style="2" customWidth="1"/>
    <col min="2630" max="2630" width="21.1796875" style="2" customWidth="1"/>
    <col min="2631" max="2631" width="93.26953125" style="2" customWidth="1"/>
    <col min="2632" max="2632" width="63.453125" style="2" customWidth="1"/>
    <col min="2633" max="2633" width="33.81640625" style="2" customWidth="1"/>
    <col min="2634" max="2634" width="46.453125" style="2" customWidth="1"/>
    <col min="2635" max="2635" width="35" style="2" customWidth="1"/>
    <col min="2636" max="2636" width="48.7265625" style="2" customWidth="1"/>
    <col min="2637" max="2637" width="84.7265625" style="2" customWidth="1"/>
    <col min="2638" max="2638" width="99.54296875" style="2" customWidth="1"/>
    <col min="2639" max="2639" width="73" style="2" customWidth="1"/>
    <col min="2640" max="2640" width="147.26953125" style="2" customWidth="1"/>
    <col min="2641" max="2817" width="9.1796875" style="2"/>
    <col min="2818" max="2818" width="10.81640625" style="2" bestFit="1" customWidth="1"/>
    <col min="2819" max="2819" width="9.1796875" style="2"/>
    <col min="2820" max="2820" width="56.54296875" style="2" customWidth="1"/>
    <col min="2821" max="2821" width="31.453125" style="2" customWidth="1"/>
    <col min="2822" max="2822" width="58.1796875" style="2" customWidth="1"/>
    <col min="2823" max="2823" width="45.81640625" style="2" customWidth="1"/>
    <col min="2824" max="2824" width="53.26953125" style="2" customWidth="1"/>
    <col min="2825" max="2825" width="27.26953125" style="2" customWidth="1"/>
    <col min="2826" max="2826" width="29.1796875" style="2" customWidth="1"/>
    <col min="2827" max="2827" width="76.7265625" style="2" customWidth="1"/>
    <col min="2828" max="2828" width="36.1796875" style="2" customWidth="1"/>
    <col min="2829" max="2829" width="51" style="2" customWidth="1"/>
    <col min="2830" max="2830" width="43.453125" style="2" customWidth="1"/>
    <col min="2831" max="2831" width="26.26953125" style="2" customWidth="1"/>
    <col min="2832" max="2832" width="30.1796875" style="2" customWidth="1"/>
    <col min="2833" max="2833" width="41.54296875" style="2" customWidth="1"/>
    <col min="2834" max="2834" width="33" style="2" customWidth="1"/>
    <col min="2835" max="2843" width="9.1796875" style="2"/>
    <col min="2844" max="2844" width="20.1796875" style="2" customWidth="1"/>
    <col min="2845" max="2856" width="9.1796875" style="2"/>
    <col min="2857" max="2857" width="18.453125" style="2" customWidth="1"/>
    <col min="2858" max="2858" width="9.1796875" style="2"/>
    <col min="2859" max="2859" width="10" style="2" customWidth="1"/>
    <col min="2860" max="2860" width="9.1796875" style="2"/>
    <col min="2861" max="2861" width="30.26953125" style="2" customWidth="1"/>
    <col min="2862" max="2862" width="9.1796875" style="2" customWidth="1"/>
    <col min="2863" max="2863" width="9.1796875" style="2"/>
    <col min="2864" max="2864" width="22.1796875" style="2" customWidth="1"/>
    <col min="2865" max="2865" width="63.26953125" style="2" bestFit="1" customWidth="1"/>
    <col min="2866" max="2866" width="53.81640625" style="2" bestFit="1" customWidth="1"/>
    <col min="2867" max="2867" width="49.26953125" style="2" bestFit="1" customWidth="1"/>
    <col min="2868" max="2868" width="55.453125" style="2" bestFit="1" customWidth="1"/>
    <col min="2869" max="2869" width="60.26953125" style="2" bestFit="1" customWidth="1"/>
    <col min="2870" max="2870" width="42.26953125" style="2" bestFit="1" customWidth="1"/>
    <col min="2871" max="2871" width="37.1796875" style="2" bestFit="1" customWidth="1"/>
    <col min="2872" max="2872" width="44.81640625" style="2" bestFit="1" customWidth="1"/>
    <col min="2873" max="2873" width="33.453125" style="2" customWidth="1"/>
    <col min="2874" max="2874" width="38.1796875" style="2" customWidth="1"/>
    <col min="2875" max="2875" width="37.1796875" style="2" customWidth="1"/>
    <col min="2876" max="2876" width="43.54296875" style="2" customWidth="1"/>
    <col min="2877" max="2877" width="44.54296875" style="2" customWidth="1"/>
    <col min="2878" max="2878" width="47.453125" style="2" customWidth="1"/>
    <col min="2879" max="2879" width="37.54296875" style="2" customWidth="1"/>
    <col min="2880" max="2880" width="42.54296875" style="2" customWidth="1"/>
    <col min="2881" max="2881" width="30.1796875" style="2" customWidth="1"/>
    <col min="2882" max="2882" width="27.453125" style="2" customWidth="1"/>
    <col min="2883" max="2883" width="40" style="2" customWidth="1"/>
    <col min="2884" max="2884" width="39" style="2" customWidth="1"/>
    <col min="2885" max="2885" width="34" style="2" customWidth="1"/>
    <col min="2886" max="2886" width="21.1796875" style="2" customWidth="1"/>
    <col min="2887" max="2887" width="93.26953125" style="2" customWidth="1"/>
    <col min="2888" max="2888" width="63.453125" style="2" customWidth="1"/>
    <col min="2889" max="2889" width="33.81640625" style="2" customWidth="1"/>
    <col min="2890" max="2890" width="46.453125" style="2" customWidth="1"/>
    <col min="2891" max="2891" width="35" style="2" customWidth="1"/>
    <col min="2892" max="2892" width="48.7265625" style="2" customWidth="1"/>
    <col min="2893" max="2893" width="84.7265625" style="2" customWidth="1"/>
    <col min="2894" max="2894" width="99.54296875" style="2" customWidth="1"/>
    <col min="2895" max="2895" width="73" style="2" customWidth="1"/>
    <col min="2896" max="2896" width="147.26953125" style="2" customWidth="1"/>
    <col min="2897" max="3073" width="9.1796875" style="2"/>
    <col min="3074" max="3074" width="10.81640625" style="2" bestFit="1" customWidth="1"/>
    <col min="3075" max="3075" width="9.1796875" style="2"/>
    <col min="3076" max="3076" width="56.54296875" style="2" customWidth="1"/>
    <col min="3077" max="3077" width="31.453125" style="2" customWidth="1"/>
    <col min="3078" max="3078" width="58.1796875" style="2" customWidth="1"/>
    <col min="3079" max="3079" width="45.81640625" style="2" customWidth="1"/>
    <col min="3080" max="3080" width="53.26953125" style="2" customWidth="1"/>
    <col min="3081" max="3081" width="27.26953125" style="2" customWidth="1"/>
    <col min="3082" max="3082" width="29.1796875" style="2" customWidth="1"/>
    <col min="3083" max="3083" width="76.7265625" style="2" customWidth="1"/>
    <col min="3084" max="3084" width="36.1796875" style="2" customWidth="1"/>
    <col min="3085" max="3085" width="51" style="2" customWidth="1"/>
    <col min="3086" max="3086" width="43.453125" style="2" customWidth="1"/>
    <col min="3087" max="3087" width="26.26953125" style="2" customWidth="1"/>
    <col min="3088" max="3088" width="30.1796875" style="2" customWidth="1"/>
    <col min="3089" max="3089" width="41.54296875" style="2" customWidth="1"/>
    <col min="3090" max="3090" width="33" style="2" customWidth="1"/>
    <col min="3091" max="3099" width="9.1796875" style="2"/>
    <col min="3100" max="3100" width="20.1796875" style="2" customWidth="1"/>
    <col min="3101" max="3112" width="9.1796875" style="2"/>
    <col min="3113" max="3113" width="18.453125" style="2" customWidth="1"/>
    <col min="3114" max="3114" width="9.1796875" style="2"/>
    <col min="3115" max="3115" width="10" style="2" customWidth="1"/>
    <col min="3116" max="3116" width="9.1796875" style="2"/>
    <col min="3117" max="3117" width="30.26953125" style="2" customWidth="1"/>
    <col min="3118" max="3118" width="9.1796875" style="2" customWidth="1"/>
    <col min="3119" max="3119" width="9.1796875" style="2"/>
    <col min="3120" max="3120" width="22.1796875" style="2" customWidth="1"/>
    <col min="3121" max="3121" width="63.26953125" style="2" bestFit="1" customWidth="1"/>
    <col min="3122" max="3122" width="53.81640625" style="2" bestFit="1" customWidth="1"/>
    <col min="3123" max="3123" width="49.26953125" style="2" bestFit="1" customWidth="1"/>
    <col min="3124" max="3124" width="55.453125" style="2" bestFit="1" customWidth="1"/>
    <col min="3125" max="3125" width="60.26953125" style="2" bestFit="1" customWidth="1"/>
    <col min="3126" max="3126" width="42.26953125" style="2" bestFit="1" customWidth="1"/>
    <col min="3127" max="3127" width="37.1796875" style="2" bestFit="1" customWidth="1"/>
    <col min="3128" max="3128" width="44.81640625" style="2" bestFit="1" customWidth="1"/>
    <col min="3129" max="3129" width="33.453125" style="2" customWidth="1"/>
    <col min="3130" max="3130" width="38.1796875" style="2" customWidth="1"/>
    <col min="3131" max="3131" width="37.1796875" style="2" customWidth="1"/>
    <col min="3132" max="3132" width="43.54296875" style="2" customWidth="1"/>
    <col min="3133" max="3133" width="44.54296875" style="2" customWidth="1"/>
    <col min="3134" max="3134" width="47.453125" style="2" customWidth="1"/>
    <col min="3135" max="3135" width="37.54296875" style="2" customWidth="1"/>
    <col min="3136" max="3136" width="42.54296875" style="2" customWidth="1"/>
    <col min="3137" max="3137" width="30.1796875" style="2" customWidth="1"/>
    <col min="3138" max="3138" width="27.453125" style="2" customWidth="1"/>
    <col min="3139" max="3139" width="40" style="2" customWidth="1"/>
    <col min="3140" max="3140" width="39" style="2" customWidth="1"/>
    <col min="3141" max="3141" width="34" style="2" customWidth="1"/>
    <col min="3142" max="3142" width="21.1796875" style="2" customWidth="1"/>
    <col min="3143" max="3143" width="93.26953125" style="2" customWidth="1"/>
    <col min="3144" max="3144" width="63.453125" style="2" customWidth="1"/>
    <col min="3145" max="3145" width="33.81640625" style="2" customWidth="1"/>
    <col min="3146" max="3146" width="46.453125" style="2" customWidth="1"/>
    <col min="3147" max="3147" width="35" style="2" customWidth="1"/>
    <col min="3148" max="3148" width="48.7265625" style="2" customWidth="1"/>
    <col min="3149" max="3149" width="84.7265625" style="2" customWidth="1"/>
    <col min="3150" max="3150" width="99.54296875" style="2" customWidth="1"/>
    <col min="3151" max="3151" width="73" style="2" customWidth="1"/>
    <col min="3152" max="3152" width="147.26953125" style="2" customWidth="1"/>
    <col min="3153" max="3329" width="9.1796875" style="2"/>
    <col min="3330" max="3330" width="10.81640625" style="2" bestFit="1" customWidth="1"/>
    <col min="3331" max="3331" width="9.1796875" style="2"/>
    <col min="3332" max="3332" width="56.54296875" style="2" customWidth="1"/>
    <col min="3333" max="3333" width="31.453125" style="2" customWidth="1"/>
    <col min="3334" max="3334" width="58.1796875" style="2" customWidth="1"/>
    <col min="3335" max="3335" width="45.81640625" style="2" customWidth="1"/>
    <col min="3336" max="3336" width="53.26953125" style="2" customWidth="1"/>
    <col min="3337" max="3337" width="27.26953125" style="2" customWidth="1"/>
    <col min="3338" max="3338" width="29.1796875" style="2" customWidth="1"/>
    <col min="3339" max="3339" width="76.7265625" style="2" customWidth="1"/>
    <col min="3340" max="3340" width="36.1796875" style="2" customWidth="1"/>
    <col min="3341" max="3341" width="51" style="2" customWidth="1"/>
    <col min="3342" max="3342" width="43.453125" style="2" customWidth="1"/>
    <col min="3343" max="3343" width="26.26953125" style="2" customWidth="1"/>
    <col min="3344" max="3344" width="30.1796875" style="2" customWidth="1"/>
    <col min="3345" max="3345" width="41.54296875" style="2" customWidth="1"/>
    <col min="3346" max="3346" width="33" style="2" customWidth="1"/>
    <col min="3347" max="3355" width="9.1796875" style="2"/>
    <col min="3356" max="3356" width="20.1796875" style="2" customWidth="1"/>
    <col min="3357" max="3368" width="9.1796875" style="2"/>
    <col min="3369" max="3369" width="18.453125" style="2" customWidth="1"/>
    <col min="3370" max="3370" width="9.1796875" style="2"/>
    <col min="3371" max="3371" width="10" style="2" customWidth="1"/>
    <col min="3372" max="3372" width="9.1796875" style="2"/>
    <col min="3373" max="3373" width="30.26953125" style="2" customWidth="1"/>
    <col min="3374" max="3374" width="9.1796875" style="2" customWidth="1"/>
    <col min="3375" max="3375" width="9.1796875" style="2"/>
    <col min="3376" max="3376" width="22.1796875" style="2" customWidth="1"/>
    <col min="3377" max="3377" width="63.26953125" style="2" bestFit="1" customWidth="1"/>
    <col min="3378" max="3378" width="53.81640625" style="2" bestFit="1" customWidth="1"/>
    <col min="3379" max="3379" width="49.26953125" style="2" bestFit="1" customWidth="1"/>
    <col min="3380" max="3380" width="55.453125" style="2" bestFit="1" customWidth="1"/>
    <col min="3381" max="3381" width="60.26953125" style="2" bestFit="1" customWidth="1"/>
    <col min="3382" max="3382" width="42.26953125" style="2" bestFit="1" customWidth="1"/>
    <col min="3383" max="3383" width="37.1796875" style="2" bestFit="1" customWidth="1"/>
    <col min="3384" max="3384" width="44.81640625" style="2" bestFit="1" customWidth="1"/>
    <col min="3385" max="3385" width="33.453125" style="2" customWidth="1"/>
    <col min="3386" max="3386" width="38.1796875" style="2" customWidth="1"/>
    <col min="3387" max="3387" width="37.1796875" style="2" customWidth="1"/>
    <col min="3388" max="3388" width="43.54296875" style="2" customWidth="1"/>
    <col min="3389" max="3389" width="44.54296875" style="2" customWidth="1"/>
    <col min="3390" max="3390" width="47.453125" style="2" customWidth="1"/>
    <col min="3391" max="3391" width="37.54296875" style="2" customWidth="1"/>
    <col min="3392" max="3392" width="42.54296875" style="2" customWidth="1"/>
    <col min="3393" max="3393" width="30.1796875" style="2" customWidth="1"/>
    <col min="3394" max="3394" width="27.453125" style="2" customWidth="1"/>
    <col min="3395" max="3395" width="40" style="2" customWidth="1"/>
    <col min="3396" max="3396" width="39" style="2" customWidth="1"/>
    <col min="3397" max="3397" width="34" style="2" customWidth="1"/>
    <col min="3398" max="3398" width="21.1796875" style="2" customWidth="1"/>
    <col min="3399" max="3399" width="93.26953125" style="2" customWidth="1"/>
    <col min="3400" max="3400" width="63.453125" style="2" customWidth="1"/>
    <col min="3401" max="3401" width="33.81640625" style="2" customWidth="1"/>
    <col min="3402" max="3402" width="46.453125" style="2" customWidth="1"/>
    <col min="3403" max="3403" width="35" style="2" customWidth="1"/>
    <col min="3404" max="3404" width="48.7265625" style="2" customWidth="1"/>
    <col min="3405" max="3405" width="84.7265625" style="2" customWidth="1"/>
    <col min="3406" max="3406" width="99.54296875" style="2" customWidth="1"/>
    <col min="3407" max="3407" width="73" style="2" customWidth="1"/>
    <col min="3408" max="3408" width="147.26953125" style="2" customWidth="1"/>
    <col min="3409" max="3585" width="9.1796875" style="2"/>
    <col min="3586" max="3586" width="10.81640625" style="2" bestFit="1" customWidth="1"/>
    <col min="3587" max="3587" width="9.1796875" style="2"/>
    <col min="3588" max="3588" width="56.54296875" style="2" customWidth="1"/>
    <col min="3589" max="3589" width="31.453125" style="2" customWidth="1"/>
    <col min="3590" max="3590" width="58.1796875" style="2" customWidth="1"/>
    <col min="3591" max="3591" width="45.81640625" style="2" customWidth="1"/>
    <col min="3592" max="3592" width="53.26953125" style="2" customWidth="1"/>
    <col min="3593" max="3593" width="27.26953125" style="2" customWidth="1"/>
    <col min="3594" max="3594" width="29.1796875" style="2" customWidth="1"/>
    <col min="3595" max="3595" width="76.7265625" style="2" customWidth="1"/>
    <col min="3596" max="3596" width="36.1796875" style="2" customWidth="1"/>
    <col min="3597" max="3597" width="51" style="2" customWidth="1"/>
    <col min="3598" max="3598" width="43.453125" style="2" customWidth="1"/>
    <col min="3599" max="3599" width="26.26953125" style="2" customWidth="1"/>
    <col min="3600" max="3600" width="30.1796875" style="2" customWidth="1"/>
    <col min="3601" max="3601" width="41.54296875" style="2" customWidth="1"/>
    <col min="3602" max="3602" width="33" style="2" customWidth="1"/>
    <col min="3603" max="3611" width="9.1796875" style="2"/>
    <col min="3612" max="3612" width="20.1796875" style="2" customWidth="1"/>
    <col min="3613" max="3624" width="9.1796875" style="2"/>
    <col min="3625" max="3625" width="18.453125" style="2" customWidth="1"/>
    <col min="3626" max="3626" width="9.1796875" style="2"/>
    <col min="3627" max="3627" width="10" style="2" customWidth="1"/>
    <col min="3628" max="3628" width="9.1796875" style="2"/>
    <col min="3629" max="3629" width="30.26953125" style="2" customWidth="1"/>
    <col min="3630" max="3630" width="9.1796875" style="2" customWidth="1"/>
    <col min="3631" max="3631" width="9.1796875" style="2"/>
    <col min="3632" max="3632" width="22.1796875" style="2" customWidth="1"/>
    <col min="3633" max="3633" width="63.26953125" style="2" bestFit="1" customWidth="1"/>
    <col min="3634" max="3634" width="53.81640625" style="2" bestFit="1" customWidth="1"/>
    <col min="3635" max="3635" width="49.26953125" style="2" bestFit="1" customWidth="1"/>
    <col min="3636" max="3636" width="55.453125" style="2" bestFit="1" customWidth="1"/>
    <col min="3637" max="3637" width="60.26953125" style="2" bestFit="1" customWidth="1"/>
    <col min="3638" max="3638" width="42.26953125" style="2" bestFit="1" customWidth="1"/>
    <col min="3639" max="3639" width="37.1796875" style="2" bestFit="1" customWidth="1"/>
    <col min="3640" max="3640" width="44.81640625" style="2" bestFit="1" customWidth="1"/>
    <col min="3641" max="3641" width="33.453125" style="2" customWidth="1"/>
    <col min="3642" max="3642" width="38.1796875" style="2" customWidth="1"/>
    <col min="3643" max="3643" width="37.1796875" style="2" customWidth="1"/>
    <col min="3644" max="3644" width="43.54296875" style="2" customWidth="1"/>
    <col min="3645" max="3645" width="44.54296875" style="2" customWidth="1"/>
    <col min="3646" max="3646" width="47.453125" style="2" customWidth="1"/>
    <col min="3647" max="3647" width="37.54296875" style="2" customWidth="1"/>
    <col min="3648" max="3648" width="42.54296875" style="2" customWidth="1"/>
    <col min="3649" max="3649" width="30.1796875" style="2" customWidth="1"/>
    <col min="3650" max="3650" width="27.453125" style="2" customWidth="1"/>
    <col min="3651" max="3651" width="40" style="2" customWidth="1"/>
    <col min="3652" max="3652" width="39" style="2" customWidth="1"/>
    <col min="3653" max="3653" width="34" style="2" customWidth="1"/>
    <col min="3654" max="3654" width="21.1796875" style="2" customWidth="1"/>
    <col min="3655" max="3655" width="93.26953125" style="2" customWidth="1"/>
    <col min="3656" max="3656" width="63.453125" style="2" customWidth="1"/>
    <col min="3657" max="3657" width="33.81640625" style="2" customWidth="1"/>
    <col min="3658" max="3658" width="46.453125" style="2" customWidth="1"/>
    <col min="3659" max="3659" width="35" style="2" customWidth="1"/>
    <col min="3660" max="3660" width="48.7265625" style="2" customWidth="1"/>
    <col min="3661" max="3661" width="84.7265625" style="2" customWidth="1"/>
    <col min="3662" max="3662" width="99.54296875" style="2" customWidth="1"/>
    <col min="3663" max="3663" width="73" style="2" customWidth="1"/>
    <col min="3664" max="3664" width="147.26953125" style="2" customWidth="1"/>
    <col min="3665" max="3841" width="9.1796875" style="2"/>
    <col min="3842" max="3842" width="10.81640625" style="2" bestFit="1" customWidth="1"/>
    <col min="3843" max="3843" width="9.1796875" style="2"/>
    <col min="3844" max="3844" width="56.54296875" style="2" customWidth="1"/>
    <col min="3845" max="3845" width="31.453125" style="2" customWidth="1"/>
    <col min="3846" max="3846" width="58.1796875" style="2" customWidth="1"/>
    <col min="3847" max="3847" width="45.81640625" style="2" customWidth="1"/>
    <col min="3848" max="3848" width="53.26953125" style="2" customWidth="1"/>
    <col min="3849" max="3849" width="27.26953125" style="2" customWidth="1"/>
    <col min="3850" max="3850" width="29.1796875" style="2" customWidth="1"/>
    <col min="3851" max="3851" width="76.7265625" style="2" customWidth="1"/>
    <col min="3852" max="3852" width="36.1796875" style="2" customWidth="1"/>
    <col min="3853" max="3853" width="51" style="2" customWidth="1"/>
    <col min="3854" max="3854" width="43.453125" style="2" customWidth="1"/>
    <col min="3855" max="3855" width="26.26953125" style="2" customWidth="1"/>
    <col min="3856" max="3856" width="30.1796875" style="2" customWidth="1"/>
    <col min="3857" max="3857" width="41.54296875" style="2" customWidth="1"/>
    <col min="3858" max="3858" width="33" style="2" customWidth="1"/>
    <col min="3859" max="3867" width="9.1796875" style="2"/>
    <col min="3868" max="3868" width="20.1796875" style="2" customWidth="1"/>
    <col min="3869" max="3880" width="9.1796875" style="2"/>
    <col min="3881" max="3881" width="18.453125" style="2" customWidth="1"/>
    <col min="3882" max="3882" width="9.1796875" style="2"/>
    <col min="3883" max="3883" width="10" style="2" customWidth="1"/>
    <col min="3884" max="3884" width="9.1796875" style="2"/>
    <col min="3885" max="3885" width="30.26953125" style="2" customWidth="1"/>
    <col min="3886" max="3886" width="9.1796875" style="2" customWidth="1"/>
    <col min="3887" max="3887" width="9.1796875" style="2"/>
    <col min="3888" max="3888" width="22.1796875" style="2" customWidth="1"/>
    <col min="3889" max="3889" width="63.26953125" style="2" bestFit="1" customWidth="1"/>
    <col min="3890" max="3890" width="53.81640625" style="2" bestFit="1" customWidth="1"/>
    <col min="3891" max="3891" width="49.26953125" style="2" bestFit="1" customWidth="1"/>
    <col min="3892" max="3892" width="55.453125" style="2" bestFit="1" customWidth="1"/>
    <col min="3893" max="3893" width="60.26953125" style="2" bestFit="1" customWidth="1"/>
    <col min="3894" max="3894" width="42.26953125" style="2" bestFit="1" customWidth="1"/>
    <col min="3895" max="3895" width="37.1796875" style="2" bestFit="1" customWidth="1"/>
    <col min="3896" max="3896" width="44.81640625" style="2" bestFit="1" customWidth="1"/>
    <col min="3897" max="3897" width="33.453125" style="2" customWidth="1"/>
    <col min="3898" max="3898" width="38.1796875" style="2" customWidth="1"/>
    <col min="3899" max="3899" width="37.1796875" style="2" customWidth="1"/>
    <col min="3900" max="3900" width="43.54296875" style="2" customWidth="1"/>
    <col min="3901" max="3901" width="44.54296875" style="2" customWidth="1"/>
    <col min="3902" max="3902" width="47.453125" style="2" customWidth="1"/>
    <col min="3903" max="3903" width="37.54296875" style="2" customWidth="1"/>
    <col min="3904" max="3904" width="42.54296875" style="2" customWidth="1"/>
    <col min="3905" max="3905" width="30.1796875" style="2" customWidth="1"/>
    <col min="3906" max="3906" width="27.453125" style="2" customWidth="1"/>
    <col min="3907" max="3907" width="40" style="2" customWidth="1"/>
    <col min="3908" max="3908" width="39" style="2" customWidth="1"/>
    <col min="3909" max="3909" width="34" style="2" customWidth="1"/>
    <col min="3910" max="3910" width="21.1796875" style="2" customWidth="1"/>
    <col min="3911" max="3911" width="93.26953125" style="2" customWidth="1"/>
    <col min="3912" max="3912" width="63.453125" style="2" customWidth="1"/>
    <col min="3913" max="3913" width="33.81640625" style="2" customWidth="1"/>
    <col min="3914" max="3914" width="46.453125" style="2" customWidth="1"/>
    <col min="3915" max="3915" width="35" style="2" customWidth="1"/>
    <col min="3916" max="3916" width="48.7265625" style="2" customWidth="1"/>
    <col min="3917" max="3917" width="84.7265625" style="2" customWidth="1"/>
    <col min="3918" max="3918" width="99.54296875" style="2" customWidth="1"/>
    <col min="3919" max="3919" width="73" style="2" customWidth="1"/>
    <col min="3920" max="3920" width="147.26953125" style="2" customWidth="1"/>
    <col min="3921" max="4097" width="9.1796875" style="2"/>
    <col min="4098" max="4098" width="10.81640625" style="2" bestFit="1" customWidth="1"/>
    <col min="4099" max="4099" width="9.1796875" style="2"/>
    <col min="4100" max="4100" width="56.54296875" style="2" customWidth="1"/>
    <col min="4101" max="4101" width="31.453125" style="2" customWidth="1"/>
    <col min="4102" max="4102" width="58.1796875" style="2" customWidth="1"/>
    <col min="4103" max="4103" width="45.81640625" style="2" customWidth="1"/>
    <col min="4104" max="4104" width="53.26953125" style="2" customWidth="1"/>
    <col min="4105" max="4105" width="27.26953125" style="2" customWidth="1"/>
    <col min="4106" max="4106" width="29.1796875" style="2" customWidth="1"/>
    <col min="4107" max="4107" width="76.7265625" style="2" customWidth="1"/>
    <col min="4108" max="4108" width="36.1796875" style="2" customWidth="1"/>
    <col min="4109" max="4109" width="51" style="2" customWidth="1"/>
    <col min="4110" max="4110" width="43.453125" style="2" customWidth="1"/>
    <col min="4111" max="4111" width="26.26953125" style="2" customWidth="1"/>
    <col min="4112" max="4112" width="30.1796875" style="2" customWidth="1"/>
    <col min="4113" max="4113" width="41.54296875" style="2" customWidth="1"/>
    <col min="4114" max="4114" width="33" style="2" customWidth="1"/>
    <col min="4115" max="4123" width="9.1796875" style="2"/>
    <col min="4124" max="4124" width="20.1796875" style="2" customWidth="1"/>
    <col min="4125" max="4136" width="9.1796875" style="2"/>
    <col min="4137" max="4137" width="18.453125" style="2" customWidth="1"/>
    <col min="4138" max="4138" width="9.1796875" style="2"/>
    <col min="4139" max="4139" width="10" style="2" customWidth="1"/>
    <col min="4140" max="4140" width="9.1796875" style="2"/>
    <col min="4141" max="4141" width="30.26953125" style="2" customWidth="1"/>
    <col min="4142" max="4142" width="9.1796875" style="2" customWidth="1"/>
    <col min="4143" max="4143" width="9.1796875" style="2"/>
    <col min="4144" max="4144" width="22.1796875" style="2" customWidth="1"/>
    <col min="4145" max="4145" width="63.26953125" style="2" bestFit="1" customWidth="1"/>
    <col min="4146" max="4146" width="53.81640625" style="2" bestFit="1" customWidth="1"/>
    <col min="4147" max="4147" width="49.26953125" style="2" bestFit="1" customWidth="1"/>
    <col min="4148" max="4148" width="55.453125" style="2" bestFit="1" customWidth="1"/>
    <col min="4149" max="4149" width="60.26953125" style="2" bestFit="1" customWidth="1"/>
    <col min="4150" max="4150" width="42.26953125" style="2" bestFit="1" customWidth="1"/>
    <col min="4151" max="4151" width="37.1796875" style="2" bestFit="1" customWidth="1"/>
    <col min="4152" max="4152" width="44.81640625" style="2" bestFit="1" customWidth="1"/>
    <col min="4153" max="4153" width="33.453125" style="2" customWidth="1"/>
    <col min="4154" max="4154" width="38.1796875" style="2" customWidth="1"/>
    <col min="4155" max="4155" width="37.1796875" style="2" customWidth="1"/>
    <col min="4156" max="4156" width="43.54296875" style="2" customWidth="1"/>
    <col min="4157" max="4157" width="44.54296875" style="2" customWidth="1"/>
    <col min="4158" max="4158" width="47.453125" style="2" customWidth="1"/>
    <col min="4159" max="4159" width="37.54296875" style="2" customWidth="1"/>
    <col min="4160" max="4160" width="42.54296875" style="2" customWidth="1"/>
    <col min="4161" max="4161" width="30.1796875" style="2" customWidth="1"/>
    <col min="4162" max="4162" width="27.453125" style="2" customWidth="1"/>
    <col min="4163" max="4163" width="40" style="2" customWidth="1"/>
    <col min="4164" max="4164" width="39" style="2" customWidth="1"/>
    <col min="4165" max="4165" width="34" style="2" customWidth="1"/>
    <col min="4166" max="4166" width="21.1796875" style="2" customWidth="1"/>
    <col min="4167" max="4167" width="93.26953125" style="2" customWidth="1"/>
    <col min="4168" max="4168" width="63.453125" style="2" customWidth="1"/>
    <col min="4169" max="4169" width="33.81640625" style="2" customWidth="1"/>
    <col min="4170" max="4170" width="46.453125" style="2" customWidth="1"/>
    <col min="4171" max="4171" width="35" style="2" customWidth="1"/>
    <col min="4172" max="4172" width="48.7265625" style="2" customWidth="1"/>
    <col min="4173" max="4173" width="84.7265625" style="2" customWidth="1"/>
    <col min="4174" max="4174" width="99.54296875" style="2" customWidth="1"/>
    <col min="4175" max="4175" width="73" style="2" customWidth="1"/>
    <col min="4176" max="4176" width="147.26953125" style="2" customWidth="1"/>
    <col min="4177" max="4353" width="9.1796875" style="2"/>
    <col min="4354" max="4354" width="10.81640625" style="2" bestFit="1" customWidth="1"/>
    <col min="4355" max="4355" width="9.1796875" style="2"/>
    <col min="4356" max="4356" width="56.54296875" style="2" customWidth="1"/>
    <col min="4357" max="4357" width="31.453125" style="2" customWidth="1"/>
    <col min="4358" max="4358" width="58.1796875" style="2" customWidth="1"/>
    <col min="4359" max="4359" width="45.81640625" style="2" customWidth="1"/>
    <col min="4360" max="4360" width="53.26953125" style="2" customWidth="1"/>
    <col min="4361" max="4361" width="27.26953125" style="2" customWidth="1"/>
    <col min="4362" max="4362" width="29.1796875" style="2" customWidth="1"/>
    <col min="4363" max="4363" width="76.7265625" style="2" customWidth="1"/>
    <col min="4364" max="4364" width="36.1796875" style="2" customWidth="1"/>
    <col min="4365" max="4365" width="51" style="2" customWidth="1"/>
    <col min="4366" max="4366" width="43.453125" style="2" customWidth="1"/>
    <col min="4367" max="4367" width="26.26953125" style="2" customWidth="1"/>
    <col min="4368" max="4368" width="30.1796875" style="2" customWidth="1"/>
    <col min="4369" max="4369" width="41.54296875" style="2" customWidth="1"/>
    <col min="4370" max="4370" width="33" style="2" customWidth="1"/>
    <col min="4371" max="4379" width="9.1796875" style="2"/>
    <col min="4380" max="4380" width="20.1796875" style="2" customWidth="1"/>
    <col min="4381" max="4392" width="9.1796875" style="2"/>
    <col min="4393" max="4393" width="18.453125" style="2" customWidth="1"/>
    <col min="4394" max="4394" width="9.1796875" style="2"/>
    <col min="4395" max="4395" width="10" style="2" customWidth="1"/>
    <col min="4396" max="4396" width="9.1796875" style="2"/>
    <col min="4397" max="4397" width="30.26953125" style="2" customWidth="1"/>
    <col min="4398" max="4398" width="9.1796875" style="2" customWidth="1"/>
    <col min="4399" max="4399" width="9.1796875" style="2"/>
    <col min="4400" max="4400" width="22.1796875" style="2" customWidth="1"/>
    <col min="4401" max="4401" width="63.26953125" style="2" bestFit="1" customWidth="1"/>
    <col min="4402" max="4402" width="53.81640625" style="2" bestFit="1" customWidth="1"/>
    <col min="4403" max="4403" width="49.26953125" style="2" bestFit="1" customWidth="1"/>
    <col min="4404" max="4404" width="55.453125" style="2" bestFit="1" customWidth="1"/>
    <col min="4405" max="4405" width="60.26953125" style="2" bestFit="1" customWidth="1"/>
    <col min="4406" max="4406" width="42.26953125" style="2" bestFit="1" customWidth="1"/>
    <col min="4407" max="4407" width="37.1796875" style="2" bestFit="1" customWidth="1"/>
    <col min="4408" max="4408" width="44.81640625" style="2" bestFit="1" customWidth="1"/>
    <col min="4409" max="4409" width="33.453125" style="2" customWidth="1"/>
    <col min="4410" max="4410" width="38.1796875" style="2" customWidth="1"/>
    <col min="4411" max="4411" width="37.1796875" style="2" customWidth="1"/>
    <col min="4412" max="4412" width="43.54296875" style="2" customWidth="1"/>
    <col min="4413" max="4413" width="44.54296875" style="2" customWidth="1"/>
    <col min="4414" max="4414" width="47.453125" style="2" customWidth="1"/>
    <col min="4415" max="4415" width="37.54296875" style="2" customWidth="1"/>
    <col min="4416" max="4416" width="42.54296875" style="2" customWidth="1"/>
    <col min="4417" max="4417" width="30.1796875" style="2" customWidth="1"/>
    <col min="4418" max="4418" width="27.453125" style="2" customWidth="1"/>
    <col min="4419" max="4419" width="40" style="2" customWidth="1"/>
    <col min="4420" max="4420" width="39" style="2" customWidth="1"/>
    <col min="4421" max="4421" width="34" style="2" customWidth="1"/>
    <col min="4422" max="4422" width="21.1796875" style="2" customWidth="1"/>
    <col min="4423" max="4423" width="93.26953125" style="2" customWidth="1"/>
    <col min="4424" max="4424" width="63.453125" style="2" customWidth="1"/>
    <col min="4425" max="4425" width="33.81640625" style="2" customWidth="1"/>
    <col min="4426" max="4426" width="46.453125" style="2" customWidth="1"/>
    <col min="4427" max="4427" width="35" style="2" customWidth="1"/>
    <col min="4428" max="4428" width="48.7265625" style="2" customWidth="1"/>
    <col min="4429" max="4429" width="84.7265625" style="2" customWidth="1"/>
    <col min="4430" max="4430" width="99.54296875" style="2" customWidth="1"/>
    <col min="4431" max="4431" width="73" style="2" customWidth="1"/>
    <col min="4432" max="4432" width="147.26953125" style="2" customWidth="1"/>
    <col min="4433" max="4609" width="9.1796875" style="2"/>
    <col min="4610" max="4610" width="10.81640625" style="2" bestFit="1" customWidth="1"/>
    <col min="4611" max="4611" width="9.1796875" style="2"/>
    <col min="4612" max="4612" width="56.54296875" style="2" customWidth="1"/>
    <col min="4613" max="4613" width="31.453125" style="2" customWidth="1"/>
    <col min="4614" max="4614" width="58.1796875" style="2" customWidth="1"/>
    <col min="4615" max="4615" width="45.81640625" style="2" customWidth="1"/>
    <col min="4616" max="4616" width="53.26953125" style="2" customWidth="1"/>
    <col min="4617" max="4617" width="27.26953125" style="2" customWidth="1"/>
    <col min="4618" max="4618" width="29.1796875" style="2" customWidth="1"/>
    <col min="4619" max="4619" width="76.7265625" style="2" customWidth="1"/>
    <col min="4620" max="4620" width="36.1796875" style="2" customWidth="1"/>
    <col min="4621" max="4621" width="51" style="2" customWidth="1"/>
    <col min="4622" max="4622" width="43.453125" style="2" customWidth="1"/>
    <col min="4623" max="4623" width="26.26953125" style="2" customWidth="1"/>
    <col min="4624" max="4624" width="30.1796875" style="2" customWidth="1"/>
    <col min="4625" max="4625" width="41.54296875" style="2" customWidth="1"/>
    <col min="4626" max="4626" width="33" style="2" customWidth="1"/>
    <col min="4627" max="4635" width="9.1796875" style="2"/>
    <col min="4636" max="4636" width="20.1796875" style="2" customWidth="1"/>
    <col min="4637" max="4648" width="9.1796875" style="2"/>
    <col min="4649" max="4649" width="18.453125" style="2" customWidth="1"/>
    <col min="4650" max="4650" width="9.1796875" style="2"/>
    <col min="4651" max="4651" width="10" style="2" customWidth="1"/>
    <col min="4652" max="4652" width="9.1796875" style="2"/>
    <col min="4653" max="4653" width="30.26953125" style="2" customWidth="1"/>
    <col min="4654" max="4654" width="9.1796875" style="2" customWidth="1"/>
    <col min="4655" max="4655" width="9.1796875" style="2"/>
    <col min="4656" max="4656" width="22.1796875" style="2" customWidth="1"/>
    <col min="4657" max="4657" width="63.26953125" style="2" bestFit="1" customWidth="1"/>
    <col min="4658" max="4658" width="53.81640625" style="2" bestFit="1" customWidth="1"/>
    <col min="4659" max="4659" width="49.26953125" style="2" bestFit="1" customWidth="1"/>
    <col min="4660" max="4660" width="55.453125" style="2" bestFit="1" customWidth="1"/>
    <col min="4661" max="4661" width="60.26953125" style="2" bestFit="1" customWidth="1"/>
    <col min="4662" max="4662" width="42.26953125" style="2" bestFit="1" customWidth="1"/>
    <col min="4663" max="4663" width="37.1796875" style="2" bestFit="1" customWidth="1"/>
    <col min="4664" max="4664" width="44.81640625" style="2" bestFit="1" customWidth="1"/>
    <col min="4665" max="4665" width="33.453125" style="2" customWidth="1"/>
    <col min="4666" max="4666" width="38.1796875" style="2" customWidth="1"/>
    <col min="4667" max="4667" width="37.1796875" style="2" customWidth="1"/>
    <col min="4668" max="4668" width="43.54296875" style="2" customWidth="1"/>
    <col min="4669" max="4669" width="44.54296875" style="2" customWidth="1"/>
    <col min="4670" max="4670" width="47.453125" style="2" customWidth="1"/>
    <col min="4671" max="4671" width="37.54296875" style="2" customWidth="1"/>
    <col min="4672" max="4672" width="42.54296875" style="2" customWidth="1"/>
    <col min="4673" max="4673" width="30.1796875" style="2" customWidth="1"/>
    <col min="4674" max="4674" width="27.453125" style="2" customWidth="1"/>
    <col min="4675" max="4675" width="40" style="2" customWidth="1"/>
    <col min="4676" max="4676" width="39" style="2" customWidth="1"/>
    <col min="4677" max="4677" width="34" style="2" customWidth="1"/>
    <col min="4678" max="4678" width="21.1796875" style="2" customWidth="1"/>
    <col min="4679" max="4679" width="93.26953125" style="2" customWidth="1"/>
    <col min="4680" max="4680" width="63.453125" style="2" customWidth="1"/>
    <col min="4681" max="4681" width="33.81640625" style="2" customWidth="1"/>
    <col min="4682" max="4682" width="46.453125" style="2" customWidth="1"/>
    <col min="4683" max="4683" width="35" style="2" customWidth="1"/>
    <col min="4684" max="4684" width="48.7265625" style="2" customWidth="1"/>
    <col min="4685" max="4685" width="84.7265625" style="2" customWidth="1"/>
    <col min="4686" max="4686" width="99.54296875" style="2" customWidth="1"/>
    <col min="4687" max="4687" width="73" style="2" customWidth="1"/>
    <col min="4688" max="4688" width="147.26953125" style="2" customWidth="1"/>
    <col min="4689" max="4865" width="9.1796875" style="2"/>
    <col min="4866" max="4866" width="10.81640625" style="2" bestFit="1" customWidth="1"/>
    <col min="4867" max="4867" width="9.1796875" style="2"/>
    <col min="4868" max="4868" width="56.54296875" style="2" customWidth="1"/>
    <col min="4869" max="4869" width="31.453125" style="2" customWidth="1"/>
    <col min="4870" max="4870" width="58.1796875" style="2" customWidth="1"/>
    <col min="4871" max="4871" width="45.81640625" style="2" customWidth="1"/>
    <col min="4872" max="4872" width="53.26953125" style="2" customWidth="1"/>
    <col min="4873" max="4873" width="27.26953125" style="2" customWidth="1"/>
    <col min="4874" max="4874" width="29.1796875" style="2" customWidth="1"/>
    <col min="4875" max="4875" width="76.7265625" style="2" customWidth="1"/>
    <col min="4876" max="4876" width="36.1796875" style="2" customWidth="1"/>
    <col min="4877" max="4877" width="51" style="2" customWidth="1"/>
    <col min="4878" max="4878" width="43.453125" style="2" customWidth="1"/>
    <col min="4879" max="4879" width="26.26953125" style="2" customWidth="1"/>
    <col min="4880" max="4880" width="30.1796875" style="2" customWidth="1"/>
    <col min="4881" max="4881" width="41.54296875" style="2" customWidth="1"/>
    <col min="4882" max="4882" width="33" style="2" customWidth="1"/>
    <col min="4883" max="4891" width="9.1796875" style="2"/>
    <col min="4892" max="4892" width="20.1796875" style="2" customWidth="1"/>
    <col min="4893" max="4904" width="9.1796875" style="2"/>
    <col min="4905" max="4905" width="18.453125" style="2" customWidth="1"/>
    <col min="4906" max="4906" width="9.1796875" style="2"/>
    <col min="4907" max="4907" width="10" style="2" customWidth="1"/>
    <col min="4908" max="4908" width="9.1796875" style="2"/>
    <col min="4909" max="4909" width="30.26953125" style="2" customWidth="1"/>
    <col min="4910" max="4910" width="9.1796875" style="2" customWidth="1"/>
    <col min="4911" max="4911" width="9.1796875" style="2"/>
    <col min="4912" max="4912" width="22.1796875" style="2" customWidth="1"/>
    <col min="4913" max="4913" width="63.26953125" style="2" bestFit="1" customWidth="1"/>
    <col min="4914" max="4914" width="53.81640625" style="2" bestFit="1" customWidth="1"/>
    <col min="4915" max="4915" width="49.26953125" style="2" bestFit="1" customWidth="1"/>
    <col min="4916" max="4916" width="55.453125" style="2" bestFit="1" customWidth="1"/>
    <col min="4917" max="4917" width="60.26953125" style="2" bestFit="1" customWidth="1"/>
    <col min="4918" max="4918" width="42.26953125" style="2" bestFit="1" customWidth="1"/>
    <col min="4919" max="4919" width="37.1796875" style="2" bestFit="1" customWidth="1"/>
    <col min="4920" max="4920" width="44.81640625" style="2" bestFit="1" customWidth="1"/>
    <col min="4921" max="4921" width="33.453125" style="2" customWidth="1"/>
    <col min="4922" max="4922" width="38.1796875" style="2" customWidth="1"/>
    <col min="4923" max="4923" width="37.1796875" style="2" customWidth="1"/>
    <col min="4924" max="4924" width="43.54296875" style="2" customWidth="1"/>
    <col min="4925" max="4925" width="44.54296875" style="2" customWidth="1"/>
    <col min="4926" max="4926" width="47.453125" style="2" customWidth="1"/>
    <col min="4927" max="4927" width="37.54296875" style="2" customWidth="1"/>
    <col min="4928" max="4928" width="42.54296875" style="2" customWidth="1"/>
    <col min="4929" max="4929" width="30.1796875" style="2" customWidth="1"/>
    <col min="4930" max="4930" width="27.453125" style="2" customWidth="1"/>
    <col min="4931" max="4931" width="40" style="2" customWidth="1"/>
    <col min="4932" max="4932" width="39" style="2" customWidth="1"/>
    <col min="4933" max="4933" width="34" style="2" customWidth="1"/>
    <col min="4934" max="4934" width="21.1796875" style="2" customWidth="1"/>
    <col min="4935" max="4935" width="93.26953125" style="2" customWidth="1"/>
    <col min="4936" max="4936" width="63.453125" style="2" customWidth="1"/>
    <col min="4937" max="4937" width="33.81640625" style="2" customWidth="1"/>
    <col min="4938" max="4938" width="46.453125" style="2" customWidth="1"/>
    <col min="4939" max="4939" width="35" style="2" customWidth="1"/>
    <col min="4940" max="4940" width="48.7265625" style="2" customWidth="1"/>
    <col min="4941" max="4941" width="84.7265625" style="2" customWidth="1"/>
    <col min="4942" max="4942" width="99.54296875" style="2" customWidth="1"/>
    <col min="4943" max="4943" width="73" style="2" customWidth="1"/>
    <col min="4944" max="4944" width="147.26953125" style="2" customWidth="1"/>
    <col min="4945" max="5121" width="9.1796875" style="2"/>
    <col min="5122" max="5122" width="10.81640625" style="2" bestFit="1" customWidth="1"/>
    <col min="5123" max="5123" width="9.1796875" style="2"/>
    <col min="5124" max="5124" width="56.54296875" style="2" customWidth="1"/>
    <col min="5125" max="5125" width="31.453125" style="2" customWidth="1"/>
    <col min="5126" max="5126" width="58.1796875" style="2" customWidth="1"/>
    <col min="5127" max="5127" width="45.81640625" style="2" customWidth="1"/>
    <col min="5128" max="5128" width="53.26953125" style="2" customWidth="1"/>
    <col min="5129" max="5129" width="27.26953125" style="2" customWidth="1"/>
    <col min="5130" max="5130" width="29.1796875" style="2" customWidth="1"/>
    <col min="5131" max="5131" width="76.7265625" style="2" customWidth="1"/>
    <col min="5132" max="5132" width="36.1796875" style="2" customWidth="1"/>
    <col min="5133" max="5133" width="51" style="2" customWidth="1"/>
    <col min="5134" max="5134" width="43.453125" style="2" customWidth="1"/>
    <col min="5135" max="5135" width="26.26953125" style="2" customWidth="1"/>
    <col min="5136" max="5136" width="30.1796875" style="2" customWidth="1"/>
    <col min="5137" max="5137" width="41.54296875" style="2" customWidth="1"/>
    <col min="5138" max="5138" width="33" style="2" customWidth="1"/>
    <col min="5139" max="5147" width="9.1796875" style="2"/>
    <col min="5148" max="5148" width="20.1796875" style="2" customWidth="1"/>
    <col min="5149" max="5160" width="9.1796875" style="2"/>
    <col min="5161" max="5161" width="18.453125" style="2" customWidth="1"/>
    <col min="5162" max="5162" width="9.1796875" style="2"/>
    <col min="5163" max="5163" width="10" style="2" customWidth="1"/>
    <col min="5164" max="5164" width="9.1796875" style="2"/>
    <col min="5165" max="5165" width="30.26953125" style="2" customWidth="1"/>
    <col min="5166" max="5166" width="9.1796875" style="2" customWidth="1"/>
    <col min="5167" max="5167" width="9.1796875" style="2"/>
    <col min="5168" max="5168" width="22.1796875" style="2" customWidth="1"/>
    <col min="5169" max="5169" width="63.26953125" style="2" bestFit="1" customWidth="1"/>
    <col min="5170" max="5170" width="53.81640625" style="2" bestFit="1" customWidth="1"/>
    <col min="5171" max="5171" width="49.26953125" style="2" bestFit="1" customWidth="1"/>
    <col min="5172" max="5172" width="55.453125" style="2" bestFit="1" customWidth="1"/>
    <col min="5173" max="5173" width="60.26953125" style="2" bestFit="1" customWidth="1"/>
    <col min="5174" max="5174" width="42.26953125" style="2" bestFit="1" customWidth="1"/>
    <col min="5175" max="5175" width="37.1796875" style="2" bestFit="1" customWidth="1"/>
    <col min="5176" max="5176" width="44.81640625" style="2" bestFit="1" customWidth="1"/>
    <col min="5177" max="5177" width="33.453125" style="2" customWidth="1"/>
    <col min="5178" max="5178" width="38.1796875" style="2" customWidth="1"/>
    <col min="5179" max="5179" width="37.1796875" style="2" customWidth="1"/>
    <col min="5180" max="5180" width="43.54296875" style="2" customWidth="1"/>
    <col min="5181" max="5181" width="44.54296875" style="2" customWidth="1"/>
    <col min="5182" max="5182" width="47.453125" style="2" customWidth="1"/>
    <col min="5183" max="5183" width="37.54296875" style="2" customWidth="1"/>
    <col min="5184" max="5184" width="42.54296875" style="2" customWidth="1"/>
    <col min="5185" max="5185" width="30.1796875" style="2" customWidth="1"/>
    <col min="5186" max="5186" width="27.453125" style="2" customWidth="1"/>
    <col min="5187" max="5187" width="40" style="2" customWidth="1"/>
    <col min="5188" max="5188" width="39" style="2" customWidth="1"/>
    <col min="5189" max="5189" width="34" style="2" customWidth="1"/>
    <col min="5190" max="5190" width="21.1796875" style="2" customWidth="1"/>
    <col min="5191" max="5191" width="93.26953125" style="2" customWidth="1"/>
    <col min="5192" max="5192" width="63.453125" style="2" customWidth="1"/>
    <col min="5193" max="5193" width="33.81640625" style="2" customWidth="1"/>
    <col min="5194" max="5194" width="46.453125" style="2" customWidth="1"/>
    <col min="5195" max="5195" width="35" style="2" customWidth="1"/>
    <col min="5196" max="5196" width="48.7265625" style="2" customWidth="1"/>
    <col min="5197" max="5197" width="84.7265625" style="2" customWidth="1"/>
    <col min="5198" max="5198" width="99.54296875" style="2" customWidth="1"/>
    <col min="5199" max="5199" width="73" style="2" customWidth="1"/>
    <col min="5200" max="5200" width="147.26953125" style="2" customWidth="1"/>
    <col min="5201" max="5377" width="9.1796875" style="2"/>
    <col min="5378" max="5378" width="10.81640625" style="2" bestFit="1" customWidth="1"/>
    <col min="5379" max="5379" width="9.1796875" style="2"/>
    <col min="5380" max="5380" width="56.54296875" style="2" customWidth="1"/>
    <col min="5381" max="5381" width="31.453125" style="2" customWidth="1"/>
    <col min="5382" max="5382" width="58.1796875" style="2" customWidth="1"/>
    <col min="5383" max="5383" width="45.81640625" style="2" customWidth="1"/>
    <col min="5384" max="5384" width="53.26953125" style="2" customWidth="1"/>
    <col min="5385" max="5385" width="27.26953125" style="2" customWidth="1"/>
    <col min="5386" max="5386" width="29.1796875" style="2" customWidth="1"/>
    <col min="5387" max="5387" width="76.7265625" style="2" customWidth="1"/>
    <col min="5388" max="5388" width="36.1796875" style="2" customWidth="1"/>
    <col min="5389" max="5389" width="51" style="2" customWidth="1"/>
    <col min="5390" max="5390" width="43.453125" style="2" customWidth="1"/>
    <col min="5391" max="5391" width="26.26953125" style="2" customWidth="1"/>
    <col min="5392" max="5392" width="30.1796875" style="2" customWidth="1"/>
    <col min="5393" max="5393" width="41.54296875" style="2" customWidth="1"/>
    <col min="5394" max="5394" width="33" style="2" customWidth="1"/>
    <col min="5395" max="5403" width="9.1796875" style="2"/>
    <col min="5404" max="5404" width="20.1796875" style="2" customWidth="1"/>
    <col min="5405" max="5416" width="9.1796875" style="2"/>
    <col min="5417" max="5417" width="18.453125" style="2" customWidth="1"/>
    <col min="5418" max="5418" width="9.1796875" style="2"/>
    <col min="5419" max="5419" width="10" style="2" customWidth="1"/>
    <col min="5420" max="5420" width="9.1796875" style="2"/>
    <col min="5421" max="5421" width="30.26953125" style="2" customWidth="1"/>
    <col min="5422" max="5422" width="9.1796875" style="2" customWidth="1"/>
    <col min="5423" max="5423" width="9.1796875" style="2"/>
    <col min="5424" max="5424" width="22.1796875" style="2" customWidth="1"/>
    <col min="5425" max="5425" width="63.26953125" style="2" bestFit="1" customWidth="1"/>
    <col min="5426" max="5426" width="53.81640625" style="2" bestFit="1" customWidth="1"/>
    <col min="5427" max="5427" width="49.26953125" style="2" bestFit="1" customWidth="1"/>
    <col min="5428" max="5428" width="55.453125" style="2" bestFit="1" customWidth="1"/>
    <col min="5429" max="5429" width="60.26953125" style="2" bestFit="1" customWidth="1"/>
    <col min="5430" max="5430" width="42.26953125" style="2" bestFit="1" customWidth="1"/>
    <col min="5431" max="5431" width="37.1796875" style="2" bestFit="1" customWidth="1"/>
    <col min="5432" max="5432" width="44.81640625" style="2" bestFit="1" customWidth="1"/>
    <col min="5433" max="5433" width="33.453125" style="2" customWidth="1"/>
    <col min="5434" max="5434" width="38.1796875" style="2" customWidth="1"/>
    <col min="5435" max="5435" width="37.1796875" style="2" customWidth="1"/>
    <col min="5436" max="5436" width="43.54296875" style="2" customWidth="1"/>
    <col min="5437" max="5437" width="44.54296875" style="2" customWidth="1"/>
    <col min="5438" max="5438" width="47.453125" style="2" customWidth="1"/>
    <col min="5439" max="5439" width="37.54296875" style="2" customWidth="1"/>
    <col min="5440" max="5440" width="42.54296875" style="2" customWidth="1"/>
    <col min="5441" max="5441" width="30.1796875" style="2" customWidth="1"/>
    <col min="5442" max="5442" width="27.453125" style="2" customWidth="1"/>
    <col min="5443" max="5443" width="40" style="2" customWidth="1"/>
    <col min="5444" max="5444" width="39" style="2" customWidth="1"/>
    <col min="5445" max="5445" width="34" style="2" customWidth="1"/>
    <col min="5446" max="5446" width="21.1796875" style="2" customWidth="1"/>
    <col min="5447" max="5447" width="93.26953125" style="2" customWidth="1"/>
    <col min="5448" max="5448" width="63.453125" style="2" customWidth="1"/>
    <col min="5449" max="5449" width="33.81640625" style="2" customWidth="1"/>
    <col min="5450" max="5450" width="46.453125" style="2" customWidth="1"/>
    <col min="5451" max="5451" width="35" style="2" customWidth="1"/>
    <col min="5452" max="5452" width="48.7265625" style="2" customWidth="1"/>
    <col min="5453" max="5453" width="84.7265625" style="2" customWidth="1"/>
    <col min="5454" max="5454" width="99.54296875" style="2" customWidth="1"/>
    <col min="5455" max="5455" width="73" style="2" customWidth="1"/>
    <col min="5456" max="5456" width="147.26953125" style="2" customWidth="1"/>
    <col min="5457" max="5633" width="9.1796875" style="2"/>
    <col min="5634" max="5634" width="10.81640625" style="2" bestFit="1" customWidth="1"/>
    <col min="5635" max="5635" width="9.1796875" style="2"/>
    <col min="5636" max="5636" width="56.54296875" style="2" customWidth="1"/>
    <col min="5637" max="5637" width="31.453125" style="2" customWidth="1"/>
    <col min="5638" max="5638" width="58.1796875" style="2" customWidth="1"/>
    <col min="5639" max="5639" width="45.81640625" style="2" customWidth="1"/>
    <col min="5640" max="5640" width="53.26953125" style="2" customWidth="1"/>
    <col min="5641" max="5641" width="27.26953125" style="2" customWidth="1"/>
    <col min="5642" max="5642" width="29.1796875" style="2" customWidth="1"/>
    <col min="5643" max="5643" width="76.7265625" style="2" customWidth="1"/>
    <col min="5644" max="5644" width="36.1796875" style="2" customWidth="1"/>
    <col min="5645" max="5645" width="51" style="2" customWidth="1"/>
    <col min="5646" max="5646" width="43.453125" style="2" customWidth="1"/>
    <col min="5647" max="5647" width="26.26953125" style="2" customWidth="1"/>
    <col min="5648" max="5648" width="30.1796875" style="2" customWidth="1"/>
    <col min="5649" max="5649" width="41.54296875" style="2" customWidth="1"/>
    <col min="5650" max="5650" width="33" style="2" customWidth="1"/>
    <col min="5651" max="5659" width="9.1796875" style="2"/>
    <col min="5660" max="5660" width="20.1796875" style="2" customWidth="1"/>
    <col min="5661" max="5672" width="9.1796875" style="2"/>
    <col min="5673" max="5673" width="18.453125" style="2" customWidth="1"/>
    <col min="5674" max="5674" width="9.1796875" style="2"/>
    <col min="5675" max="5675" width="10" style="2" customWidth="1"/>
    <col min="5676" max="5676" width="9.1796875" style="2"/>
    <col min="5677" max="5677" width="30.26953125" style="2" customWidth="1"/>
    <col min="5678" max="5678" width="9.1796875" style="2" customWidth="1"/>
    <col min="5679" max="5679" width="9.1796875" style="2"/>
    <col min="5680" max="5680" width="22.1796875" style="2" customWidth="1"/>
    <col min="5681" max="5681" width="63.26953125" style="2" bestFit="1" customWidth="1"/>
    <col min="5682" max="5682" width="53.81640625" style="2" bestFit="1" customWidth="1"/>
    <col min="5683" max="5683" width="49.26953125" style="2" bestFit="1" customWidth="1"/>
    <col min="5684" max="5684" width="55.453125" style="2" bestFit="1" customWidth="1"/>
    <col min="5685" max="5685" width="60.26953125" style="2" bestFit="1" customWidth="1"/>
    <col min="5686" max="5686" width="42.26953125" style="2" bestFit="1" customWidth="1"/>
    <col min="5687" max="5687" width="37.1796875" style="2" bestFit="1" customWidth="1"/>
    <col min="5688" max="5688" width="44.81640625" style="2" bestFit="1" customWidth="1"/>
    <col min="5689" max="5689" width="33.453125" style="2" customWidth="1"/>
    <col min="5690" max="5690" width="38.1796875" style="2" customWidth="1"/>
    <col min="5691" max="5691" width="37.1796875" style="2" customWidth="1"/>
    <col min="5692" max="5692" width="43.54296875" style="2" customWidth="1"/>
    <col min="5693" max="5693" width="44.54296875" style="2" customWidth="1"/>
    <col min="5694" max="5694" width="47.453125" style="2" customWidth="1"/>
    <col min="5695" max="5695" width="37.54296875" style="2" customWidth="1"/>
    <col min="5696" max="5696" width="42.54296875" style="2" customWidth="1"/>
    <col min="5697" max="5697" width="30.1796875" style="2" customWidth="1"/>
    <col min="5698" max="5698" width="27.453125" style="2" customWidth="1"/>
    <col min="5699" max="5699" width="40" style="2" customWidth="1"/>
    <col min="5700" max="5700" width="39" style="2" customWidth="1"/>
    <col min="5701" max="5701" width="34" style="2" customWidth="1"/>
    <col min="5702" max="5702" width="21.1796875" style="2" customWidth="1"/>
    <col min="5703" max="5703" width="93.26953125" style="2" customWidth="1"/>
    <col min="5704" max="5704" width="63.453125" style="2" customWidth="1"/>
    <col min="5705" max="5705" width="33.81640625" style="2" customWidth="1"/>
    <col min="5706" max="5706" width="46.453125" style="2" customWidth="1"/>
    <col min="5707" max="5707" width="35" style="2" customWidth="1"/>
    <col min="5708" max="5708" width="48.7265625" style="2" customWidth="1"/>
    <col min="5709" max="5709" width="84.7265625" style="2" customWidth="1"/>
    <col min="5710" max="5710" width="99.54296875" style="2" customWidth="1"/>
    <col min="5711" max="5711" width="73" style="2" customWidth="1"/>
    <col min="5712" max="5712" width="147.26953125" style="2" customWidth="1"/>
    <col min="5713" max="5889" width="9.1796875" style="2"/>
    <col min="5890" max="5890" width="10.81640625" style="2" bestFit="1" customWidth="1"/>
    <col min="5891" max="5891" width="9.1796875" style="2"/>
    <col min="5892" max="5892" width="56.54296875" style="2" customWidth="1"/>
    <col min="5893" max="5893" width="31.453125" style="2" customWidth="1"/>
    <col min="5894" max="5894" width="58.1796875" style="2" customWidth="1"/>
    <col min="5895" max="5895" width="45.81640625" style="2" customWidth="1"/>
    <col min="5896" max="5896" width="53.26953125" style="2" customWidth="1"/>
    <col min="5897" max="5897" width="27.26953125" style="2" customWidth="1"/>
    <col min="5898" max="5898" width="29.1796875" style="2" customWidth="1"/>
    <col min="5899" max="5899" width="76.7265625" style="2" customWidth="1"/>
    <col min="5900" max="5900" width="36.1796875" style="2" customWidth="1"/>
    <col min="5901" max="5901" width="51" style="2" customWidth="1"/>
    <col min="5902" max="5902" width="43.453125" style="2" customWidth="1"/>
    <col min="5903" max="5903" width="26.26953125" style="2" customWidth="1"/>
    <col min="5904" max="5904" width="30.1796875" style="2" customWidth="1"/>
    <col min="5905" max="5905" width="41.54296875" style="2" customWidth="1"/>
    <col min="5906" max="5906" width="33" style="2" customWidth="1"/>
    <col min="5907" max="5915" width="9.1796875" style="2"/>
    <col min="5916" max="5916" width="20.1796875" style="2" customWidth="1"/>
    <col min="5917" max="5928" width="9.1796875" style="2"/>
    <col min="5929" max="5929" width="18.453125" style="2" customWidth="1"/>
    <col min="5930" max="5930" width="9.1796875" style="2"/>
    <col min="5931" max="5931" width="10" style="2" customWidth="1"/>
    <col min="5932" max="5932" width="9.1796875" style="2"/>
    <col min="5933" max="5933" width="30.26953125" style="2" customWidth="1"/>
    <col min="5934" max="5934" width="9.1796875" style="2" customWidth="1"/>
    <col min="5935" max="5935" width="9.1796875" style="2"/>
    <col min="5936" max="5936" width="22.1796875" style="2" customWidth="1"/>
    <col min="5937" max="5937" width="63.26953125" style="2" bestFit="1" customWidth="1"/>
    <col min="5938" max="5938" width="53.81640625" style="2" bestFit="1" customWidth="1"/>
    <col min="5939" max="5939" width="49.26953125" style="2" bestFit="1" customWidth="1"/>
    <col min="5940" max="5940" width="55.453125" style="2" bestFit="1" customWidth="1"/>
    <col min="5941" max="5941" width="60.26953125" style="2" bestFit="1" customWidth="1"/>
    <col min="5942" max="5942" width="42.26953125" style="2" bestFit="1" customWidth="1"/>
    <col min="5943" max="5943" width="37.1796875" style="2" bestFit="1" customWidth="1"/>
    <col min="5944" max="5944" width="44.81640625" style="2" bestFit="1" customWidth="1"/>
    <col min="5945" max="5945" width="33.453125" style="2" customWidth="1"/>
    <col min="5946" max="5946" width="38.1796875" style="2" customWidth="1"/>
    <col min="5947" max="5947" width="37.1796875" style="2" customWidth="1"/>
    <col min="5948" max="5948" width="43.54296875" style="2" customWidth="1"/>
    <col min="5949" max="5949" width="44.54296875" style="2" customWidth="1"/>
    <col min="5950" max="5950" width="47.453125" style="2" customWidth="1"/>
    <col min="5951" max="5951" width="37.54296875" style="2" customWidth="1"/>
    <col min="5952" max="5952" width="42.54296875" style="2" customWidth="1"/>
    <col min="5953" max="5953" width="30.1796875" style="2" customWidth="1"/>
    <col min="5954" max="5954" width="27.453125" style="2" customWidth="1"/>
    <col min="5955" max="5955" width="40" style="2" customWidth="1"/>
    <col min="5956" max="5956" width="39" style="2" customWidth="1"/>
    <col min="5957" max="5957" width="34" style="2" customWidth="1"/>
    <col min="5958" max="5958" width="21.1796875" style="2" customWidth="1"/>
    <col min="5959" max="5959" width="93.26953125" style="2" customWidth="1"/>
    <col min="5960" max="5960" width="63.453125" style="2" customWidth="1"/>
    <col min="5961" max="5961" width="33.81640625" style="2" customWidth="1"/>
    <col min="5962" max="5962" width="46.453125" style="2" customWidth="1"/>
    <col min="5963" max="5963" width="35" style="2" customWidth="1"/>
    <col min="5964" max="5964" width="48.7265625" style="2" customWidth="1"/>
    <col min="5965" max="5965" width="84.7265625" style="2" customWidth="1"/>
    <col min="5966" max="5966" width="99.54296875" style="2" customWidth="1"/>
    <col min="5967" max="5967" width="73" style="2" customWidth="1"/>
    <col min="5968" max="5968" width="147.26953125" style="2" customWidth="1"/>
    <col min="5969" max="6145" width="9.1796875" style="2"/>
    <col min="6146" max="6146" width="10.81640625" style="2" bestFit="1" customWidth="1"/>
    <col min="6147" max="6147" width="9.1796875" style="2"/>
    <col min="6148" max="6148" width="56.54296875" style="2" customWidth="1"/>
    <col min="6149" max="6149" width="31.453125" style="2" customWidth="1"/>
    <col min="6150" max="6150" width="58.1796875" style="2" customWidth="1"/>
    <col min="6151" max="6151" width="45.81640625" style="2" customWidth="1"/>
    <col min="6152" max="6152" width="53.26953125" style="2" customWidth="1"/>
    <col min="6153" max="6153" width="27.26953125" style="2" customWidth="1"/>
    <col min="6154" max="6154" width="29.1796875" style="2" customWidth="1"/>
    <col min="6155" max="6155" width="76.7265625" style="2" customWidth="1"/>
    <col min="6156" max="6156" width="36.1796875" style="2" customWidth="1"/>
    <col min="6157" max="6157" width="51" style="2" customWidth="1"/>
    <col min="6158" max="6158" width="43.453125" style="2" customWidth="1"/>
    <col min="6159" max="6159" width="26.26953125" style="2" customWidth="1"/>
    <col min="6160" max="6160" width="30.1796875" style="2" customWidth="1"/>
    <col min="6161" max="6161" width="41.54296875" style="2" customWidth="1"/>
    <col min="6162" max="6162" width="33" style="2" customWidth="1"/>
    <col min="6163" max="6171" width="9.1796875" style="2"/>
    <col min="6172" max="6172" width="20.1796875" style="2" customWidth="1"/>
    <col min="6173" max="6184" width="9.1796875" style="2"/>
    <col min="6185" max="6185" width="18.453125" style="2" customWidth="1"/>
    <col min="6186" max="6186" width="9.1796875" style="2"/>
    <col min="6187" max="6187" width="10" style="2" customWidth="1"/>
    <col min="6188" max="6188" width="9.1796875" style="2"/>
    <col min="6189" max="6189" width="30.26953125" style="2" customWidth="1"/>
    <col min="6190" max="6190" width="9.1796875" style="2" customWidth="1"/>
    <col min="6191" max="6191" width="9.1796875" style="2"/>
    <col min="6192" max="6192" width="22.1796875" style="2" customWidth="1"/>
    <col min="6193" max="6193" width="63.26953125" style="2" bestFit="1" customWidth="1"/>
    <col min="6194" max="6194" width="53.81640625" style="2" bestFit="1" customWidth="1"/>
    <col min="6195" max="6195" width="49.26953125" style="2" bestFit="1" customWidth="1"/>
    <col min="6196" max="6196" width="55.453125" style="2" bestFit="1" customWidth="1"/>
    <col min="6197" max="6197" width="60.26953125" style="2" bestFit="1" customWidth="1"/>
    <col min="6198" max="6198" width="42.26953125" style="2" bestFit="1" customWidth="1"/>
    <col min="6199" max="6199" width="37.1796875" style="2" bestFit="1" customWidth="1"/>
    <col min="6200" max="6200" width="44.81640625" style="2" bestFit="1" customWidth="1"/>
    <col min="6201" max="6201" width="33.453125" style="2" customWidth="1"/>
    <col min="6202" max="6202" width="38.1796875" style="2" customWidth="1"/>
    <col min="6203" max="6203" width="37.1796875" style="2" customWidth="1"/>
    <col min="6204" max="6204" width="43.54296875" style="2" customWidth="1"/>
    <col min="6205" max="6205" width="44.54296875" style="2" customWidth="1"/>
    <col min="6206" max="6206" width="47.453125" style="2" customWidth="1"/>
    <col min="6207" max="6207" width="37.54296875" style="2" customWidth="1"/>
    <col min="6208" max="6208" width="42.54296875" style="2" customWidth="1"/>
    <col min="6209" max="6209" width="30.1796875" style="2" customWidth="1"/>
    <col min="6210" max="6210" width="27.453125" style="2" customWidth="1"/>
    <col min="6211" max="6211" width="40" style="2" customWidth="1"/>
    <col min="6212" max="6212" width="39" style="2" customWidth="1"/>
    <col min="6213" max="6213" width="34" style="2" customWidth="1"/>
    <col min="6214" max="6214" width="21.1796875" style="2" customWidth="1"/>
    <col min="6215" max="6215" width="93.26953125" style="2" customWidth="1"/>
    <col min="6216" max="6216" width="63.453125" style="2" customWidth="1"/>
    <col min="6217" max="6217" width="33.81640625" style="2" customWidth="1"/>
    <col min="6218" max="6218" width="46.453125" style="2" customWidth="1"/>
    <col min="6219" max="6219" width="35" style="2" customWidth="1"/>
    <col min="6220" max="6220" width="48.7265625" style="2" customWidth="1"/>
    <col min="6221" max="6221" width="84.7265625" style="2" customWidth="1"/>
    <col min="6222" max="6222" width="99.54296875" style="2" customWidth="1"/>
    <col min="6223" max="6223" width="73" style="2" customWidth="1"/>
    <col min="6224" max="6224" width="147.26953125" style="2" customWidth="1"/>
    <col min="6225" max="6401" width="9.1796875" style="2"/>
    <col min="6402" max="6402" width="10.81640625" style="2" bestFit="1" customWidth="1"/>
    <col min="6403" max="6403" width="9.1796875" style="2"/>
    <col min="6404" max="6404" width="56.54296875" style="2" customWidth="1"/>
    <col min="6405" max="6405" width="31.453125" style="2" customWidth="1"/>
    <col min="6406" max="6406" width="58.1796875" style="2" customWidth="1"/>
    <col min="6407" max="6407" width="45.81640625" style="2" customWidth="1"/>
    <col min="6408" max="6408" width="53.26953125" style="2" customWidth="1"/>
    <col min="6409" max="6409" width="27.26953125" style="2" customWidth="1"/>
    <col min="6410" max="6410" width="29.1796875" style="2" customWidth="1"/>
    <col min="6411" max="6411" width="76.7265625" style="2" customWidth="1"/>
    <col min="6412" max="6412" width="36.1796875" style="2" customWidth="1"/>
    <col min="6413" max="6413" width="51" style="2" customWidth="1"/>
    <col min="6414" max="6414" width="43.453125" style="2" customWidth="1"/>
    <col min="6415" max="6415" width="26.26953125" style="2" customWidth="1"/>
    <col min="6416" max="6416" width="30.1796875" style="2" customWidth="1"/>
    <col min="6417" max="6417" width="41.54296875" style="2" customWidth="1"/>
    <col min="6418" max="6418" width="33" style="2" customWidth="1"/>
    <col min="6419" max="6427" width="9.1796875" style="2"/>
    <col min="6428" max="6428" width="20.1796875" style="2" customWidth="1"/>
    <col min="6429" max="6440" width="9.1796875" style="2"/>
    <col min="6441" max="6441" width="18.453125" style="2" customWidth="1"/>
    <col min="6442" max="6442" width="9.1796875" style="2"/>
    <col min="6443" max="6443" width="10" style="2" customWidth="1"/>
    <col min="6444" max="6444" width="9.1796875" style="2"/>
    <col min="6445" max="6445" width="30.26953125" style="2" customWidth="1"/>
    <col min="6446" max="6446" width="9.1796875" style="2" customWidth="1"/>
    <col min="6447" max="6447" width="9.1796875" style="2"/>
    <col min="6448" max="6448" width="22.1796875" style="2" customWidth="1"/>
    <col min="6449" max="6449" width="63.26953125" style="2" bestFit="1" customWidth="1"/>
    <col min="6450" max="6450" width="53.81640625" style="2" bestFit="1" customWidth="1"/>
    <col min="6451" max="6451" width="49.26953125" style="2" bestFit="1" customWidth="1"/>
    <col min="6452" max="6452" width="55.453125" style="2" bestFit="1" customWidth="1"/>
    <col min="6453" max="6453" width="60.26953125" style="2" bestFit="1" customWidth="1"/>
    <col min="6454" max="6454" width="42.26953125" style="2" bestFit="1" customWidth="1"/>
    <col min="6455" max="6455" width="37.1796875" style="2" bestFit="1" customWidth="1"/>
    <col min="6456" max="6456" width="44.81640625" style="2" bestFit="1" customWidth="1"/>
    <col min="6457" max="6457" width="33.453125" style="2" customWidth="1"/>
    <col min="6458" max="6458" width="38.1796875" style="2" customWidth="1"/>
    <col min="6459" max="6459" width="37.1796875" style="2" customWidth="1"/>
    <col min="6460" max="6460" width="43.54296875" style="2" customWidth="1"/>
    <col min="6461" max="6461" width="44.54296875" style="2" customWidth="1"/>
    <col min="6462" max="6462" width="47.453125" style="2" customWidth="1"/>
    <col min="6463" max="6463" width="37.54296875" style="2" customWidth="1"/>
    <col min="6464" max="6464" width="42.54296875" style="2" customWidth="1"/>
    <col min="6465" max="6465" width="30.1796875" style="2" customWidth="1"/>
    <col min="6466" max="6466" width="27.453125" style="2" customWidth="1"/>
    <col min="6467" max="6467" width="40" style="2" customWidth="1"/>
    <col min="6468" max="6468" width="39" style="2" customWidth="1"/>
    <col min="6469" max="6469" width="34" style="2" customWidth="1"/>
    <col min="6470" max="6470" width="21.1796875" style="2" customWidth="1"/>
    <col min="6471" max="6471" width="93.26953125" style="2" customWidth="1"/>
    <col min="6472" max="6472" width="63.453125" style="2" customWidth="1"/>
    <col min="6473" max="6473" width="33.81640625" style="2" customWidth="1"/>
    <col min="6474" max="6474" width="46.453125" style="2" customWidth="1"/>
    <col min="6475" max="6475" width="35" style="2" customWidth="1"/>
    <col min="6476" max="6476" width="48.7265625" style="2" customWidth="1"/>
    <col min="6477" max="6477" width="84.7265625" style="2" customWidth="1"/>
    <col min="6478" max="6478" width="99.54296875" style="2" customWidth="1"/>
    <col min="6479" max="6479" width="73" style="2" customWidth="1"/>
    <col min="6480" max="6480" width="147.26953125" style="2" customWidth="1"/>
    <col min="6481" max="6657" width="9.1796875" style="2"/>
    <col min="6658" max="6658" width="10.81640625" style="2" bestFit="1" customWidth="1"/>
    <col min="6659" max="6659" width="9.1796875" style="2"/>
    <col min="6660" max="6660" width="56.54296875" style="2" customWidth="1"/>
    <col min="6661" max="6661" width="31.453125" style="2" customWidth="1"/>
    <col min="6662" max="6662" width="58.1796875" style="2" customWidth="1"/>
    <col min="6663" max="6663" width="45.81640625" style="2" customWidth="1"/>
    <col min="6664" max="6664" width="53.26953125" style="2" customWidth="1"/>
    <col min="6665" max="6665" width="27.26953125" style="2" customWidth="1"/>
    <col min="6666" max="6666" width="29.1796875" style="2" customWidth="1"/>
    <col min="6667" max="6667" width="76.7265625" style="2" customWidth="1"/>
    <col min="6668" max="6668" width="36.1796875" style="2" customWidth="1"/>
    <col min="6669" max="6669" width="51" style="2" customWidth="1"/>
    <col min="6670" max="6670" width="43.453125" style="2" customWidth="1"/>
    <col min="6671" max="6671" width="26.26953125" style="2" customWidth="1"/>
    <col min="6672" max="6672" width="30.1796875" style="2" customWidth="1"/>
    <col min="6673" max="6673" width="41.54296875" style="2" customWidth="1"/>
    <col min="6674" max="6674" width="33" style="2" customWidth="1"/>
    <col min="6675" max="6683" width="9.1796875" style="2"/>
    <col min="6684" max="6684" width="20.1796875" style="2" customWidth="1"/>
    <col min="6685" max="6696" width="9.1796875" style="2"/>
    <col min="6697" max="6697" width="18.453125" style="2" customWidth="1"/>
    <col min="6698" max="6698" width="9.1796875" style="2"/>
    <col min="6699" max="6699" width="10" style="2" customWidth="1"/>
    <col min="6700" max="6700" width="9.1796875" style="2"/>
    <col min="6701" max="6701" width="30.26953125" style="2" customWidth="1"/>
    <col min="6702" max="6702" width="9.1796875" style="2" customWidth="1"/>
    <col min="6703" max="6703" width="9.1796875" style="2"/>
    <col min="6704" max="6704" width="22.1796875" style="2" customWidth="1"/>
    <col min="6705" max="6705" width="63.26953125" style="2" bestFit="1" customWidth="1"/>
    <col min="6706" max="6706" width="53.81640625" style="2" bestFit="1" customWidth="1"/>
    <col min="6707" max="6707" width="49.26953125" style="2" bestFit="1" customWidth="1"/>
    <col min="6708" max="6708" width="55.453125" style="2" bestFit="1" customWidth="1"/>
    <col min="6709" max="6709" width="60.26953125" style="2" bestFit="1" customWidth="1"/>
    <col min="6710" max="6710" width="42.26953125" style="2" bestFit="1" customWidth="1"/>
    <col min="6711" max="6711" width="37.1796875" style="2" bestFit="1" customWidth="1"/>
    <col min="6712" max="6712" width="44.81640625" style="2" bestFit="1" customWidth="1"/>
    <col min="6713" max="6713" width="33.453125" style="2" customWidth="1"/>
    <col min="6714" max="6714" width="38.1796875" style="2" customWidth="1"/>
    <col min="6715" max="6715" width="37.1796875" style="2" customWidth="1"/>
    <col min="6716" max="6716" width="43.54296875" style="2" customWidth="1"/>
    <col min="6717" max="6717" width="44.54296875" style="2" customWidth="1"/>
    <col min="6718" max="6718" width="47.453125" style="2" customWidth="1"/>
    <col min="6719" max="6719" width="37.54296875" style="2" customWidth="1"/>
    <col min="6720" max="6720" width="42.54296875" style="2" customWidth="1"/>
    <col min="6721" max="6721" width="30.1796875" style="2" customWidth="1"/>
    <col min="6722" max="6722" width="27.453125" style="2" customWidth="1"/>
    <col min="6723" max="6723" width="40" style="2" customWidth="1"/>
    <col min="6724" max="6724" width="39" style="2" customWidth="1"/>
    <col min="6725" max="6725" width="34" style="2" customWidth="1"/>
    <col min="6726" max="6726" width="21.1796875" style="2" customWidth="1"/>
    <col min="6727" max="6727" width="93.26953125" style="2" customWidth="1"/>
    <col min="6728" max="6728" width="63.453125" style="2" customWidth="1"/>
    <col min="6729" max="6729" width="33.81640625" style="2" customWidth="1"/>
    <col min="6730" max="6730" width="46.453125" style="2" customWidth="1"/>
    <col min="6731" max="6731" width="35" style="2" customWidth="1"/>
    <col min="6732" max="6732" width="48.7265625" style="2" customWidth="1"/>
    <col min="6733" max="6733" width="84.7265625" style="2" customWidth="1"/>
    <col min="6734" max="6734" width="99.54296875" style="2" customWidth="1"/>
    <col min="6735" max="6735" width="73" style="2" customWidth="1"/>
    <col min="6736" max="6736" width="147.26953125" style="2" customWidth="1"/>
    <col min="6737" max="6913" width="9.1796875" style="2"/>
    <col min="6914" max="6914" width="10.81640625" style="2" bestFit="1" customWidth="1"/>
    <col min="6915" max="6915" width="9.1796875" style="2"/>
    <col min="6916" max="6916" width="56.54296875" style="2" customWidth="1"/>
    <col min="6917" max="6917" width="31.453125" style="2" customWidth="1"/>
    <col min="6918" max="6918" width="58.1796875" style="2" customWidth="1"/>
    <col min="6919" max="6919" width="45.81640625" style="2" customWidth="1"/>
    <col min="6920" max="6920" width="53.26953125" style="2" customWidth="1"/>
    <col min="6921" max="6921" width="27.26953125" style="2" customWidth="1"/>
    <col min="6922" max="6922" width="29.1796875" style="2" customWidth="1"/>
    <col min="6923" max="6923" width="76.7265625" style="2" customWidth="1"/>
    <col min="6924" max="6924" width="36.1796875" style="2" customWidth="1"/>
    <col min="6925" max="6925" width="51" style="2" customWidth="1"/>
    <col min="6926" max="6926" width="43.453125" style="2" customWidth="1"/>
    <col min="6927" max="6927" width="26.26953125" style="2" customWidth="1"/>
    <col min="6928" max="6928" width="30.1796875" style="2" customWidth="1"/>
    <col min="6929" max="6929" width="41.54296875" style="2" customWidth="1"/>
    <col min="6930" max="6930" width="33" style="2" customWidth="1"/>
    <col min="6931" max="6939" width="9.1796875" style="2"/>
    <col min="6940" max="6940" width="20.1796875" style="2" customWidth="1"/>
    <col min="6941" max="6952" width="9.1796875" style="2"/>
    <col min="6953" max="6953" width="18.453125" style="2" customWidth="1"/>
    <col min="6954" max="6954" width="9.1796875" style="2"/>
    <col min="6955" max="6955" width="10" style="2" customWidth="1"/>
    <col min="6956" max="6956" width="9.1796875" style="2"/>
    <col min="6957" max="6957" width="30.26953125" style="2" customWidth="1"/>
    <col min="6958" max="6958" width="9.1796875" style="2" customWidth="1"/>
    <col min="6959" max="6959" width="9.1796875" style="2"/>
    <col min="6960" max="6960" width="22.1796875" style="2" customWidth="1"/>
    <col min="6961" max="6961" width="63.26953125" style="2" bestFit="1" customWidth="1"/>
    <col min="6962" max="6962" width="53.81640625" style="2" bestFit="1" customWidth="1"/>
    <col min="6963" max="6963" width="49.26953125" style="2" bestFit="1" customWidth="1"/>
    <col min="6964" max="6964" width="55.453125" style="2" bestFit="1" customWidth="1"/>
    <col min="6965" max="6965" width="60.26953125" style="2" bestFit="1" customWidth="1"/>
    <col min="6966" max="6966" width="42.26953125" style="2" bestFit="1" customWidth="1"/>
    <col min="6967" max="6967" width="37.1796875" style="2" bestFit="1" customWidth="1"/>
    <col min="6968" max="6968" width="44.81640625" style="2" bestFit="1" customWidth="1"/>
    <col min="6969" max="6969" width="33.453125" style="2" customWidth="1"/>
    <col min="6970" max="6970" width="38.1796875" style="2" customWidth="1"/>
    <col min="6971" max="6971" width="37.1796875" style="2" customWidth="1"/>
    <col min="6972" max="6972" width="43.54296875" style="2" customWidth="1"/>
    <col min="6973" max="6973" width="44.54296875" style="2" customWidth="1"/>
    <col min="6974" max="6974" width="47.453125" style="2" customWidth="1"/>
    <col min="6975" max="6975" width="37.54296875" style="2" customWidth="1"/>
    <col min="6976" max="6976" width="42.54296875" style="2" customWidth="1"/>
    <col min="6977" max="6977" width="30.1796875" style="2" customWidth="1"/>
    <col min="6978" max="6978" width="27.453125" style="2" customWidth="1"/>
    <col min="6979" max="6979" width="40" style="2" customWidth="1"/>
    <col min="6980" max="6980" width="39" style="2" customWidth="1"/>
    <col min="6981" max="6981" width="34" style="2" customWidth="1"/>
    <col min="6982" max="6982" width="21.1796875" style="2" customWidth="1"/>
    <col min="6983" max="6983" width="93.26953125" style="2" customWidth="1"/>
    <col min="6984" max="6984" width="63.453125" style="2" customWidth="1"/>
    <col min="6985" max="6985" width="33.81640625" style="2" customWidth="1"/>
    <col min="6986" max="6986" width="46.453125" style="2" customWidth="1"/>
    <col min="6987" max="6987" width="35" style="2" customWidth="1"/>
    <col min="6988" max="6988" width="48.7265625" style="2" customWidth="1"/>
    <col min="6989" max="6989" width="84.7265625" style="2" customWidth="1"/>
    <col min="6990" max="6990" width="99.54296875" style="2" customWidth="1"/>
    <col min="6991" max="6991" width="73" style="2" customWidth="1"/>
    <col min="6992" max="6992" width="147.26953125" style="2" customWidth="1"/>
    <col min="6993" max="7169" width="9.1796875" style="2"/>
    <col min="7170" max="7170" width="10.81640625" style="2" bestFit="1" customWidth="1"/>
    <col min="7171" max="7171" width="9.1796875" style="2"/>
    <col min="7172" max="7172" width="56.54296875" style="2" customWidth="1"/>
    <col min="7173" max="7173" width="31.453125" style="2" customWidth="1"/>
    <col min="7174" max="7174" width="58.1796875" style="2" customWidth="1"/>
    <col min="7175" max="7175" width="45.81640625" style="2" customWidth="1"/>
    <col min="7176" max="7176" width="53.26953125" style="2" customWidth="1"/>
    <col min="7177" max="7177" width="27.26953125" style="2" customWidth="1"/>
    <col min="7178" max="7178" width="29.1796875" style="2" customWidth="1"/>
    <col min="7179" max="7179" width="76.7265625" style="2" customWidth="1"/>
    <col min="7180" max="7180" width="36.1796875" style="2" customWidth="1"/>
    <col min="7181" max="7181" width="51" style="2" customWidth="1"/>
    <col min="7182" max="7182" width="43.453125" style="2" customWidth="1"/>
    <col min="7183" max="7183" width="26.26953125" style="2" customWidth="1"/>
    <col min="7184" max="7184" width="30.1796875" style="2" customWidth="1"/>
    <col min="7185" max="7185" width="41.54296875" style="2" customWidth="1"/>
    <col min="7186" max="7186" width="33" style="2" customWidth="1"/>
    <col min="7187" max="7195" width="9.1796875" style="2"/>
    <col min="7196" max="7196" width="20.1796875" style="2" customWidth="1"/>
    <col min="7197" max="7208" width="9.1796875" style="2"/>
    <col min="7209" max="7209" width="18.453125" style="2" customWidth="1"/>
    <col min="7210" max="7210" width="9.1796875" style="2"/>
    <col min="7211" max="7211" width="10" style="2" customWidth="1"/>
    <col min="7212" max="7212" width="9.1796875" style="2"/>
    <col min="7213" max="7213" width="30.26953125" style="2" customWidth="1"/>
    <col min="7214" max="7214" width="9.1796875" style="2" customWidth="1"/>
    <col min="7215" max="7215" width="9.1796875" style="2"/>
    <col min="7216" max="7216" width="22.1796875" style="2" customWidth="1"/>
    <col min="7217" max="7217" width="63.26953125" style="2" bestFit="1" customWidth="1"/>
    <col min="7218" max="7218" width="53.81640625" style="2" bestFit="1" customWidth="1"/>
    <col min="7219" max="7219" width="49.26953125" style="2" bestFit="1" customWidth="1"/>
    <col min="7220" max="7220" width="55.453125" style="2" bestFit="1" customWidth="1"/>
    <col min="7221" max="7221" width="60.26953125" style="2" bestFit="1" customWidth="1"/>
    <col min="7222" max="7222" width="42.26953125" style="2" bestFit="1" customWidth="1"/>
    <col min="7223" max="7223" width="37.1796875" style="2" bestFit="1" customWidth="1"/>
    <col min="7224" max="7224" width="44.81640625" style="2" bestFit="1" customWidth="1"/>
    <col min="7225" max="7225" width="33.453125" style="2" customWidth="1"/>
    <col min="7226" max="7226" width="38.1796875" style="2" customWidth="1"/>
    <col min="7227" max="7227" width="37.1796875" style="2" customWidth="1"/>
    <col min="7228" max="7228" width="43.54296875" style="2" customWidth="1"/>
    <col min="7229" max="7229" width="44.54296875" style="2" customWidth="1"/>
    <col min="7230" max="7230" width="47.453125" style="2" customWidth="1"/>
    <col min="7231" max="7231" width="37.54296875" style="2" customWidth="1"/>
    <col min="7232" max="7232" width="42.54296875" style="2" customWidth="1"/>
    <col min="7233" max="7233" width="30.1796875" style="2" customWidth="1"/>
    <col min="7234" max="7234" width="27.453125" style="2" customWidth="1"/>
    <col min="7235" max="7235" width="40" style="2" customWidth="1"/>
    <col min="7236" max="7236" width="39" style="2" customWidth="1"/>
    <col min="7237" max="7237" width="34" style="2" customWidth="1"/>
    <col min="7238" max="7238" width="21.1796875" style="2" customWidth="1"/>
    <col min="7239" max="7239" width="93.26953125" style="2" customWidth="1"/>
    <col min="7240" max="7240" width="63.453125" style="2" customWidth="1"/>
    <col min="7241" max="7241" width="33.81640625" style="2" customWidth="1"/>
    <col min="7242" max="7242" width="46.453125" style="2" customWidth="1"/>
    <col min="7243" max="7243" width="35" style="2" customWidth="1"/>
    <col min="7244" max="7244" width="48.7265625" style="2" customWidth="1"/>
    <col min="7245" max="7245" width="84.7265625" style="2" customWidth="1"/>
    <col min="7246" max="7246" width="99.54296875" style="2" customWidth="1"/>
    <col min="7247" max="7247" width="73" style="2" customWidth="1"/>
    <col min="7248" max="7248" width="147.26953125" style="2" customWidth="1"/>
    <col min="7249" max="7425" width="9.1796875" style="2"/>
    <col min="7426" max="7426" width="10.81640625" style="2" bestFit="1" customWidth="1"/>
    <col min="7427" max="7427" width="9.1796875" style="2"/>
    <col min="7428" max="7428" width="56.54296875" style="2" customWidth="1"/>
    <col min="7429" max="7429" width="31.453125" style="2" customWidth="1"/>
    <col min="7430" max="7430" width="58.1796875" style="2" customWidth="1"/>
    <col min="7431" max="7431" width="45.81640625" style="2" customWidth="1"/>
    <col min="7432" max="7432" width="53.26953125" style="2" customWidth="1"/>
    <col min="7433" max="7433" width="27.26953125" style="2" customWidth="1"/>
    <col min="7434" max="7434" width="29.1796875" style="2" customWidth="1"/>
    <col min="7435" max="7435" width="76.7265625" style="2" customWidth="1"/>
    <col min="7436" max="7436" width="36.1796875" style="2" customWidth="1"/>
    <col min="7437" max="7437" width="51" style="2" customWidth="1"/>
    <col min="7438" max="7438" width="43.453125" style="2" customWidth="1"/>
    <col min="7439" max="7439" width="26.26953125" style="2" customWidth="1"/>
    <col min="7440" max="7440" width="30.1796875" style="2" customWidth="1"/>
    <col min="7441" max="7441" width="41.54296875" style="2" customWidth="1"/>
    <col min="7442" max="7442" width="33" style="2" customWidth="1"/>
    <col min="7443" max="7451" width="9.1796875" style="2"/>
    <col min="7452" max="7452" width="20.1796875" style="2" customWidth="1"/>
    <col min="7453" max="7464" width="9.1796875" style="2"/>
    <col min="7465" max="7465" width="18.453125" style="2" customWidth="1"/>
    <col min="7466" max="7466" width="9.1796875" style="2"/>
    <col min="7467" max="7467" width="10" style="2" customWidth="1"/>
    <col min="7468" max="7468" width="9.1796875" style="2"/>
    <col min="7469" max="7469" width="30.26953125" style="2" customWidth="1"/>
    <col min="7470" max="7470" width="9.1796875" style="2" customWidth="1"/>
    <col min="7471" max="7471" width="9.1796875" style="2"/>
    <col min="7472" max="7472" width="22.1796875" style="2" customWidth="1"/>
    <col min="7473" max="7473" width="63.26953125" style="2" bestFit="1" customWidth="1"/>
    <col min="7474" max="7474" width="53.81640625" style="2" bestFit="1" customWidth="1"/>
    <col min="7475" max="7475" width="49.26953125" style="2" bestFit="1" customWidth="1"/>
    <col min="7476" max="7476" width="55.453125" style="2" bestFit="1" customWidth="1"/>
    <col min="7477" max="7477" width="60.26953125" style="2" bestFit="1" customWidth="1"/>
    <col min="7478" max="7478" width="42.26953125" style="2" bestFit="1" customWidth="1"/>
    <col min="7479" max="7479" width="37.1796875" style="2" bestFit="1" customWidth="1"/>
    <col min="7480" max="7480" width="44.81640625" style="2" bestFit="1" customWidth="1"/>
    <col min="7481" max="7481" width="33.453125" style="2" customWidth="1"/>
    <col min="7482" max="7482" width="38.1796875" style="2" customWidth="1"/>
    <col min="7483" max="7483" width="37.1796875" style="2" customWidth="1"/>
    <col min="7484" max="7484" width="43.54296875" style="2" customWidth="1"/>
    <col min="7485" max="7485" width="44.54296875" style="2" customWidth="1"/>
    <col min="7486" max="7486" width="47.453125" style="2" customWidth="1"/>
    <col min="7487" max="7487" width="37.54296875" style="2" customWidth="1"/>
    <col min="7488" max="7488" width="42.54296875" style="2" customWidth="1"/>
    <col min="7489" max="7489" width="30.1796875" style="2" customWidth="1"/>
    <col min="7490" max="7490" width="27.453125" style="2" customWidth="1"/>
    <col min="7491" max="7491" width="40" style="2" customWidth="1"/>
    <col min="7492" max="7492" width="39" style="2" customWidth="1"/>
    <col min="7493" max="7493" width="34" style="2" customWidth="1"/>
    <col min="7494" max="7494" width="21.1796875" style="2" customWidth="1"/>
    <col min="7495" max="7495" width="93.26953125" style="2" customWidth="1"/>
    <col min="7496" max="7496" width="63.453125" style="2" customWidth="1"/>
    <col min="7497" max="7497" width="33.81640625" style="2" customWidth="1"/>
    <col min="7498" max="7498" width="46.453125" style="2" customWidth="1"/>
    <col min="7499" max="7499" width="35" style="2" customWidth="1"/>
    <col min="7500" max="7500" width="48.7265625" style="2" customWidth="1"/>
    <col min="7501" max="7501" width="84.7265625" style="2" customWidth="1"/>
    <col min="7502" max="7502" width="99.54296875" style="2" customWidth="1"/>
    <col min="7503" max="7503" width="73" style="2" customWidth="1"/>
    <col min="7504" max="7504" width="147.26953125" style="2" customWidth="1"/>
    <col min="7505" max="7681" width="9.1796875" style="2"/>
    <col min="7682" max="7682" width="10.81640625" style="2" bestFit="1" customWidth="1"/>
    <col min="7683" max="7683" width="9.1796875" style="2"/>
    <col min="7684" max="7684" width="56.54296875" style="2" customWidth="1"/>
    <col min="7685" max="7685" width="31.453125" style="2" customWidth="1"/>
    <col min="7686" max="7686" width="58.1796875" style="2" customWidth="1"/>
    <col min="7687" max="7687" width="45.81640625" style="2" customWidth="1"/>
    <col min="7688" max="7688" width="53.26953125" style="2" customWidth="1"/>
    <col min="7689" max="7689" width="27.26953125" style="2" customWidth="1"/>
    <col min="7690" max="7690" width="29.1796875" style="2" customWidth="1"/>
    <col min="7691" max="7691" width="76.7265625" style="2" customWidth="1"/>
    <col min="7692" max="7692" width="36.1796875" style="2" customWidth="1"/>
    <col min="7693" max="7693" width="51" style="2" customWidth="1"/>
    <col min="7694" max="7694" width="43.453125" style="2" customWidth="1"/>
    <col min="7695" max="7695" width="26.26953125" style="2" customWidth="1"/>
    <col min="7696" max="7696" width="30.1796875" style="2" customWidth="1"/>
    <col min="7697" max="7697" width="41.54296875" style="2" customWidth="1"/>
    <col min="7698" max="7698" width="33" style="2" customWidth="1"/>
    <col min="7699" max="7707" width="9.1796875" style="2"/>
    <col min="7708" max="7708" width="20.1796875" style="2" customWidth="1"/>
    <col min="7709" max="7720" width="9.1796875" style="2"/>
    <col min="7721" max="7721" width="18.453125" style="2" customWidth="1"/>
    <col min="7722" max="7722" width="9.1796875" style="2"/>
    <col min="7723" max="7723" width="10" style="2" customWidth="1"/>
    <col min="7724" max="7724" width="9.1796875" style="2"/>
    <col min="7725" max="7725" width="30.26953125" style="2" customWidth="1"/>
    <col min="7726" max="7726" width="9.1796875" style="2" customWidth="1"/>
    <col min="7727" max="7727" width="9.1796875" style="2"/>
    <col min="7728" max="7728" width="22.1796875" style="2" customWidth="1"/>
    <col min="7729" max="7729" width="63.26953125" style="2" bestFit="1" customWidth="1"/>
    <col min="7730" max="7730" width="53.81640625" style="2" bestFit="1" customWidth="1"/>
    <col min="7731" max="7731" width="49.26953125" style="2" bestFit="1" customWidth="1"/>
    <col min="7732" max="7732" width="55.453125" style="2" bestFit="1" customWidth="1"/>
    <col min="7733" max="7733" width="60.26953125" style="2" bestFit="1" customWidth="1"/>
    <col min="7734" max="7734" width="42.26953125" style="2" bestFit="1" customWidth="1"/>
    <col min="7735" max="7735" width="37.1796875" style="2" bestFit="1" customWidth="1"/>
    <col min="7736" max="7736" width="44.81640625" style="2" bestFit="1" customWidth="1"/>
    <col min="7737" max="7737" width="33.453125" style="2" customWidth="1"/>
    <col min="7738" max="7738" width="38.1796875" style="2" customWidth="1"/>
    <col min="7739" max="7739" width="37.1796875" style="2" customWidth="1"/>
    <col min="7740" max="7740" width="43.54296875" style="2" customWidth="1"/>
    <col min="7741" max="7741" width="44.54296875" style="2" customWidth="1"/>
    <col min="7742" max="7742" width="47.453125" style="2" customWidth="1"/>
    <col min="7743" max="7743" width="37.54296875" style="2" customWidth="1"/>
    <col min="7744" max="7744" width="42.54296875" style="2" customWidth="1"/>
    <col min="7745" max="7745" width="30.1796875" style="2" customWidth="1"/>
    <col min="7746" max="7746" width="27.453125" style="2" customWidth="1"/>
    <col min="7747" max="7747" width="40" style="2" customWidth="1"/>
    <col min="7748" max="7748" width="39" style="2" customWidth="1"/>
    <col min="7749" max="7749" width="34" style="2" customWidth="1"/>
    <col min="7750" max="7750" width="21.1796875" style="2" customWidth="1"/>
    <col min="7751" max="7751" width="93.26953125" style="2" customWidth="1"/>
    <col min="7752" max="7752" width="63.453125" style="2" customWidth="1"/>
    <col min="7753" max="7753" width="33.81640625" style="2" customWidth="1"/>
    <col min="7754" max="7754" width="46.453125" style="2" customWidth="1"/>
    <col min="7755" max="7755" width="35" style="2" customWidth="1"/>
    <col min="7756" max="7756" width="48.7265625" style="2" customWidth="1"/>
    <col min="7757" max="7757" width="84.7265625" style="2" customWidth="1"/>
    <col min="7758" max="7758" width="99.54296875" style="2" customWidth="1"/>
    <col min="7759" max="7759" width="73" style="2" customWidth="1"/>
    <col min="7760" max="7760" width="147.26953125" style="2" customWidth="1"/>
    <col min="7761" max="7937" width="9.1796875" style="2"/>
    <col min="7938" max="7938" width="10.81640625" style="2" bestFit="1" customWidth="1"/>
    <col min="7939" max="7939" width="9.1796875" style="2"/>
    <col min="7940" max="7940" width="56.54296875" style="2" customWidth="1"/>
    <col min="7941" max="7941" width="31.453125" style="2" customWidth="1"/>
    <col min="7942" max="7942" width="58.1796875" style="2" customWidth="1"/>
    <col min="7943" max="7943" width="45.81640625" style="2" customWidth="1"/>
    <col min="7944" max="7944" width="53.26953125" style="2" customWidth="1"/>
    <col min="7945" max="7945" width="27.26953125" style="2" customWidth="1"/>
    <col min="7946" max="7946" width="29.1796875" style="2" customWidth="1"/>
    <col min="7947" max="7947" width="76.7265625" style="2" customWidth="1"/>
    <col min="7948" max="7948" width="36.1796875" style="2" customWidth="1"/>
    <col min="7949" max="7949" width="51" style="2" customWidth="1"/>
    <col min="7950" max="7950" width="43.453125" style="2" customWidth="1"/>
    <col min="7951" max="7951" width="26.26953125" style="2" customWidth="1"/>
    <col min="7952" max="7952" width="30.1796875" style="2" customWidth="1"/>
    <col min="7953" max="7953" width="41.54296875" style="2" customWidth="1"/>
    <col min="7954" max="7954" width="33" style="2" customWidth="1"/>
    <col min="7955" max="7963" width="9.1796875" style="2"/>
    <col min="7964" max="7964" width="20.1796875" style="2" customWidth="1"/>
    <col min="7965" max="7976" width="9.1796875" style="2"/>
    <col min="7977" max="7977" width="18.453125" style="2" customWidth="1"/>
    <col min="7978" max="7978" width="9.1796875" style="2"/>
    <col min="7979" max="7979" width="10" style="2" customWidth="1"/>
    <col min="7980" max="7980" width="9.1796875" style="2"/>
    <col min="7981" max="7981" width="30.26953125" style="2" customWidth="1"/>
    <col min="7982" max="7982" width="9.1796875" style="2" customWidth="1"/>
    <col min="7983" max="7983" width="9.1796875" style="2"/>
    <col min="7984" max="7984" width="22.1796875" style="2" customWidth="1"/>
    <col min="7985" max="7985" width="63.26953125" style="2" bestFit="1" customWidth="1"/>
    <col min="7986" max="7986" width="53.81640625" style="2" bestFit="1" customWidth="1"/>
    <col min="7987" max="7987" width="49.26953125" style="2" bestFit="1" customWidth="1"/>
    <col min="7988" max="7988" width="55.453125" style="2" bestFit="1" customWidth="1"/>
    <col min="7989" max="7989" width="60.26953125" style="2" bestFit="1" customWidth="1"/>
    <col min="7990" max="7990" width="42.26953125" style="2" bestFit="1" customWidth="1"/>
    <col min="7991" max="7991" width="37.1796875" style="2" bestFit="1" customWidth="1"/>
    <col min="7992" max="7992" width="44.81640625" style="2" bestFit="1" customWidth="1"/>
    <col min="7993" max="7993" width="33.453125" style="2" customWidth="1"/>
    <col min="7994" max="7994" width="38.1796875" style="2" customWidth="1"/>
    <col min="7995" max="7995" width="37.1796875" style="2" customWidth="1"/>
    <col min="7996" max="7996" width="43.54296875" style="2" customWidth="1"/>
    <col min="7997" max="7997" width="44.54296875" style="2" customWidth="1"/>
    <col min="7998" max="7998" width="47.453125" style="2" customWidth="1"/>
    <col min="7999" max="7999" width="37.54296875" style="2" customWidth="1"/>
    <col min="8000" max="8000" width="42.54296875" style="2" customWidth="1"/>
    <col min="8001" max="8001" width="30.1796875" style="2" customWidth="1"/>
    <col min="8002" max="8002" width="27.453125" style="2" customWidth="1"/>
    <col min="8003" max="8003" width="40" style="2" customWidth="1"/>
    <col min="8004" max="8004" width="39" style="2" customWidth="1"/>
    <col min="8005" max="8005" width="34" style="2" customWidth="1"/>
    <col min="8006" max="8006" width="21.1796875" style="2" customWidth="1"/>
    <col min="8007" max="8007" width="93.26953125" style="2" customWidth="1"/>
    <col min="8008" max="8008" width="63.453125" style="2" customWidth="1"/>
    <col min="8009" max="8009" width="33.81640625" style="2" customWidth="1"/>
    <col min="8010" max="8010" width="46.453125" style="2" customWidth="1"/>
    <col min="8011" max="8011" width="35" style="2" customWidth="1"/>
    <col min="8012" max="8012" width="48.7265625" style="2" customWidth="1"/>
    <col min="8013" max="8013" width="84.7265625" style="2" customWidth="1"/>
    <col min="8014" max="8014" width="99.54296875" style="2" customWidth="1"/>
    <col min="8015" max="8015" width="73" style="2" customWidth="1"/>
    <col min="8016" max="8016" width="147.26953125" style="2" customWidth="1"/>
    <col min="8017" max="8193" width="9.1796875" style="2"/>
    <col min="8194" max="8194" width="10.81640625" style="2" bestFit="1" customWidth="1"/>
    <col min="8195" max="8195" width="9.1796875" style="2"/>
    <col min="8196" max="8196" width="56.54296875" style="2" customWidth="1"/>
    <col min="8197" max="8197" width="31.453125" style="2" customWidth="1"/>
    <col min="8198" max="8198" width="58.1796875" style="2" customWidth="1"/>
    <col min="8199" max="8199" width="45.81640625" style="2" customWidth="1"/>
    <col min="8200" max="8200" width="53.26953125" style="2" customWidth="1"/>
    <col min="8201" max="8201" width="27.26953125" style="2" customWidth="1"/>
    <col min="8202" max="8202" width="29.1796875" style="2" customWidth="1"/>
    <col min="8203" max="8203" width="76.7265625" style="2" customWidth="1"/>
    <col min="8204" max="8204" width="36.1796875" style="2" customWidth="1"/>
    <col min="8205" max="8205" width="51" style="2" customWidth="1"/>
    <col min="8206" max="8206" width="43.453125" style="2" customWidth="1"/>
    <col min="8207" max="8207" width="26.26953125" style="2" customWidth="1"/>
    <col min="8208" max="8208" width="30.1796875" style="2" customWidth="1"/>
    <col min="8209" max="8209" width="41.54296875" style="2" customWidth="1"/>
    <col min="8210" max="8210" width="33" style="2" customWidth="1"/>
    <col min="8211" max="8219" width="9.1796875" style="2"/>
    <col min="8220" max="8220" width="20.1796875" style="2" customWidth="1"/>
    <col min="8221" max="8232" width="9.1796875" style="2"/>
    <col min="8233" max="8233" width="18.453125" style="2" customWidth="1"/>
    <col min="8234" max="8234" width="9.1796875" style="2"/>
    <col min="8235" max="8235" width="10" style="2" customWidth="1"/>
    <col min="8236" max="8236" width="9.1796875" style="2"/>
    <col min="8237" max="8237" width="30.26953125" style="2" customWidth="1"/>
    <col min="8238" max="8238" width="9.1796875" style="2" customWidth="1"/>
    <col min="8239" max="8239" width="9.1796875" style="2"/>
    <col min="8240" max="8240" width="22.1796875" style="2" customWidth="1"/>
    <col min="8241" max="8241" width="63.26953125" style="2" bestFit="1" customWidth="1"/>
    <col min="8242" max="8242" width="53.81640625" style="2" bestFit="1" customWidth="1"/>
    <col min="8243" max="8243" width="49.26953125" style="2" bestFit="1" customWidth="1"/>
    <col min="8244" max="8244" width="55.453125" style="2" bestFit="1" customWidth="1"/>
    <col min="8245" max="8245" width="60.26953125" style="2" bestFit="1" customWidth="1"/>
    <col min="8246" max="8246" width="42.26953125" style="2" bestFit="1" customWidth="1"/>
    <col min="8247" max="8247" width="37.1796875" style="2" bestFit="1" customWidth="1"/>
    <col min="8248" max="8248" width="44.81640625" style="2" bestFit="1" customWidth="1"/>
    <col min="8249" max="8249" width="33.453125" style="2" customWidth="1"/>
    <col min="8250" max="8250" width="38.1796875" style="2" customWidth="1"/>
    <col min="8251" max="8251" width="37.1796875" style="2" customWidth="1"/>
    <col min="8252" max="8252" width="43.54296875" style="2" customWidth="1"/>
    <col min="8253" max="8253" width="44.54296875" style="2" customWidth="1"/>
    <col min="8254" max="8254" width="47.453125" style="2" customWidth="1"/>
    <col min="8255" max="8255" width="37.54296875" style="2" customWidth="1"/>
    <col min="8256" max="8256" width="42.54296875" style="2" customWidth="1"/>
    <col min="8257" max="8257" width="30.1796875" style="2" customWidth="1"/>
    <col min="8258" max="8258" width="27.453125" style="2" customWidth="1"/>
    <col min="8259" max="8259" width="40" style="2" customWidth="1"/>
    <col min="8260" max="8260" width="39" style="2" customWidth="1"/>
    <col min="8261" max="8261" width="34" style="2" customWidth="1"/>
    <col min="8262" max="8262" width="21.1796875" style="2" customWidth="1"/>
    <col min="8263" max="8263" width="93.26953125" style="2" customWidth="1"/>
    <col min="8264" max="8264" width="63.453125" style="2" customWidth="1"/>
    <col min="8265" max="8265" width="33.81640625" style="2" customWidth="1"/>
    <col min="8266" max="8266" width="46.453125" style="2" customWidth="1"/>
    <col min="8267" max="8267" width="35" style="2" customWidth="1"/>
    <col min="8268" max="8268" width="48.7265625" style="2" customWidth="1"/>
    <col min="8269" max="8269" width="84.7265625" style="2" customWidth="1"/>
    <col min="8270" max="8270" width="99.54296875" style="2" customWidth="1"/>
    <col min="8271" max="8271" width="73" style="2" customWidth="1"/>
    <col min="8272" max="8272" width="147.26953125" style="2" customWidth="1"/>
    <col min="8273" max="8449" width="9.1796875" style="2"/>
    <col min="8450" max="8450" width="10.81640625" style="2" bestFit="1" customWidth="1"/>
    <col min="8451" max="8451" width="9.1796875" style="2"/>
    <col min="8452" max="8452" width="56.54296875" style="2" customWidth="1"/>
    <col min="8453" max="8453" width="31.453125" style="2" customWidth="1"/>
    <col min="8454" max="8454" width="58.1796875" style="2" customWidth="1"/>
    <col min="8455" max="8455" width="45.81640625" style="2" customWidth="1"/>
    <col min="8456" max="8456" width="53.26953125" style="2" customWidth="1"/>
    <col min="8457" max="8457" width="27.26953125" style="2" customWidth="1"/>
    <col min="8458" max="8458" width="29.1796875" style="2" customWidth="1"/>
    <col min="8459" max="8459" width="76.7265625" style="2" customWidth="1"/>
    <col min="8460" max="8460" width="36.1796875" style="2" customWidth="1"/>
    <col min="8461" max="8461" width="51" style="2" customWidth="1"/>
    <col min="8462" max="8462" width="43.453125" style="2" customWidth="1"/>
    <col min="8463" max="8463" width="26.26953125" style="2" customWidth="1"/>
    <col min="8464" max="8464" width="30.1796875" style="2" customWidth="1"/>
    <col min="8465" max="8465" width="41.54296875" style="2" customWidth="1"/>
    <col min="8466" max="8466" width="33" style="2" customWidth="1"/>
    <col min="8467" max="8475" width="9.1796875" style="2"/>
    <col min="8476" max="8476" width="20.1796875" style="2" customWidth="1"/>
    <col min="8477" max="8488" width="9.1796875" style="2"/>
    <col min="8489" max="8489" width="18.453125" style="2" customWidth="1"/>
    <col min="8490" max="8490" width="9.1796875" style="2"/>
    <col min="8491" max="8491" width="10" style="2" customWidth="1"/>
    <col min="8492" max="8492" width="9.1796875" style="2"/>
    <col min="8493" max="8493" width="30.26953125" style="2" customWidth="1"/>
    <col min="8494" max="8494" width="9.1796875" style="2" customWidth="1"/>
    <col min="8495" max="8495" width="9.1796875" style="2"/>
    <col min="8496" max="8496" width="22.1796875" style="2" customWidth="1"/>
    <col min="8497" max="8497" width="63.26953125" style="2" bestFit="1" customWidth="1"/>
    <col min="8498" max="8498" width="53.81640625" style="2" bestFit="1" customWidth="1"/>
    <col min="8499" max="8499" width="49.26953125" style="2" bestFit="1" customWidth="1"/>
    <col min="8500" max="8500" width="55.453125" style="2" bestFit="1" customWidth="1"/>
    <col min="8501" max="8501" width="60.26953125" style="2" bestFit="1" customWidth="1"/>
    <col min="8502" max="8502" width="42.26953125" style="2" bestFit="1" customWidth="1"/>
    <col min="8503" max="8503" width="37.1796875" style="2" bestFit="1" customWidth="1"/>
    <col min="8504" max="8504" width="44.81640625" style="2" bestFit="1" customWidth="1"/>
    <col min="8505" max="8505" width="33.453125" style="2" customWidth="1"/>
    <col min="8506" max="8506" width="38.1796875" style="2" customWidth="1"/>
    <col min="8507" max="8507" width="37.1796875" style="2" customWidth="1"/>
    <col min="8508" max="8508" width="43.54296875" style="2" customWidth="1"/>
    <col min="8509" max="8509" width="44.54296875" style="2" customWidth="1"/>
    <col min="8510" max="8510" width="47.453125" style="2" customWidth="1"/>
    <col min="8511" max="8511" width="37.54296875" style="2" customWidth="1"/>
    <col min="8512" max="8512" width="42.54296875" style="2" customWidth="1"/>
    <col min="8513" max="8513" width="30.1796875" style="2" customWidth="1"/>
    <col min="8514" max="8514" width="27.453125" style="2" customWidth="1"/>
    <col min="8515" max="8515" width="40" style="2" customWidth="1"/>
    <col min="8516" max="8516" width="39" style="2" customWidth="1"/>
    <col min="8517" max="8517" width="34" style="2" customWidth="1"/>
    <col min="8518" max="8518" width="21.1796875" style="2" customWidth="1"/>
    <col min="8519" max="8519" width="93.26953125" style="2" customWidth="1"/>
    <col min="8520" max="8520" width="63.453125" style="2" customWidth="1"/>
    <col min="8521" max="8521" width="33.81640625" style="2" customWidth="1"/>
    <col min="8522" max="8522" width="46.453125" style="2" customWidth="1"/>
    <col min="8523" max="8523" width="35" style="2" customWidth="1"/>
    <col min="8524" max="8524" width="48.7265625" style="2" customWidth="1"/>
    <col min="8525" max="8525" width="84.7265625" style="2" customWidth="1"/>
    <col min="8526" max="8526" width="99.54296875" style="2" customWidth="1"/>
    <col min="8527" max="8527" width="73" style="2" customWidth="1"/>
    <col min="8528" max="8528" width="147.26953125" style="2" customWidth="1"/>
    <col min="8529" max="8705" width="9.1796875" style="2"/>
    <col min="8706" max="8706" width="10.81640625" style="2" bestFit="1" customWidth="1"/>
    <col min="8707" max="8707" width="9.1796875" style="2"/>
    <col min="8708" max="8708" width="56.54296875" style="2" customWidth="1"/>
    <col min="8709" max="8709" width="31.453125" style="2" customWidth="1"/>
    <col min="8710" max="8710" width="58.1796875" style="2" customWidth="1"/>
    <col min="8711" max="8711" width="45.81640625" style="2" customWidth="1"/>
    <col min="8712" max="8712" width="53.26953125" style="2" customWidth="1"/>
    <col min="8713" max="8713" width="27.26953125" style="2" customWidth="1"/>
    <col min="8714" max="8714" width="29.1796875" style="2" customWidth="1"/>
    <col min="8715" max="8715" width="76.7265625" style="2" customWidth="1"/>
    <col min="8716" max="8716" width="36.1796875" style="2" customWidth="1"/>
    <col min="8717" max="8717" width="51" style="2" customWidth="1"/>
    <col min="8718" max="8718" width="43.453125" style="2" customWidth="1"/>
    <col min="8719" max="8719" width="26.26953125" style="2" customWidth="1"/>
    <col min="8720" max="8720" width="30.1796875" style="2" customWidth="1"/>
    <col min="8721" max="8721" width="41.54296875" style="2" customWidth="1"/>
    <col min="8722" max="8722" width="33" style="2" customWidth="1"/>
    <col min="8723" max="8731" width="9.1796875" style="2"/>
    <col min="8732" max="8732" width="20.1796875" style="2" customWidth="1"/>
    <col min="8733" max="8744" width="9.1796875" style="2"/>
    <col min="8745" max="8745" width="18.453125" style="2" customWidth="1"/>
    <col min="8746" max="8746" width="9.1796875" style="2"/>
    <col min="8747" max="8747" width="10" style="2" customWidth="1"/>
    <col min="8748" max="8748" width="9.1796875" style="2"/>
    <col min="8749" max="8749" width="30.26953125" style="2" customWidth="1"/>
    <col min="8750" max="8750" width="9.1796875" style="2" customWidth="1"/>
    <col min="8751" max="8751" width="9.1796875" style="2"/>
    <col min="8752" max="8752" width="22.1796875" style="2" customWidth="1"/>
    <col min="8753" max="8753" width="63.26953125" style="2" bestFit="1" customWidth="1"/>
    <col min="8754" max="8754" width="53.81640625" style="2" bestFit="1" customWidth="1"/>
    <col min="8755" max="8755" width="49.26953125" style="2" bestFit="1" customWidth="1"/>
    <col min="8756" max="8756" width="55.453125" style="2" bestFit="1" customWidth="1"/>
    <col min="8757" max="8757" width="60.26953125" style="2" bestFit="1" customWidth="1"/>
    <col min="8758" max="8758" width="42.26953125" style="2" bestFit="1" customWidth="1"/>
    <col min="8759" max="8759" width="37.1796875" style="2" bestFit="1" customWidth="1"/>
    <col min="8760" max="8760" width="44.81640625" style="2" bestFit="1" customWidth="1"/>
    <col min="8761" max="8761" width="33.453125" style="2" customWidth="1"/>
    <col min="8762" max="8762" width="38.1796875" style="2" customWidth="1"/>
    <col min="8763" max="8763" width="37.1796875" style="2" customWidth="1"/>
    <col min="8764" max="8764" width="43.54296875" style="2" customWidth="1"/>
    <col min="8765" max="8765" width="44.54296875" style="2" customWidth="1"/>
    <col min="8766" max="8766" width="47.453125" style="2" customWidth="1"/>
    <col min="8767" max="8767" width="37.54296875" style="2" customWidth="1"/>
    <col min="8768" max="8768" width="42.54296875" style="2" customWidth="1"/>
    <col min="8769" max="8769" width="30.1796875" style="2" customWidth="1"/>
    <col min="8770" max="8770" width="27.453125" style="2" customWidth="1"/>
    <col min="8771" max="8771" width="40" style="2" customWidth="1"/>
    <col min="8772" max="8772" width="39" style="2" customWidth="1"/>
    <col min="8773" max="8773" width="34" style="2" customWidth="1"/>
    <col min="8774" max="8774" width="21.1796875" style="2" customWidth="1"/>
    <col min="8775" max="8775" width="93.26953125" style="2" customWidth="1"/>
    <col min="8776" max="8776" width="63.453125" style="2" customWidth="1"/>
    <col min="8777" max="8777" width="33.81640625" style="2" customWidth="1"/>
    <col min="8778" max="8778" width="46.453125" style="2" customWidth="1"/>
    <col min="8779" max="8779" width="35" style="2" customWidth="1"/>
    <col min="8780" max="8780" width="48.7265625" style="2" customWidth="1"/>
    <col min="8781" max="8781" width="84.7265625" style="2" customWidth="1"/>
    <col min="8782" max="8782" width="99.54296875" style="2" customWidth="1"/>
    <col min="8783" max="8783" width="73" style="2" customWidth="1"/>
    <col min="8784" max="8784" width="147.26953125" style="2" customWidth="1"/>
    <col min="8785" max="8961" width="9.1796875" style="2"/>
    <col min="8962" max="8962" width="10.81640625" style="2" bestFit="1" customWidth="1"/>
    <col min="8963" max="8963" width="9.1796875" style="2"/>
    <col min="8964" max="8964" width="56.54296875" style="2" customWidth="1"/>
    <col min="8965" max="8965" width="31.453125" style="2" customWidth="1"/>
    <col min="8966" max="8966" width="58.1796875" style="2" customWidth="1"/>
    <col min="8967" max="8967" width="45.81640625" style="2" customWidth="1"/>
    <col min="8968" max="8968" width="53.26953125" style="2" customWidth="1"/>
    <col min="8969" max="8969" width="27.26953125" style="2" customWidth="1"/>
    <col min="8970" max="8970" width="29.1796875" style="2" customWidth="1"/>
    <col min="8971" max="8971" width="76.7265625" style="2" customWidth="1"/>
    <col min="8972" max="8972" width="36.1796875" style="2" customWidth="1"/>
    <col min="8973" max="8973" width="51" style="2" customWidth="1"/>
    <col min="8974" max="8974" width="43.453125" style="2" customWidth="1"/>
    <col min="8975" max="8975" width="26.26953125" style="2" customWidth="1"/>
    <col min="8976" max="8976" width="30.1796875" style="2" customWidth="1"/>
    <col min="8977" max="8977" width="41.54296875" style="2" customWidth="1"/>
    <col min="8978" max="8978" width="33" style="2" customWidth="1"/>
    <col min="8979" max="8987" width="9.1796875" style="2"/>
    <col min="8988" max="8988" width="20.1796875" style="2" customWidth="1"/>
    <col min="8989" max="9000" width="9.1796875" style="2"/>
    <col min="9001" max="9001" width="18.453125" style="2" customWidth="1"/>
    <col min="9002" max="9002" width="9.1796875" style="2"/>
    <col min="9003" max="9003" width="10" style="2" customWidth="1"/>
    <col min="9004" max="9004" width="9.1796875" style="2"/>
    <col min="9005" max="9005" width="30.26953125" style="2" customWidth="1"/>
    <col min="9006" max="9006" width="9.1796875" style="2" customWidth="1"/>
    <col min="9007" max="9007" width="9.1796875" style="2"/>
    <col min="9008" max="9008" width="22.1796875" style="2" customWidth="1"/>
    <col min="9009" max="9009" width="63.26953125" style="2" bestFit="1" customWidth="1"/>
    <col min="9010" max="9010" width="53.81640625" style="2" bestFit="1" customWidth="1"/>
    <col min="9011" max="9011" width="49.26953125" style="2" bestFit="1" customWidth="1"/>
    <col min="9012" max="9012" width="55.453125" style="2" bestFit="1" customWidth="1"/>
    <col min="9013" max="9013" width="60.26953125" style="2" bestFit="1" customWidth="1"/>
    <col min="9014" max="9014" width="42.26953125" style="2" bestFit="1" customWidth="1"/>
    <col min="9015" max="9015" width="37.1796875" style="2" bestFit="1" customWidth="1"/>
    <col min="9016" max="9016" width="44.81640625" style="2" bestFit="1" customWidth="1"/>
    <col min="9017" max="9017" width="33.453125" style="2" customWidth="1"/>
    <col min="9018" max="9018" width="38.1796875" style="2" customWidth="1"/>
    <col min="9019" max="9019" width="37.1796875" style="2" customWidth="1"/>
    <col min="9020" max="9020" width="43.54296875" style="2" customWidth="1"/>
    <col min="9021" max="9021" width="44.54296875" style="2" customWidth="1"/>
    <col min="9022" max="9022" width="47.453125" style="2" customWidth="1"/>
    <col min="9023" max="9023" width="37.54296875" style="2" customWidth="1"/>
    <col min="9024" max="9024" width="42.54296875" style="2" customWidth="1"/>
    <col min="9025" max="9025" width="30.1796875" style="2" customWidth="1"/>
    <col min="9026" max="9026" width="27.453125" style="2" customWidth="1"/>
    <col min="9027" max="9027" width="40" style="2" customWidth="1"/>
    <col min="9028" max="9028" width="39" style="2" customWidth="1"/>
    <col min="9029" max="9029" width="34" style="2" customWidth="1"/>
    <col min="9030" max="9030" width="21.1796875" style="2" customWidth="1"/>
    <col min="9031" max="9031" width="93.26953125" style="2" customWidth="1"/>
    <col min="9032" max="9032" width="63.453125" style="2" customWidth="1"/>
    <col min="9033" max="9033" width="33.81640625" style="2" customWidth="1"/>
    <col min="9034" max="9034" width="46.453125" style="2" customWidth="1"/>
    <col min="9035" max="9035" width="35" style="2" customWidth="1"/>
    <col min="9036" max="9036" width="48.7265625" style="2" customWidth="1"/>
    <col min="9037" max="9037" width="84.7265625" style="2" customWidth="1"/>
    <col min="9038" max="9038" width="99.54296875" style="2" customWidth="1"/>
    <col min="9039" max="9039" width="73" style="2" customWidth="1"/>
    <col min="9040" max="9040" width="147.26953125" style="2" customWidth="1"/>
    <col min="9041" max="9217" width="9.1796875" style="2"/>
    <col min="9218" max="9218" width="10.81640625" style="2" bestFit="1" customWidth="1"/>
    <col min="9219" max="9219" width="9.1796875" style="2"/>
    <col min="9220" max="9220" width="56.54296875" style="2" customWidth="1"/>
    <col min="9221" max="9221" width="31.453125" style="2" customWidth="1"/>
    <col min="9222" max="9222" width="58.1796875" style="2" customWidth="1"/>
    <col min="9223" max="9223" width="45.81640625" style="2" customWidth="1"/>
    <col min="9224" max="9224" width="53.26953125" style="2" customWidth="1"/>
    <col min="9225" max="9225" width="27.26953125" style="2" customWidth="1"/>
    <col min="9226" max="9226" width="29.1796875" style="2" customWidth="1"/>
    <col min="9227" max="9227" width="76.7265625" style="2" customWidth="1"/>
    <col min="9228" max="9228" width="36.1796875" style="2" customWidth="1"/>
    <col min="9229" max="9229" width="51" style="2" customWidth="1"/>
    <col min="9230" max="9230" width="43.453125" style="2" customWidth="1"/>
    <col min="9231" max="9231" width="26.26953125" style="2" customWidth="1"/>
    <col min="9232" max="9232" width="30.1796875" style="2" customWidth="1"/>
    <col min="9233" max="9233" width="41.54296875" style="2" customWidth="1"/>
    <col min="9234" max="9234" width="33" style="2" customWidth="1"/>
    <col min="9235" max="9243" width="9.1796875" style="2"/>
    <col min="9244" max="9244" width="20.1796875" style="2" customWidth="1"/>
    <col min="9245" max="9256" width="9.1796875" style="2"/>
    <col min="9257" max="9257" width="18.453125" style="2" customWidth="1"/>
    <col min="9258" max="9258" width="9.1796875" style="2"/>
    <col min="9259" max="9259" width="10" style="2" customWidth="1"/>
    <col min="9260" max="9260" width="9.1796875" style="2"/>
    <col min="9261" max="9261" width="30.26953125" style="2" customWidth="1"/>
    <col min="9262" max="9262" width="9.1796875" style="2" customWidth="1"/>
    <col min="9263" max="9263" width="9.1796875" style="2"/>
    <col min="9264" max="9264" width="22.1796875" style="2" customWidth="1"/>
    <col min="9265" max="9265" width="63.26953125" style="2" bestFit="1" customWidth="1"/>
    <col min="9266" max="9266" width="53.81640625" style="2" bestFit="1" customWidth="1"/>
    <col min="9267" max="9267" width="49.26953125" style="2" bestFit="1" customWidth="1"/>
    <col min="9268" max="9268" width="55.453125" style="2" bestFit="1" customWidth="1"/>
    <col min="9269" max="9269" width="60.26953125" style="2" bestFit="1" customWidth="1"/>
    <col min="9270" max="9270" width="42.26953125" style="2" bestFit="1" customWidth="1"/>
    <col min="9271" max="9271" width="37.1796875" style="2" bestFit="1" customWidth="1"/>
    <col min="9272" max="9272" width="44.81640625" style="2" bestFit="1" customWidth="1"/>
    <col min="9273" max="9273" width="33.453125" style="2" customWidth="1"/>
    <col min="9274" max="9274" width="38.1796875" style="2" customWidth="1"/>
    <col min="9275" max="9275" width="37.1796875" style="2" customWidth="1"/>
    <col min="9276" max="9276" width="43.54296875" style="2" customWidth="1"/>
    <col min="9277" max="9277" width="44.54296875" style="2" customWidth="1"/>
    <col min="9278" max="9278" width="47.453125" style="2" customWidth="1"/>
    <col min="9279" max="9279" width="37.54296875" style="2" customWidth="1"/>
    <col min="9280" max="9280" width="42.54296875" style="2" customWidth="1"/>
    <col min="9281" max="9281" width="30.1796875" style="2" customWidth="1"/>
    <col min="9282" max="9282" width="27.453125" style="2" customWidth="1"/>
    <col min="9283" max="9283" width="40" style="2" customWidth="1"/>
    <col min="9284" max="9284" width="39" style="2" customWidth="1"/>
    <col min="9285" max="9285" width="34" style="2" customWidth="1"/>
    <col min="9286" max="9286" width="21.1796875" style="2" customWidth="1"/>
    <col min="9287" max="9287" width="93.26953125" style="2" customWidth="1"/>
    <col min="9288" max="9288" width="63.453125" style="2" customWidth="1"/>
    <col min="9289" max="9289" width="33.81640625" style="2" customWidth="1"/>
    <col min="9290" max="9290" width="46.453125" style="2" customWidth="1"/>
    <col min="9291" max="9291" width="35" style="2" customWidth="1"/>
    <col min="9292" max="9292" width="48.7265625" style="2" customWidth="1"/>
    <col min="9293" max="9293" width="84.7265625" style="2" customWidth="1"/>
    <col min="9294" max="9294" width="99.54296875" style="2" customWidth="1"/>
    <col min="9295" max="9295" width="73" style="2" customWidth="1"/>
    <col min="9296" max="9296" width="147.26953125" style="2" customWidth="1"/>
    <col min="9297" max="9473" width="9.1796875" style="2"/>
    <col min="9474" max="9474" width="10.81640625" style="2" bestFit="1" customWidth="1"/>
    <col min="9475" max="9475" width="9.1796875" style="2"/>
    <col min="9476" max="9476" width="56.54296875" style="2" customWidth="1"/>
    <col min="9477" max="9477" width="31.453125" style="2" customWidth="1"/>
    <col min="9478" max="9478" width="58.1796875" style="2" customWidth="1"/>
    <col min="9479" max="9479" width="45.81640625" style="2" customWidth="1"/>
    <col min="9480" max="9480" width="53.26953125" style="2" customWidth="1"/>
    <col min="9481" max="9481" width="27.26953125" style="2" customWidth="1"/>
    <col min="9482" max="9482" width="29.1796875" style="2" customWidth="1"/>
    <col min="9483" max="9483" width="76.7265625" style="2" customWidth="1"/>
    <col min="9484" max="9484" width="36.1796875" style="2" customWidth="1"/>
    <col min="9485" max="9485" width="51" style="2" customWidth="1"/>
    <col min="9486" max="9486" width="43.453125" style="2" customWidth="1"/>
    <col min="9487" max="9487" width="26.26953125" style="2" customWidth="1"/>
    <col min="9488" max="9488" width="30.1796875" style="2" customWidth="1"/>
    <col min="9489" max="9489" width="41.54296875" style="2" customWidth="1"/>
    <col min="9490" max="9490" width="33" style="2" customWidth="1"/>
    <col min="9491" max="9499" width="9.1796875" style="2"/>
    <col min="9500" max="9500" width="20.1796875" style="2" customWidth="1"/>
    <col min="9501" max="9512" width="9.1796875" style="2"/>
    <col min="9513" max="9513" width="18.453125" style="2" customWidth="1"/>
    <col min="9514" max="9514" width="9.1796875" style="2"/>
    <col min="9515" max="9515" width="10" style="2" customWidth="1"/>
    <col min="9516" max="9516" width="9.1796875" style="2"/>
    <col min="9517" max="9517" width="30.26953125" style="2" customWidth="1"/>
    <col min="9518" max="9518" width="9.1796875" style="2" customWidth="1"/>
    <col min="9519" max="9519" width="9.1796875" style="2"/>
    <col min="9520" max="9520" width="22.1796875" style="2" customWidth="1"/>
    <col min="9521" max="9521" width="63.26953125" style="2" bestFit="1" customWidth="1"/>
    <col min="9522" max="9522" width="53.81640625" style="2" bestFit="1" customWidth="1"/>
    <col min="9523" max="9523" width="49.26953125" style="2" bestFit="1" customWidth="1"/>
    <col min="9524" max="9524" width="55.453125" style="2" bestFit="1" customWidth="1"/>
    <col min="9525" max="9525" width="60.26953125" style="2" bestFit="1" customWidth="1"/>
    <col min="9526" max="9526" width="42.26953125" style="2" bestFit="1" customWidth="1"/>
    <col min="9527" max="9527" width="37.1796875" style="2" bestFit="1" customWidth="1"/>
    <col min="9528" max="9528" width="44.81640625" style="2" bestFit="1" customWidth="1"/>
    <col min="9529" max="9529" width="33.453125" style="2" customWidth="1"/>
    <col min="9530" max="9530" width="38.1796875" style="2" customWidth="1"/>
    <col min="9531" max="9531" width="37.1796875" style="2" customWidth="1"/>
    <col min="9532" max="9532" width="43.54296875" style="2" customWidth="1"/>
    <col min="9533" max="9533" width="44.54296875" style="2" customWidth="1"/>
    <col min="9534" max="9534" width="47.453125" style="2" customWidth="1"/>
    <col min="9535" max="9535" width="37.54296875" style="2" customWidth="1"/>
    <col min="9536" max="9536" width="42.54296875" style="2" customWidth="1"/>
    <col min="9537" max="9537" width="30.1796875" style="2" customWidth="1"/>
    <col min="9538" max="9538" width="27.453125" style="2" customWidth="1"/>
    <col min="9539" max="9539" width="40" style="2" customWidth="1"/>
    <col min="9540" max="9540" width="39" style="2" customWidth="1"/>
    <col min="9541" max="9541" width="34" style="2" customWidth="1"/>
    <col min="9542" max="9542" width="21.1796875" style="2" customWidth="1"/>
    <col min="9543" max="9543" width="93.26953125" style="2" customWidth="1"/>
    <col min="9544" max="9544" width="63.453125" style="2" customWidth="1"/>
    <col min="9545" max="9545" width="33.81640625" style="2" customWidth="1"/>
    <col min="9546" max="9546" width="46.453125" style="2" customWidth="1"/>
    <col min="9547" max="9547" width="35" style="2" customWidth="1"/>
    <col min="9548" max="9548" width="48.7265625" style="2" customWidth="1"/>
    <col min="9549" max="9549" width="84.7265625" style="2" customWidth="1"/>
    <col min="9550" max="9550" width="99.54296875" style="2" customWidth="1"/>
    <col min="9551" max="9551" width="73" style="2" customWidth="1"/>
    <col min="9552" max="9552" width="147.26953125" style="2" customWidth="1"/>
    <col min="9553" max="9729" width="9.1796875" style="2"/>
    <col min="9730" max="9730" width="10.81640625" style="2" bestFit="1" customWidth="1"/>
    <col min="9731" max="9731" width="9.1796875" style="2"/>
    <col min="9732" max="9732" width="56.54296875" style="2" customWidth="1"/>
    <col min="9733" max="9733" width="31.453125" style="2" customWidth="1"/>
    <col min="9734" max="9734" width="58.1796875" style="2" customWidth="1"/>
    <col min="9735" max="9735" width="45.81640625" style="2" customWidth="1"/>
    <col min="9736" max="9736" width="53.26953125" style="2" customWidth="1"/>
    <col min="9737" max="9737" width="27.26953125" style="2" customWidth="1"/>
    <col min="9738" max="9738" width="29.1796875" style="2" customWidth="1"/>
    <col min="9739" max="9739" width="76.7265625" style="2" customWidth="1"/>
    <col min="9740" max="9740" width="36.1796875" style="2" customWidth="1"/>
    <col min="9741" max="9741" width="51" style="2" customWidth="1"/>
    <col min="9742" max="9742" width="43.453125" style="2" customWidth="1"/>
    <col min="9743" max="9743" width="26.26953125" style="2" customWidth="1"/>
    <col min="9744" max="9744" width="30.1796875" style="2" customWidth="1"/>
    <col min="9745" max="9745" width="41.54296875" style="2" customWidth="1"/>
    <col min="9746" max="9746" width="33" style="2" customWidth="1"/>
    <col min="9747" max="9755" width="9.1796875" style="2"/>
    <col min="9756" max="9756" width="20.1796875" style="2" customWidth="1"/>
    <col min="9757" max="9768" width="9.1796875" style="2"/>
    <col min="9769" max="9769" width="18.453125" style="2" customWidth="1"/>
    <col min="9770" max="9770" width="9.1796875" style="2"/>
    <col min="9771" max="9771" width="10" style="2" customWidth="1"/>
    <col min="9772" max="9772" width="9.1796875" style="2"/>
    <col min="9773" max="9773" width="30.26953125" style="2" customWidth="1"/>
    <col min="9774" max="9774" width="9.1796875" style="2" customWidth="1"/>
    <col min="9775" max="9775" width="9.1796875" style="2"/>
    <col min="9776" max="9776" width="22.1796875" style="2" customWidth="1"/>
    <col min="9777" max="9777" width="63.26953125" style="2" bestFit="1" customWidth="1"/>
    <col min="9778" max="9778" width="53.81640625" style="2" bestFit="1" customWidth="1"/>
    <col min="9779" max="9779" width="49.26953125" style="2" bestFit="1" customWidth="1"/>
    <col min="9780" max="9780" width="55.453125" style="2" bestFit="1" customWidth="1"/>
    <col min="9781" max="9781" width="60.26953125" style="2" bestFit="1" customWidth="1"/>
    <col min="9782" max="9782" width="42.26953125" style="2" bestFit="1" customWidth="1"/>
    <col min="9783" max="9783" width="37.1796875" style="2" bestFit="1" customWidth="1"/>
    <col min="9784" max="9784" width="44.81640625" style="2" bestFit="1" customWidth="1"/>
    <col min="9785" max="9785" width="33.453125" style="2" customWidth="1"/>
    <col min="9786" max="9786" width="38.1796875" style="2" customWidth="1"/>
    <col min="9787" max="9787" width="37.1796875" style="2" customWidth="1"/>
    <col min="9788" max="9788" width="43.54296875" style="2" customWidth="1"/>
    <col min="9789" max="9789" width="44.54296875" style="2" customWidth="1"/>
    <col min="9790" max="9790" width="47.453125" style="2" customWidth="1"/>
    <col min="9791" max="9791" width="37.54296875" style="2" customWidth="1"/>
    <col min="9792" max="9792" width="42.54296875" style="2" customWidth="1"/>
    <col min="9793" max="9793" width="30.1796875" style="2" customWidth="1"/>
    <col min="9794" max="9794" width="27.453125" style="2" customWidth="1"/>
    <col min="9795" max="9795" width="40" style="2" customWidth="1"/>
    <col min="9796" max="9796" width="39" style="2" customWidth="1"/>
    <col min="9797" max="9797" width="34" style="2" customWidth="1"/>
    <col min="9798" max="9798" width="21.1796875" style="2" customWidth="1"/>
    <col min="9799" max="9799" width="93.26953125" style="2" customWidth="1"/>
    <col min="9800" max="9800" width="63.453125" style="2" customWidth="1"/>
    <col min="9801" max="9801" width="33.81640625" style="2" customWidth="1"/>
    <col min="9802" max="9802" width="46.453125" style="2" customWidth="1"/>
    <col min="9803" max="9803" width="35" style="2" customWidth="1"/>
    <col min="9804" max="9804" width="48.7265625" style="2" customWidth="1"/>
    <col min="9805" max="9805" width="84.7265625" style="2" customWidth="1"/>
    <col min="9806" max="9806" width="99.54296875" style="2" customWidth="1"/>
    <col min="9807" max="9807" width="73" style="2" customWidth="1"/>
    <col min="9808" max="9808" width="147.26953125" style="2" customWidth="1"/>
    <col min="9809" max="9985" width="9.1796875" style="2"/>
    <col min="9986" max="9986" width="10.81640625" style="2" bestFit="1" customWidth="1"/>
    <col min="9987" max="9987" width="9.1796875" style="2"/>
    <col min="9988" max="9988" width="56.54296875" style="2" customWidth="1"/>
    <col min="9989" max="9989" width="31.453125" style="2" customWidth="1"/>
    <col min="9990" max="9990" width="58.1796875" style="2" customWidth="1"/>
    <col min="9991" max="9991" width="45.81640625" style="2" customWidth="1"/>
    <col min="9992" max="9992" width="53.26953125" style="2" customWidth="1"/>
    <col min="9993" max="9993" width="27.26953125" style="2" customWidth="1"/>
    <col min="9994" max="9994" width="29.1796875" style="2" customWidth="1"/>
    <col min="9995" max="9995" width="76.7265625" style="2" customWidth="1"/>
    <col min="9996" max="9996" width="36.1796875" style="2" customWidth="1"/>
    <col min="9997" max="9997" width="51" style="2" customWidth="1"/>
    <col min="9998" max="9998" width="43.453125" style="2" customWidth="1"/>
    <col min="9999" max="9999" width="26.26953125" style="2" customWidth="1"/>
    <col min="10000" max="10000" width="30.1796875" style="2" customWidth="1"/>
    <col min="10001" max="10001" width="41.54296875" style="2" customWidth="1"/>
    <col min="10002" max="10002" width="33" style="2" customWidth="1"/>
    <col min="10003" max="10011" width="9.1796875" style="2"/>
    <col min="10012" max="10012" width="20.1796875" style="2" customWidth="1"/>
    <col min="10013" max="10024" width="9.1796875" style="2"/>
    <col min="10025" max="10025" width="18.453125" style="2" customWidth="1"/>
    <col min="10026" max="10026" width="9.1796875" style="2"/>
    <col min="10027" max="10027" width="10" style="2" customWidth="1"/>
    <col min="10028" max="10028" width="9.1796875" style="2"/>
    <col min="10029" max="10029" width="30.26953125" style="2" customWidth="1"/>
    <col min="10030" max="10030" width="9.1796875" style="2" customWidth="1"/>
    <col min="10031" max="10031" width="9.1796875" style="2"/>
    <col min="10032" max="10032" width="22.1796875" style="2" customWidth="1"/>
    <col min="10033" max="10033" width="63.26953125" style="2" bestFit="1" customWidth="1"/>
    <col min="10034" max="10034" width="53.81640625" style="2" bestFit="1" customWidth="1"/>
    <col min="10035" max="10035" width="49.26953125" style="2" bestFit="1" customWidth="1"/>
    <col min="10036" max="10036" width="55.453125" style="2" bestFit="1" customWidth="1"/>
    <col min="10037" max="10037" width="60.26953125" style="2" bestFit="1" customWidth="1"/>
    <col min="10038" max="10038" width="42.26953125" style="2" bestFit="1" customWidth="1"/>
    <col min="10039" max="10039" width="37.1796875" style="2" bestFit="1" customWidth="1"/>
    <col min="10040" max="10040" width="44.81640625" style="2" bestFit="1" customWidth="1"/>
    <col min="10041" max="10041" width="33.453125" style="2" customWidth="1"/>
    <col min="10042" max="10042" width="38.1796875" style="2" customWidth="1"/>
    <col min="10043" max="10043" width="37.1796875" style="2" customWidth="1"/>
    <col min="10044" max="10044" width="43.54296875" style="2" customWidth="1"/>
    <col min="10045" max="10045" width="44.54296875" style="2" customWidth="1"/>
    <col min="10046" max="10046" width="47.453125" style="2" customWidth="1"/>
    <col min="10047" max="10047" width="37.54296875" style="2" customWidth="1"/>
    <col min="10048" max="10048" width="42.54296875" style="2" customWidth="1"/>
    <col min="10049" max="10049" width="30.1796875" style="2" customWidth="1"/>
    <col min="10050" max="10050" width="27.453125" style="2" customWidth="1"/>
    <col min="10051" max="10051" width="40" style="2" customWidth="1"/>
    <col min="10052" max="10052" width="39" style="2" customWidth="1"/>
    <col min="10053" max="10053" width="34" style="2" customWidth="1"/>
    <col min="10054" max="10054" width="21.1796875" style="2" customWidth="1"/>
    <col min="10055" max="10055" width="93.26953125" style="2" customWidth="1"/>
    <col min="10056" max="10056" width="63.453125" style="2" customWidth="1"/>
    <col min="10057" max="10057" width="33.81640625" style="2" customWidth="1"/>
    <col min="10058" max="10058" width="46.453125" style="2" customWidth="1"/>
    <col min="10059" max="10059" width="35" style="2" customWidth="1"/>
    <col min="10060" max="10060" width="48.7265625" style="2" customWidth="1"/>
    <col min="10061" max="10061" width="84.7265625" style="2" customWidth="1"/>
    <col min="10062" max="10062" width="99.54296875" style="2" customWidth="1"/>
    <col min="10063" max="10063" width="73" style="2" customWidth="1"/>
    <col min="10064" max="10064" width="147.26953125" style="2" customWidth="1"/>
    <col min="10065" max="10241" width="9.1796875" style="2"/>
    <col min="10242" max="10242" width="10.81640625" style="2" bestFit="1" customWidth="1"/>
    <col min="10243" max="10243" width="9.1796875" style="2"/>
    <col min="10244" max="10244" width="56.54296875" style="2" customWidth="1"/>
    <col min="10245" max="10245" width="31.453125" style="2" customWidth="1"/>
    <col min="10246" max="10246" width="58.1796875" style="2" customWidth="1"/>
    <col min="10247" max="10247" width="45.81640625" style="2" customWidth="1"/>
    <col min="10248" max="10248" width="53.26953125" style="2" customWidth="1"/>
    <col min="10249" max="10249" width="27.26953125" style="2" customWidth="1"/>
    <col min="10250" max="10250" width="29.1796875" style="2" customWidth="1"/>
    <col min="10251" max="10251" width="76.7265625" style="2" customWidth="1"/>
    <col min="10252" max="10252" width="36.1796875" style="2" customWidth="1"/>
    <col min="10253" max="10253" width="51" style="2" customWidth="1"/>
    <col min="10254" max="10254" width="43.453125" style="2" customWidth="1"/>
    <col min="10255" max="10255" width="26.26953125" style="2" customWidth="1"/>
    <col min="10256" max="10256" width="30.1796875" style="2" customWidth="1"/>
    <col min="10257" max="10257" width="41.54296875" style="2" customWidth="1"/>
    <col min="10258" max="10258" width="33" style="2" customWidth="1"/>
    <col min="10259" max="10267" width="9.1796875" style="2"/>
    <col min="10268" max="10268" width="20.1796875" style="2" customWidth="1"/>
    <col min="10269" max="10280" width="9.1796875" style="2"/>
    <col min="10281" max="10281" width="18.453125" style="2" customWidth="1"/>
    <col min="10282" max="10282" width="9.1796875" style="2"/>
    <col min="10283" max="10283" width="10" style="2" customWidth="1"/>
    <col min="10284" max="10284" width="9.1796875" style="2"/>
    <col min="10285" max="10285" width="30.26953125" style="2" customWidth="1"/>
    <col min="10286" max="10286" width="9.1796875" style="2" customWidth="1"/>
    <col min="10287" max="10287" width="9.1796875" style="2"/>
    <col min="10288" max="10288" width="22.1796875" style="2" customWidth="1"/>
    <col min="10289" max="10289" width="63.26953125" style="2" bestFit="1" customWidth="1"/>
    <col min="10290" max="10290" width="53.81640625" style="2" bestFit="1" customWidth="1"/>
    <col min="10291" max="10291" width="49.26953125" style="2" bestFit="1" customWidth="1"/>
    <col min="10292" max="10292" width="55.453125" style="2" bestFit="1" customWidth="1"/>
    <col min="10293" max="10293" width="60.26953125" style="2" bestFit="1" customWidth="1"/>
    <col min="10294" max="10294" width="42.26953125" style="2" bestFit="1" customWidth="1"/>
    <col min="10295" max="10295" width="37.1796875" style="2" bestFit="1" customWidth="1"/>
    <col min="10296" max="10296" width="44.81640625" style="2" bestFit="1" customWidth="1"/>
    <col min="10297" max="10297" width="33.453125" style="2" customWidth="1"/>
    <col min="10298" max="10298" width="38.1796875" style="2" customWidth="1"/>
    <col min="10299" max="10299" width="37.1796875" style="2" customWidth="1"/>
    <col min="10300" max="10300" width="43.54296875" style="2" customWidth="1"/>
    <col min="10301" max="10301" width="44.54296875" style="2" customWidth="1"/>
    <col min="10302" max="10302" width="47.453125" style="2" customWidth="1"/>
    <col min="10303" max="10303" width="37.54296875" style="2" customWidth="1"/>
    <col min="10304" max="10304" width="42.54296875" style="2" customWidth="1"/>
    <col min="10305" max="10305" width="30.1796875" style="2" customWidth="1"/>
    <col min="10306" max="10306" width="27.453125" style="2" customWidth="1"/>
    <col min="10307" max="10307" width="40" style="2" customWidth="1"/>
    <col min="10308" max="10308" width="39" style="2" customWidth="1"/>
    <col min="10309" max="10309" width="34" style="2" customWidth="1"/>
    <col min="10310" max="10310" width="21.1796875" style="2" customWidth="1"/>
    <col min="10311" max="10311" width="93.26953125" style="2" customWidth="1"/>
    <col min="10312" max="10312" width="63.453125" style="2" customWidth="1"/>
    <col min="10313" max="10313" width="33.81640625" style="2" customWidth="1"/>
    <col min="10314" max="10314" width="46.453125" style="2" customWidth="1"/>
    <col min="10315" max="10315" width="35" style="2" customWidth="1"/>
    <col min="10316" max="10316" width="48.7265625" style="2" customWidth="1"/>
    <col min="10317" max="10317" width="84.7265625" style="2" customWidth="1"/>
    <col min="10318" max="10318" width="99.54296875" style="2" customWidth="1"/>
    <col min="10319" max="10319" width="73" style="2" customWidth="1"/>
    <col min="10320" max="10320" width="147.26953125" style="2" customWidth="1"/>
    <col min="10321" max="10497" width="9.1796875" style="2"/>
    <col min="10498" max="10498" width="10.81640625" style="2" bestFit="1" customWidth="1"/>
    <col min="10499" max="10499" width="9.1796875" style="2"/>
    <col min="10500" max="10500" width="56.54296875" style="2" customWidth="1"/>
    <col min="10501" max="10501" width="31.453125" style="2" customWidth="1"/>
    <col min="10502" max="10502" width="58.1796875" style="2" customWidth="1"/>
    <col min="10503" max="10503" width="45.81640625" style="2" customWidth="1"/>
    <col min="10504" max="10504" width="53.26953125" style="2" customWidth="1"/>
    <col min="10505" max="10505" width="27.26953125" style="2" customWidth="1"/>
    <col min="10506" max="10506" width="29.1796875" style="2" customWidth="1"/>
    <col min="10507" max="10507" width="76.7265625" style="2" customWidth="1"/>
    <col min="10508" max="10508" width="36.1796875" style="2" customWidth="1"/>
    <col min="10509" max="10509" width="51" style="2" customWidth="1"/>
    <col min="10510" max="10510" width="43.453125" style="2" customWidth="1"/>
    <col min="10511" max="10511" width="26.26953125" style="2" customWidth="1"/>
    <col min="10512" max="10512" width="30.1796875" style="2" customWidth="1"/>
    <col min="10513" max="10513" width="41.54296875" style="2" customWidth="1"/>
    <col min="10514" max="10514" width="33" style="2" customWidth="1"/>
    <col min="10515" max="10523" width="9.1796875" style="2"/>
    <col min="10524" max="10524" width="20.1796875" style="2" customWidth="1"/>
    <col min="10525" max="10536" width="9.1796875" style="2"/>
    <col min="10537" max="10537" width="18.453125" style="2" customWidth="1"/>
    <col min="10538" max="10538" width="9.1796875" style="2"/>
    <col min="10539" max="10539" width="10" style="2" customWidth="1"/>
    <col min="10540" max="10540" width="9.1796875" style="2"/>
    <col min="10541" max="10541" width="30.26953125" style="2" customWidth="1"/>
    <col min="10542" max="10542" width="9.1796875" style="2" customWidth="1"/>
    <col min="10543" max="10543" width="9.1796875" style="2"/>
    <col min="10544" max="10544" width="22.1796875" style="2" customWidth="1"/>
    <col min="10545" max="10545" width="63.26953125" style="2" bestFit="1" customWidth="1"/>
    <col min="10546" max="10546" width="53.81640625" style="2" bestFit="1" customWidth="1"/>
    <col min="10547" max="10547" width="49.26953125" style="2" bestFit="1" customWidth="1"/>
    <col min="10548" max="10548" width="55.453125" style="2" bestFit="1" customWidth="1"/>
    <col min="10549" max="10549" width="60.26953125" style="2" bestFit="1" customWidth="1"/>
    <col min="10550" max="10550" width="42.26953125" style="2" bestFit="1" customWidth="1"/>
    <col min="10551" max="10551" width="37.1796875" style="2" bestFit="1" customWidth="1"/>
    <col min="10552" max="10552" width="44.81640625" style="2" bestFit="1" customWidth="1"/>
    <col min="10553" max="10553" width="33.453125" style="2" customWidth="1"/>
    <col min="10554" max="10554" width="38.1796875" style="2" customWidth="1"/>
    <col min="10555" max="10555" width="37.1796875" style="2" customWidth="1"/>
    <col min="10556" max="10556" width="43.54296875" style="2" customWidth="1"/>
    <col min="10557" max="10557" width="44.54296875" style="2" customWidth="1"/>
    <col min="10558" max="10558" width="47.453125" style="2" customWidth="1"/>
    <col min="10559" max="10559" width="37.54296875" style="2" customWidth="1"/>
    <col min="10560" max="10560" width="42.54296875" style="2" customWidth="1"/>
    <col min="10561" max="10561" width="30.1796875" style="2" customWidth="1"/>
    <col min="10562" max="10562" width="27.453125" style="2" customWidth="1"/>
    <col min="10563" max="10563" width="40" style="2" customWidth="1"/>
    <col min="10564" max="10564" width="39" style="2" customWidth="1"/>
    <col min="10565" max="10565" width="34" style="2" customWidth="1"/>
    <col min="10566" max="10566" width="21.1796875" style="2" customWidth="1"/>
    <col min="10567" max="10567" width="93.26953125" style="2" customWidth="1"/>
    <col min="10568" max="10568" width="63.453125" style="2" customWidth="1"/>
    <col min="10569" max="10569" width="33.81640625" style="2" customWidth="1"/>
    <col min="10570" max="10570" width="46.453125" style="2" customWidth="1"/>
    <col min="10571" max="10571" width="35" style="2" customWidth="1"/>
    <col min="10572" max="10572" width="48.7265625" style="2" customWidth="1"/>
    <col min="10573" max="10573" width="84.7265625" style="2" customWidth="1"/>
    <col min="10574" max="10574" width="99.54296875" style="2" customWidth="1"/>
    <col min="10575" max="10575" width="73" style="2" customWidth="1"/>
    <col min="10576" max="10576" width="147.26953125" style="2" customWidth="1"/>
    <col min="10577" max="10753" width="9.1796875" style="2"/>
    <col min="10754" max="10754" width="10.81640625" style="2" bestFit="1" customWidth="1"/>
    <col min="10755" max="10755" width="9.1796875" style="2"/>
    <col min="10756" max="10756" width="56.54296875" style="2" customWidth="1"/>
    <col min="10757" max="10757" width="31.453125" style="2" customWidth="1"/>
    <col min="10758" max="10758" width="58.1796875" style="2" customWidth="1"/>
    <col min="10759" max="10759" width="45.81640625" style="2" customWidth="1"/>
    <col min="10760" max="10760" width="53.26953125" style="2" customWidth="1"/>
    <col min="10761" max="10761" width="27.26953125" style="2" customWidth="1"/>
    <col min="10762" max="10762" width="29.1796875" style="2" customWidth="1"/>
    <col min="10763" max="10763" width="76.7265625" style="2" customWidth="1"/>
    <col min="10764" max="10764" width="36.1796875" style="2" customWidth="1"/>
    <col min="10765" max="10765" width="51" style="2" customWidth="1"/>
    <col min="10766" max="10766" width="43.453125" style="2" customWidth="1"/>
    <col min="10767" max="10767" width="26.26953125" style="2" customWidth="1"/>
    <col min="10768" max="10768" width="30.1796875" style="2" customWidth="1"/>
    <col min="10769" max="10769" width="41.54296875" style="2" customWidth="1"/>
    <col min="10770" max="10770" width="33" style="2" customWidth="1"/>
    <col min="10771" max="10779" width="9.1796875" style="2"/>
    <col min="10780" max="10780" width="20.1796875" style="2" customWidth="1"/>
    <col min="10781" max="10792" width="9.1796875" style="2"/>
    <col min="10793" max="10793" width="18.453125" style="2" customWidth="1"/>
    <col min="10794" max="10794" width="9.1796875" style="2"/>
    <col min="10795" max="10795" width="10" style="2" customWidth="1"/>
    <col min="10796" max="10796" width="9.1796875" style="2"/>
    <col min="10797" max="10797" width="30.26953125" style="2" customWidth="1"/>
    <col min="10798" max="10798" width="9.1796875" style="2" customWidth="1"/>
    <col min="10799" max="10799" width="9.1796875" style="2"/>
    <col min="10800" max="10800" width="22.1796875" style="2" customWidth="1"/>
    <col min="10801" max="10801" width="63.26953125" style="2" bestFit="1" customWidth="1"/>
    <col min="10802" max="10802" width="53.81640625" style="2" bestFit="1" customWidth="1"/>
    <col min="10803" max="10803" width="49.26953125" style="2" bestFit="1" customWidth="1"/>
    <col min="10804" max="10804" width="55.453125" style="2" bestFit="1" customWidth="1"/>
    <col min="10805" max="10805" width="60.26953125" style="2" bestFit="1" customWidth="1"/>
    <col min="10806" max="10806" width="42.26953125" style="2" bestFit="1" customWidth="1"/>
    <col min="10807" max="10807" width="37.1796875" style="2" bestFit="1" customWidth="1"/>
    <col min="10808" max="10808" width="44.81640625" style="2" bestFit="1" customWidth="1"/>
    <col min="10809" max="10809" width="33.453125" style="2" customWidth="1"/>
    <col min="10810" max="10810" width="38.1796875" style="2" customWidth="1"/>
    <col min="10811" max="10811" width="37.1796875" style="2" customWidth="1"/>
    <col min="10812" max="10812" width="43.54296875" style="2" customWidth="1"/>
    <col min="10813" max="10813" width="44.54296875" style="2" customWidth="1"/>
    <col min="10814" max="10814" width="47.453125" style="2" customWidth="1"/>
    <col min="10815" max="10815" width="37.54296875" style="2" customWidth="1"/>
    <col min="10816" max="10816" width="42.54296875" style="2" customWidth="1"/>
    <col min="10817" max="10817" width="30.1796875" style="2" customWidth="1"/>
    <col min="10818" max="10818" width="27.453125" style="2" customWidth="1"/>
    <col min="10819" max="10819" width="40" style="2" customWidth="1"/>
    <col min="10820" max="10820" width="39" style="2" customWidth="1"/>
    <col min="10821" max="10821" width="34" style="2" customWidth="1"/>
    <col min="10822" max="10822" width="21.1796875" style="2" customWidth="1"/>
    <col min="10823" max="10823" width="93.26953125" style="2" customWidth="1"/>
    <col min="10824" max="10824" width="63.453125" style="2" customWidth="1"/>
    <col min="10825" max="10825" width="33.81640625" style="2" customWidth="1"/>
    <col min="10826" max="10826" width="46.453125" style="2" customWidth="1"/>
    <col min="10827" max="10827" width="35" style="2" customWidth="1"/>
    <col min="10828" max="10828" width="48.7265625" style="2" customWidth="1"/>
    <col min="10829" max="10829" width="84.7265625" style="2" customWidth="1"/>
    <col min="10830" max="10830" width="99.54296875" style="2" customWidth="1"/>
    <col min="10831" max="10831" width="73" style="2" customWidth="1"/>
    <col min="10832" max="10832" width="147.26953125" style="2" customWidth="1"/>
    <col min="10833" max="11009" width="9.1796875" style="2"/>
    <col min="11010" max="11010" width="10.81640625" style="2" bestFit="1" customWidth="1"/>
    <col min="11011" max="11011" width="9.1796875" style="2"/>
    <col min="11012" max="11012" width="56.54296875" style="2" customWidth="1"/>
    <col min="11013" max="11013" width="31.453125" style="2" customWidth="1"/>
    <col min="11014" max="11014" width="58.1796875" style="2" customWidth="1"/>
    <col min="11015" max="11015" width="45.81640625" style="2" customWidth="1"/>
    <col min="11016" max="11016" width="53.26953125" style="2" customWidth="1"/>
    <col min="11017" max="11017" width="27.26953125" style="2" customWidth="1"/>
    <col min="11018" max="11018" width="29.1796875" style="2" customWidth="1"/>
    <col min="11019" max="11019" width="76.7265625" style="2" customWidth="1"/>
    <col min="11020" max="11020" width="36.1796875" style="2" customWidth="1"/>
    <col min="11021" max="11021" width="51" style="2" customWidth="1"/>
    <col min="11022" max="11022" width="43.453125" style="2" customWidth="1"/>
    <col min="11023" max="11023" width="26.26953125" style="2" customWidth="1"/>
    <col min="11024" max="11024" width="30.1796875" style="2" customWidth="1"/>
    <col min="11025" max="11025" width="41.54296875" style="2" customWidth="1"/>
    <col min="11026" max="11026" width="33" style="2" customWidth="1"/>
    <col min="11027" max="11035" width="9.1796875" style="2"/>
    <col min="11036" max="11036" width="20.1796875" style="2" customWidth="1"/>
    <col min="11037" max="11048" width="9.1796875" style="2"/>
    <col min="11049" max="11049" width="18.453125" style="2" customWidth="1"/>
    <col min="11050" max="11050" width="9.1796875" style="2"/>
    <col min="11051" max="11051" width="10" style="2" customWidth="1"/>
    <col min="11052" max="11052" width="9.1796875" style="2"/>
    <col min="11053" max="11053" width="30.26953125" style="2" customWidth="1"/>
    <col min="11054" max="11054" width="9.1796875" style="2" customWidth="1"/>
    <col min="11055" max="11055" width="9.1796875" style="2"/>
    <col min="11056" max="11056" width="22.1796875" style="2" customWidth="1"/>
    <col min="11057" max="11057" width="63.26953125" style="2" bestFit="1" customWidth="1"/>
    <col min="11058" max="11058" width="53.81640625" style="2" bestFit="1" customWidth="1"/>
    <col min="11059" max="11059" width="49.26953125" style="2" bestFit="1" customWidth="1"/>
    <col min="11060" max="11060" width="55.453125" style="2" bestFit="1" customWidth="1"/>
    <col min="11061" max="11061" width="60.26953125" style="2" bestFit="1" customWidth="1"/>
    <col min="11062" max="11062" width="42.26953125" style="2" bestFit="1" customWidth="1"/>
    <col min="11063" max="11063" width="37.1796875" style="2" bestFit="1" customWidth="1"/>
    <col min="11064" max="11064" width="44.81640625" style="2" bestFit="1" customWidth="1"/>
    <col min="11065" max="11065" width="33.453125" style="2" customWidth="1"/>
    <col min="11066" max="11066" width="38.1796875" style="2" customWidth="1"/>
    <col min="11067" max="11067" width="37.1796875" style="2" customWidth="1"/>
    <col min="11068" max="11068" width="43.54296875" style="2" customWidth="1"/>
    <col min="11069" max="11069" width="44.54296875" style="2" customWidth="1"/>
    <col min="11070" max="11070" width="47.453125" style="2" customWidth="1"/>
    <col min="11071" max="11071" width="37.54296875" style="2" customWidth="1"/>
    <col min="11072" max="11072" width="42.54296875" style="2" customWidth="1"/>
    <col min="11073" max="11073" width="30.1796875" style="2" customWidth="1"/>
    <col min="11074" max="11074" width="27.453125" style="2" customWidth="1"/>
    <col min="11075" max="11075" width="40" style="2" customWidth="1"/>
    <col min="11076" max="11076" width="39" style="2" customWidth="1"/>
    <col min="11077" max="11077" width="34" style="2" customWidth="1"/>
    <col min="11078" max="11078" width="21.1796875" style="2" customWidth="1"/>
    <col min="11079" max="11079" width="93.26953125" style="2" customWidth="1"/>
    <col min="11080" max="11080" width="63.453125" style="2" customWidth="1"/>
    <col min="11081" max="11081" width="33.81640625" style="2" customWidth="1"/>
    <col min="11082" max="11082" width="46.453125" style="2" customWidth="1"/>
    <col min="11083" max="11083" width="35" style="2" customWidth="1"/>
    <col min="11084" max="11084" width="48.7265625" style="2" customWidth="1"/>
    <col min="11085" max="11085" width="84.7265625" style="2" customWidth="1"/>
    <col min="11086" max="11086" width="99.54296875" style="2" customWidth="1"/>
    <col min="11087" max="11087" width="73" style="2" customWidth="1"/>
    <col min="11088" max="11088" width="147.26953125" style="2" customWidth="1"/>
    <col min="11089" max="11265" width="9.1796875" style="2"/>
    <col min="11266" max="11266" width="10.81640625" style="2" bestFit="1" customWidth="1"/>
    <col min="11267" max="11267" width="9.1796875" style="2"/>
    <col min="11268" max="11268" width="56.54296875" style="2" customWidth="1"/>
    <col min="11269" max="11269" width="31.453125" style="2" customWidth="1"/>
    <col min="11270" max="11270" width="58.1796875" style="2" customWidth="1"/>
    <col min="11271" max="11271" width="45.81640625" style="2" customWidth="1"/>
    <col min="11272" max="11272" width="53.26953125" style="2" customWidth="1"/>
    <col min="11273" max="11273" width="27.26953125" style="2" customWidth="1"/>
    <col min="11274" max="11274" width="29.1796875" style="2" customWidth="1"/>
    <col min="11275" max="11275" width="76.7265625" style="2" customWidth="1"/>
    <col min="11276" max="11276" width="36.1796875" style="2" customWidth="1"/>
    <col min="11277" max="11277" width="51" style="2" customWidth="1"/>
    <col min="11278" max="11278" width="43.453125" style="2" customWidth="1"/>
    <col min="11279" max="11279" width="26.26953125" style="2" customWidth="1"/>
    <col min="11280" max="11280" width="30.1796875" style="2" customWidth="1"/>
    <col min="11281" max="11281" width="41.54296875" style="2" customWidth="1"/>
    <col min="11282" max="11282" width="33" style="2" customWidth="1"/>
    <col min="11283" max="11291" width="9.1796875" style="2"/>
    <col min="11292" max="11292" width="20.1796875" style="2" customWidth="1"/>
    <col min="11293" max="11304" width="9.1796875" style="2"/>
    <col min="11305" max="11305" width="18.453125" style="2" customWidth="1"/>
    <col min="11306" max="11306" width="9.1796875" style="2"/>
    <col min="11307" max="11307" width="10" style="2" customWidth="1"/>
    <col min="11308" max="11308" width="9.1796875" style="2"/>
    <col min="11309" max="11309" width="30.26953125" style="2" customWidth="1"/>
    <col min="11310" max="11310" width="9.1796875" style="2" customWidth="1"/>
    <col min="11311" max="11311" width="9.1796875" style="2"/>
    <col min="11312" max="11312" width="22.1796875" style="2" customWidth="1"/>
    <col min="11313" max="11313" width="63.26953125" style="2" bestFit="1" customWidth="1"/>
    <col min="11314" max="11314" width="53.81640625" style="2" bestFit="1" customWidth="1"/>
    <col min="11315" max="11315" width="49.26953125" style="2" bestFit="1" customWidth="1"/>
    <col min="11316" max="11316" width="55.453125" style="2" bestFit="1" customWidth="1"/>
    <col min="11317" max="11317" width="60.26953125" style="2" bestFit="1" customWidth="1"/>
    <col min="11318" max="11318" width="42.26953125" style="2" bestFit="1" customWidth="1"/>
    <col min="11319" max="11319" width="37.1796875" style="2" bestFit="1" customWidth="1"/>
    <col min="11320" max="11320" width="44.81640625" style="2" bestFit="1" customWidth="1"/>
    <col min="11321" max="11321" width="33.453125" style="2" customWidth="1"/>
    <col min="11322" max="11322" width="38.1796875" style="2" customWidth="1"/>
    <col min="11323" max="11323" width="37.1796875" style="2" customWidth="1"/>
    <col min="11324" max="11324" width="43.54296875" style="2" customWidth="1"/>
    <col min="11325" max="11325" width="44.54296875" style="2" customWidth="1"/>
    <col min="11326" max="11326" width="47.453125" style="2" customWidth="1"/>
    <col min="11327" max="11327" width="37.54296875" style="2" customWidth="1"/>
    <col min="11328" max="11328" width="42.54296875" style="2" customWidth="1"/>
    <col min="11329" max="11329" width="30.1796875" style="2" customWidth="1"/>
    <col min="11330" max="11330" width="27.453125" style="2" customWidth="1"/>
    <col min="11331" max="11331" width="40" style="2" customWidth="1"/>
    <col min="11332" max="11332" width="39" style="2" customWidth="1"/>
    <col min="11333" max="11333" width="34" style="2" customWidth="1"/>
    <col min="11334" max="11334" width="21.1796875" style="2" customWidth="1"/>
    <col min="11335" max="11335" width="93.26953125" style="2" customWidth="1"/>
    <col min="11336" max="11336" width="63.453125" style="2" customWidth="1"/>
    <col min="11337" max="11337" width="33.81640625" style="2" customWidth="1"/>
    <col min="11338" max="11338" width="46.453125" style="2" customWidth="1"/>
    <col min="11339" max="11339" width="35" style="2" customWidth="1"/>
    <col min="11340" max="11340" width="48.7265625" style="2" customWidth="1"/>
    <col min="11341" max="11341" width="84.7265625" style="2" customWidth="1"/>
    <col min="11342" max="11342" width="99.54296875" style="2" customWidth="1"/>
    <col min="11343" max="11343" width="73" style="2" customWidth="1"/>
    <col min="11344" max="11344" width="147.26953125" style="2" customWidth="1"/>
    <col min="11345" max="11521" width="9.1796875" style="2"/>
    <col min="11522" max="11522" width="10.81640625" style="2" bestFit="1" customWidth="1"/>
    <col min="11523" max="11523" width="9.1796875" style="2"/>
    <col min="11524" max="11524" width="56.54296875" style="2" customWidth="1"/>
    <col min="11525" max="11525" width="31.453125" style="2" customWidth="1"/>
    <col min="11526" max="11526" width="58.1796875" style="2" customWidth="1"/>
    <col min="11527" max="11527" width="45.81640625" style="2" customWidth="1"/>
    <col min="11528" max="11528" width="53.26953125" style="2" customWidth="1"/>
    <col min="11529" max="11529" width="27.26953125" style="2" customWidth="1"/>
    <col min="11530" max="11530" width="29.1796875" style="2" customWidth="1"/>
    <col min="11531" max="11531" width="76.7265625" style="2" customWidth="1"/>
    <col min="11532" max="11532" width="36.1796875" style="2" customWidth="1"/>
    <col min="11533" max="11533" width="51" style="2" customWidth="1"/>
    <col min="11534" max="11534" width="43.453125" style="2" customWidth="1"/>
    <col min="11535" max="11535" width="26.26953125" style="2" customWidth="1"/>
    <col min="11536" max="11536" width="30.1796875" style="2" customWidth="1"/>
    <col min="11537" max="11537" width="41.54296875" style="2" customWidth="1"/>
    <col min="11538" max="11538" width="33" style="2" customWidth="1"/>
    <col min="11539" max="11547" width="9.1796875" style="2"/>
    <col min="11548" max="11548" width="20.1796875" style="2" customWidth="1"/>
    <col min="11549" max="11560" width="9.1796875" style="2"/>
    <col min="11561" max="11561" width="18.453125" style="2" customWidth="1"/>
    <col min="11562" max="11562" width="9.1796875" style="2"/>
    <col min="11563" max="11563" width="10" style="2" customWidth="1"/>
    <col min="11564" max="11564" width="9.1796875" style="2"/>
    <col min="11565" max="11565" width="30.26953125" style="2" customWidth="1"/>
    <col min="11566" max="11566" width="9.1796875" style="2" customWidth="1"/>
    <col min="11567" max="11567" width="9.1796875" style="2"/>
    <col min="11568" max="11568" width="22.1796875" style="2" customWidth="1"/>
    <col min="11569" max="11569" width="63.26953125" style="2" bestFit="1" customWidth="1"/>
    <col min="11570" max="11570" width="53.81640625" style="2" bestFit="1" customWidth="1"/>
    <col min="11571" max="11571" width="49.26953125" style="2" bestFit="1" customWidth="1"/>
    <col min="11572" max="11572" width="55.453125" style="2" bestFit="1" customWidth="1"/>
    <col min="11573" max="11573" width="60.26953125" style="2" bestFit="1" customWidth="1"/>
    <col min="11574" max="11574" width="42.26953125" style="2" bestFit="1" customWidth="1"/>
    <col min="11575" max="11575" width="37.1796875" style="2" bestFit="1" customWidth="1"/>
    <col min="11576" max="11576" width="44.81640625" style="2" bestFit="1" customWidth="1"/>
    <col min="11577" max="11577" width="33.453125" style="2" customWidth="1"/>
    <col min="11578" max="11578" width="38.1796875" style="2" customWidth="1"/>
    <col min="11579" max="11579" width="37.1796875" style="2" customWidth="1"/>
    <col min="11580" max="11580" width="43.54296875" style="2" customWidth="1"/>
    <col min="11581" max="11581" width="44.54296875" style="2" customWidth="1"/>
    <col min="11582" max="11582" width="47.453125" style="2" customWidth="1"/>
    <col min="11583" max="11583" width="37.54296875" style="2" customWidth="1"/>
    <col min="11584" max="11584" width="42.54296875" style="2" customWidth="1"/>
    <col min="11585" max="11585" width="30.1796875" style="2" customWidth="1"/>
    <col min="11586" max="11586" width="27.453125" style="2" customWidth="1"/>
    <col min="11587" max="11587" width="40" style="2" customWidth="1"/>
    <col min="11588" max="11588" width="39" style="2" customWidth="1"/>
    <col min="11589" max="11589" width="34" style="2" customWidth="1"/>
    <col min="11590" max="11590" width="21.1796875" style="2" customWidth="1"/>
    <col min="11591" max="11591" width="93.26953125" style="2" customWidth="1"/>
    <col min="11592" max="11592" width="63.453125" style="2" customWidth="1"/>
    <col min="11593" max="11593" width="33.81640625" style="2" customWidth="1"/>
    <col min="11594" max="11594" width="46.453125" style="2" customWidth="1"/>
    <col min="11595" max="11595" width="35" style="2" customWidth="1"/>
    <col min="11596" max="11596" width="48.7265625" style="2" customWidth="1"/>
    <col min="11597" max="11597" width="84.7265625" style="2" customWidth="1"/>
    <col min="11598" max="11598" width="99.54296875" style="2" customWidth="1"/>
    <col min="11599" max="11599" width="73" style="2" customWidth="1"/>
    <col min="11600" max="11600" width="147.26953125" style="2" customWidth="1"/>
    <col min="11601" max="11777" width="9.1796875" style="2"/>
    <col min="11778" max="11778" width="10.81640625" style="2" bestFit="1" customWidth="1"/>
    <col min="11779" max="11779" width="9.1796875" style="2"/>
    <col min="11780" max="11780" width="56.54296875" style="2" customWidth="1"/>
    <col min="11781" max="11781" width="31.453125" style="2" customWidth="1"/>
    <col min="11782" max="11782" width="58.1796875" style="2" customWidth="1"/>
    <col min="11783" max="11783" width="45.81640625" style="2" customWidth="1"/>
    <col min="11784" max="11784" width="53.26953125" style="2" customWidth="1"/>
    <col min="11785" max="11785" width="27.26953125" style="2" customWidth="1"/>
    <col min="11786" max="11786" width="29.1796875" style="2" customWidth="1"/>
    <col min="11787" max="11787" width="76.7265625" style="2" customWidth="1"/>
    <col min="11788" max="11788" width="36.1796875" style="2" customWidth="1"/>
    <col min="11789" max="11789" width="51" style="2" customWidth="1"/>
    <col min="11790" max="11790" width="43.453125" style="2" customWidth="1"/>
    <col min="11791" max="11791" width="26.26953125" style="2" customWidth="1"/>
    <col min="11792" max="11792" width="30.1796875" style="2" customWidth="1"/>
    <col min="11793" max="11793" width="41.54296875" style="2" customWidth="1"/>
    <col min="11794" max="11794" width="33" style="2" customWidth="1"/>
    <col min="11795" max="11803" width="9.1796875" style="2"/>
    <col min="11804" max="11804" width="20.1796875" style="2" customWidth="1"/>
    <col min="11805" max="11816" width="9.1796875" style="2"/>
    <col min="11817" max="11817" width="18.453125" style="2" customWidth="1"/>
    <col min="11818" max="11818" width="9.1796875" style="2"/>
    <col min="11819" max="11819" width="10" style="2" customWidth="1"/>
    <col min="11820" max="11820" width="9.1796875" style="2"/>
    <col min="11821" max="11821" width="30.26953125" style="2" customWidth="1"/>
    <col min="11822" max="11822" width="9.1796875" style="2" customWidth="1"/>
    <col min="11823" max="11823" width="9.1796875" style="2"/>
    <col min="11824" max="11824" width="22.1796875" style="2" customWidth="1"/>
    <col min="11825" max="11825" width="63.26953125" style="2" bestFit="1" customWidth="1"/>
    <col min="11826" max="11826" width="53.81640625" style="2" bestFit="1" customWidth="1"/>
    <col min="11827" max="11827" width="49.26953125" style="2" bestFit="1" customWidth="1"/>
    <col min="11828" max="11828" width="55.453125" style="2" bestFit="1" customWidth="1"/>
    <col min="11829" max="11829" width="60.26953125" style="2" bestFit="1" customWidth="1"/>
    <col min="11830" max="11830" width="42.26953125" style="2" bestFit="1" customWidth="1"/>
    <col min="11831" max="11831" width="37.1796875" style="2" bestFit="1" customWidth="1"/>
    <col min="11832" max="11832" width="44.81640625" style="2" bestFit="1" customWidth="1"/>
    <col min="11833" max="11833" width="33.453125" style="2" customWidth="1"/>
    <col min="11834" max="11834" width="38.1796875" style="2" customWidth="1"/>
    <col min="11835" max="11835" width="37.1796875" style="2" customWidth="1"/>
    <col min="11836" max="11836" width="43.54296875" style="2" customWidth="1"/>
    <col min="11837" max="11837" width="44.54296875" style="2" customWidth="1"/>
    <col min="11838" max="11838" width="47.453125" style="2" customWidth="1"/>
    <col min="11839" max="11839" width="37.54296875" style="2" customWidth="1"/>
    <col min="11840" max="11840" width="42.54296875" style="2" customWidth="1"/>
    <col min="11841" max="11841" width="30.1796875" style="2" customWidth="1"/>
    <col min="11842" max="11842" width="27.453125" style="2" customWidth="1"/>
    <col min="11843" max="11843" width="40" style="2" customWidth="1"/>
    <col min="11844" max="11844" width="39" style="2" customWidth="1"/>
    <col min="11845" max="11845" width="34" style="2" customWidth="1"/>
    <col min="11846" max="11846" width="21.1796875" style="2" customWidth="1"/>
    <col min="11847" max="11847" width="93.26953125" style="2" customWidth="1"/>
    <col min="11848" max="11848" width="63.453125" style="2" customWidth="1"/>
    <col min="11849" max="11849" width="33.81640625" style="2" customWidth="1"/>
    <col min="11850" max="11850" width="46.453125" style="2" customWidth="1"/>
    <col min="11851" max="11851" width="35" style="2" customWidth="1"/>
    <col min="11852" max="11852" width="48.7265625" style="2" customWidth="1"/>
    <col min="11853" max="11853" width="84.7265625" style="2" customWidth="1"/>
    <col min="11854" max="11854" width="99.54296875" style="2" customWidth="1"/>
    <col min="11855" max="11855" width="73" style="2" customWidth="1"/>
    <col min="11856" max="11856" width="147.26953125" style="2" customWidth="1"/>
    <col min="11857" max="12033" width="9.1796875" style="2"/>
    <col min="12034" max="12034" width="10.81640625" style="2" bestFit="1" customWidth="1"/>
    <col min="12035" max="12035" width="9.1796875" style="2"/>
    <col min="12036" max="12036" width="56.54296875" style="2" customWidth="1"/>
    <col min="12037" max="12037" width="31.453125" style="2" customWidth="1"/>
    <col min="12038" max="12038" width="58.1796875" style="2" customWidth="1"/>
    <col min="12039" max="12039" width="45.81640625" style="2" customWidth="1"/>
    <col min="12040" max="12040" width="53.26953125" style="2" customWidth="1"/>
    <col min="12041" max="12041" width="27.26953125" style="2" customWidth="1"/>
    <col min="12042" max="12042" width="29.1796875" style="2" customWidth="1"/>
    <col min="12043" max="12043" width="76.7265625" style="2" customWidth="1"/>
    <col min="12044" max="12044" width="36.1796875" style="2" customWidth="1"/>
    <col min="12045" max="12045" width="51" style="2" customWidth="1"/>
    <col min="12046" max="12046" width="43.453125" style="2" customWidth="1"/>
    <col min="12047" max="12047" width="26.26953125" style="2" customWidth="1"/>
    <col min="12048" max="12048" width="30.1796875" style="2" customWidth="1"/>
    <col min="12049" max="12049" width="41.54296875" style="2" customWidth="1"/>
    <col min="12050" max="12050" width="33" style="2" customWidth="1"/>
    <col min="12051" max="12059" width="9.1796875" style="2"/>
    <col min="12060" max="12060" width="20.1796875" style="2" customWidth="1"/>
    <col min="12061" max="12072" width="9.1796875" style="2"/>
    <col min="12073" max="12073" width="18.453125" style="2" customWidth="1"/>
    <col min="12074" max="12074" width="9.1796875" style="2"/>
    <col min="12075" max="12075" width="10" style="2" customWidth="1"/>
    <col min="12076" max="12076" width="9.1796875" style="2"/>
    <col min="12077" max="12077" width="30.26953125" style="2" customWidth="1"/>
    <col min="12078" max="12078" width="9.1796875" style="2" customWidth="1"/>
    <col min="12079" max="12079" width="9.1796875" style="2"/>
    <col min="12080" max="12080" width="22.1796875" style="2" customWidth="1"/>
    <col min="12081" max="12081" width="63.26953125" style="2" bestFit="1" customWidth="1"/>
    <col min="12082" max="12082" width="53.81640625" style="2" bestFit="1" customWidth="1"/>
    <col min="12083" max="12083" width="49.26953125" style="2" bestFit="1" customWidth="1"/>
    <col min="12084" max="12084" width="55.453125" style="2" bestFit="1" customWidth="1"/>
    <col min="12085" max="12085" width="60.26953125" style="2" bestFit="1" customWidth="1"/>
    <col min="12086" max="12086" width="42.26953125" style="2" bestFit="1" customWidth="1"/>
    <col min="12087" max="12087" width="37.1796875" style="2" bestFit="1" customWidth="1"/>
    <col min="12088" max="12088" width="44.81640625" style="2" bestFit="1" customWidth="1"/>
    <col min="12089" max="12089" width="33.453125" style="2" customWidth="1"/>
    <col min="12090" max="12090" width="38.1796875" style="2" customWidth="1"/>
    <col min="12091" max="12091" width="37.1796875" style="2" customWidth="1"/>
    <col min="12092" max="12092" width="43.54296875" style="2" customWidth="1"/>
    <col min="12093" max="12093" width="44.54296875" style="2" customWidth="1"/>
    <col min="12094" max="12094" width="47.453125" style="2" customWidth="1"/>
    <col min="12095" max="12095" width="37.54296875" style="2" customWidth="1"/>
    <col min="12096" max="12096" width="42.54296875" style="2" customWidth="1"/>
    <col min="12097" max="12097" width="30.1796875" style="2" customWidth="1"/>
    <col min="12098" max="12098" width="27.453125" style="2" customWidth="1"/>
    <col min="12099" max="12099" width="40" style="2" customWidth="1"/>
    <col min="12100" max="12100" width="39" style="2" customWidth="1"/>
    <col min="12101" max="12101" width="34" style="2" customWidth="1"/>
    <col min="12102" max="12102" width="21.1796875" style="2" customWidth="1"/>
    <col min="12103" max="12103" width="93.26953125" style="2" customWidth="1"/>
    <col min="12104" max="12104" width="63.453125" style="2" customWidth="1"/>
    <col min="12105" max="12105" width="33.81640625" style="2" customWidth="1"/>
    <col min="12106" max="12106" width="46.453125" style="2" customWidth="1"/>
    <col min="12107" max="12107" width="35" style="2" customWidth="1"/>
    <col min="12108" max="12108" width="48.7265625" style="2" customWidth="1"/>
    <col min="12109" max="12109" width="84.7265625" style="2" customWidth="1"/>
    <col min="12110" max="12110" width="99.54296875" style="2" customWidth="1"/>
    <col min="12111" max="12111" width="73" style="2" customWidth="1"/>
    <col min="12112" max="12112" width="147.26953125" style="2" customWidth="1"/>
    <col min="12113" max="12289" width="9.1796875" style="2"/>
    <col min="12290" max="12290" width="10.81640625" style="2" bestFit="1" customWidth="1"/>
    <col min="12291" max="12291" width="9.1796875" style="2"/>
    <col min="12292" max="12292" width="56.54296875" style="2" customWidth="1"/>
    <col min="12293" max="12293" width="31.453125" style="2" customWidth="1"/>
    <col min="12294" max="12294" width="58.1796875" style="2" customWidth="1"/>
    <col min="12295" max="12295" width="45.81640625" style="2" customWidth="1"/>
    <col min="12296" max="12296" width="53.26953125" style="2" customWidth="1"/>
    <col min="12297" max="12297" width="27.26953125" style="2" customWidth="1"/>
    <col min="12298" max="12298" width="29.1796875" style="2" customWidth="1"/>
    <col min="12299" max="12299" width="76.7265625" style="2" customWidth="1"/>
    <col min="12300" max="12300" width="36.1796875" style="2" customWidth="1"/>
    <col min="12301" max="12301" width="51" style="2" customWidth="1"/>
    <col min="12302" max="12302" width="43.453125" style="2" customWidth="1"/>
    <col min="12303" max="12303" width="26.26953125" style="2" customWidth="1"/>
    <col min="12304" max="12304" width="30.1796875" style="2" customWidth="1"/>
    <col min="12305" max="12305" width="41.54296875" style="2" customWidth="1"/>
    <col min="12306" max="12306" width="33" style="2" customWidth="1"/>
    <col min="12307" max="12315" width="9.1796875" style="2"/>
    <col min="12316" max="12316" width="20.1796875" style="2" customWidth="1"/>
    <col min="12317" max="12328" width="9.1796875" style="2"/>
    <col min="12329" max="12329" width="18.453125" style="2" customWidth="1"/>
    <col min="12330" max="12330" width="9.1796875" style="2"/>
    <col min="12331" max="12331" width="10" style="2" customWidth="1"/>
    <col min="12332" max="12332" width="9.1796875" style="2"/>
    <col min="12333" max="12333" width="30.26953125" style="2" customWidth="1"/>
    <col min="12334" max="12334" width="9.1796875" style="2" customWidth="1"/>
    <col min="12335" max="12335" width="9.1796875" style="2"/>
    <col min="12336" max="12336" width="22.1796875" style="2" customWidth="1"/>
    <col min="12337" max="12337" width="63.26953125" style="2" bestFit="1" customWidth="1"/>
    <col min="12338" max="12338" width="53.81640625" style="2" bestFit="1" customWidth="1"/>
    <col min="12339" max="12339" width="49.26953125" style="2" bestFit="1" customWidth="1"/>
    <col min="12340" max="12340" width="55.453125" style="2" bestFit="1" customWidth="1"/>
    <col min="12341" max="12341" width="60.26953125" style="2" bestFit="1" customWidth="1"/>
    <col min="12342" max="12342" width="42.26953125" style="2" bestFit="1" customWidth="1"/>
    <col min="12343" max="12343" width="37.1796875" style="2" bestFit="1" customWidth="1"/>
    <col min="12344" max="12344" width="44.81640625" style="2" bestFit="1" customWidth="1"/>
    <col min="12345" max="12345" width="33.453125" style="2" customWidth="1"/>
    <col min="12346" max="12346" width="38.1796875" style="2" customWidth="1"/>
    <col min="12347" max="12347" width="37.1796875" style="2" customWidth="1"/>
    <col min="12348" max="12348" width="43.54296875" style="2" customWidth="1"/>
    <col min="12349" max="12349" width="44.54296875" style="2" customWidth="1"/>
    <col min="12350" max="12350" width="47.453125" style="2" customWidth="1"/>
    <col min="12351" max="12351" width="37.54296875" style="2" customWidth="1"/>
    <col min="12352" max="12352" width="42.54296875" style="2" customWidth="1"/>
    <col min="12353" max="12353" width="30.1796875" style="2" customWidth="1"/>
    <col min="12354" max="12354" width="27.453125" style="2" customWidth="1"/>
    <col min="12355" max="12355" width="40" style="2" customWidth="1"/>
    <col min="12356" max="12356" width="39" style="2" customWidth="1"/>
    <col min="12357" max="12357" width="34" style="2" customWidth="1"/>
    <col min="12358" max="12358" width="21.1796875" style="2" customWidth="1"/>
    <col min="12359" max="12359" width="93.26953125" style="2" customWidth="1"/>
    <col min="12360" max="12360" width="63.453125" style="2" customWidth="1"/>
    <col min="12361" max="12361" width="33.81640625" style="2" customWidth="1"/>
    <col min="12362" max="12362" width="46.453125" style="2" customWidth="1"/>
    <col min="12363" max="12363" width="35" style="2" customWidth="1"/>
    <col min="12364" max="12364" width="48.7265625" style="2" customWidth="1"/>
    <col min="12365" max="12365" width="84.7265625" style="2" customWidth="1"/>
    <col min="12366" max="12366" width="99.54296875" style="2" customWidth="1"/>
    <col min="12367" max="12367" width="73" style="2" customWidth="1"/>
    <col min="12368" max="12368" width="147.26953125" style="2" customWidth="1"/>
    <col min="12369" max="12545" width="9.1796875" style="2"/>
    <col min="12546" max="12546" width="10.81640625" style="2" bestFit="1" customWidth="1"/>
    <col min="12547" max="12547" width="9.1796875" style="2"/>
    <col min="12548" max="12548" width="56.54296875" style="2" customWidth="1"/>
    <col min="12549" max="12549" width="31.453125" style="2" customWidth="1"/>
    <col min="12550" max="12550" width="58.1796875" style="2" customWidth="1"/>
    <col min="12551" max="12551" width="45.81640625" style="2" customWidth="1"/>
    <col min="12552" max="12552" width="53.26953125" style="2" customWidth="1"/>
    <col min="12553" max="12553" width="27.26953125" style="2" customWidth="1"/>
    <col min="12554" max="12554" width="29.1796875" style="2" customWidth="1"/>
    <col min="12555" max="12555" width="76.7265625" style="2" customWidth="1"/>
    <col min="12556" max="12556" width="36.1796875" style="2" customWidth="1"/>
    <col min="12557" max="12557" width="51" style="2" customWidth="1"/>
    <col min="12558" max="12558" width="43.453125" style="2" customWidth="1"/>
    <col min="12559" max="12559" width="26.26953125" style="2" customWidth="1"/>
    <col min="12560" max="12560" width="30.1796875" style="2" customWidth="1"/>
    <col min="12561" max="12561" width="41.54296875" style="2" customWidth="1"/>
    <col min="12562" max="12562" width="33" style="2" customWidth="1"/>
    <col min="12563" max="12571" width="9.1796875" style="2"/>
    <col min="12572" max="12572" width="20.1796875" style="2" customWidth="1"/>
    <col min="12573" max="12584" width="9.1796875" style="2"/>
    <col min="12585" max="12585" width="18.453125" style="2" customWidth="1"/>
    <col min="12586" max="12586" width="9.1796875" style="2"/>
    <col min="12587" max="12587" width="10" style="2" customWidth="1"/>
    <col min="12588" max="12588" width="9.1796875" style="2"/>
    <col min="12589" max="12589" width="30.26953125" style="2" customWidth="1"/>
    <col min="12590" max="12590" width="9.1796875" style="2" customWidth="1"/>
    <col min="12591" max="12591" width="9.1796875" style="2"/>
    <col min="12592" max="12592" width="22.1796875" style="2" customWidth="1"/>
    <col min="12593" max="12593" width="63.26953125" style="2" bestFit="1" customWidth="1"/>
    <col min="12594" max="12594" width="53.81640625" style="2" bestFit="1" customWidth="1"/>
    <col min="12595" max="12595" width="49.26953125" style="2" bestFit="1" customWidth="1"/>
    <col min="12596" max="12596" width="55.453125" style="2" bestFit="1" customWidth="1"/>
    <col min="12597" max="12597" width="60.26953125" style="2" bestFit="1" customWidth="1"/>
    <col min="12598" max="12598" width="42.26953125" style="2" bestFit="1" customWidth="1"/>
    <col min="12599" max="12599" width="37.1796875" style="2" bestFit="1" customWidth="1"/>
    <col min="12600" max="12600" width="44.81640625" style="2" bestFit="1" customWidth="1"/>
    <col min="12601" max="12601" width="33.453125" style="2" customWidth="1"/>
    <col min="12602" max="12602" width="38.1796875" style="2" customWidth="1"/>
    <col min="12603" max="12603" width="37.1796875" style="2" customWidth="1"/>
    <col min="12604" max="12604" width="43.54296875" style="2" customWidth="1"/>
    <col min="12605" max="12605" width="44.54296875" style="2" customWidth="1"/>
    <col min="12606" max="12606" width="47.453125" style="2" customWidth="1"/>
    <col min="12607" max="12607" width="37.54296875" style="2" customWidth="1"/>
    <col min="12608" max="12608" width="42.54296875" style="2" customWidth="1"/>
    <col min="12609" max="12609" width="30.1796875" style="2" customWidth="1"/>
    <col min="12610" max="12610" width="27.453125" style="2" customWidth="1"/>
    <col min="12611" max="12611" width="40" style="2" customWidth="1"/>
    <col min="12612" max="12612" width="39" style="2" customWidth="1"/>
    <col min="12613" max="12613" width="34" style="2" customWidth="1"/>
    <col min="12614" max="12614" width="21.1796875" style="2" customWidth="1"/>
    <col min="12615" max="12615" width="93.26953125" style="2" customWidth="1"/>
    <col min="12616" max="12616" width="63.453125" style="2" customWidth="1"/>
    <col min="12617" max="12617" width="33.81640625" style="2" customWidth="1"/>
    <col min="12618" max="12618" width="46.453125" style="2" customWidth="1"/>
    <col min="12619" max="12619" width="35" style="2" customWidth="1"/>
    <col min="12620" max="12620" width="48.7265625" style="2" customWidth="1"/>
    <col min="12621" max="12621" width="84.7265625" style="2" customWidth="1"/>
    <col min="12622" max="12622" width="99.54296875" style="2" customWidth="1"/>
    <col min="12623" max="12623" width="73" style="2" customWidth="1"/>
    <col min="12624" max="12624" width="147.26953125" style="2" customWidth="1"/>
    <col min="12625" max="12801" width="9.1796875" style="2"/>
    <col min="12802" max="12802" width="10.81640625" style="2" bestFit="1" customWidth="1"/>
    <col min="12803" max="12803" width="9.1796875" style="2"/>
    <col min="12804" max="12804" width="56.54296875" style="2" customWidth="1"/>
    <col min="12805" max="12805" width="31.453125" style="2" customWidth="1"/>
    <col min="12806" max="12806" width="58.1796875" style="2" customWidth="1"/>
    <col min="12807" max="12807" width="45.81640625" style="2" customWidth="1"/>
    <col min="12808" max="12808" width="53.26953125" style="2" customWidth="1"/>
    <col min="12809" max="12809" width="27.26953125" style="2" customWidth="1"/>
    <col min="12810" max="12810" width="29.1796875" style="2" customWidth="1"/>
    <col min="12811" max="12811" width="76.7265625" style="2" customWidth="1"/>
    <col min="12812" max="12812" width="36.1796875" style="2" customWidth="1"/>
    <col min="12813" max="12813" width="51" style="2" customWidth="1"/>
    <col min="12814" max="12814" width="43.453125" style="2" customWidth="1"/>
    <col min="12815" max="12815" width="26.26953125" style="2" customWidth="1"/>
    <col min="12816" max="12816" width="30.1796875" style="2" customWidth="1"/>
    <col min="12817" max="12817" width="41.54296875" style="2" customWidth="1"/>
    <col min="12818" max="12818" width="33" style="2" customWidth="1"/>
    <col min="12819" max="12827" width="9.1796875" style="2"/>
    <col min="12828" max="12828" width="20.1796875" style="2" customWidth="1"/>
    <col min="12829" max="12840" width="9.1796875" style="2"/>
    <col min="12841" max="12841" width="18.453125" style="2" customWidth="1"/>
    <col min="12842" max="12842" width="9.1796875" style="2"/>
    <col min="12843" max="12843" width="10" style="2" customWidth="1"/>
    <col min="12844" max="12844" width="9.1796875" style="2"/>
    <col min="12845" max="12845" width="30.26953125" style="2" customWidth="1"/>
    <col min="12846" max="12846" width="9.1796875" style="2" customWidth="1"/>
    <col min="12847" max="12847" width="9.1796875" style="2"/>
    <col min="12848" max="12848" width="22.1796875" style="2" customWidth="1"/>
    <col min="12849" max="12849" width="63.26953125" style="2" bestFit="1" customWidth="1"/>
    <col min="12850" max="12850" width="53.81640625" style="2" bestFit="1" customWidth="1"/>
    <col min="12851" max="12851" width="49.26953125" style="2" bestFit="1" customWidth="1"/>
    <col min="12852" max="12852" width="55.453125" style="2" bestFit="1" customWidth="1"/>
    <col min="12853" max="12853" width="60.26953125" style="2" bestFit="1" customWidth="1"/>
    <col min="12854" max="12854" width="42.26953125" style="2" bestFit="1" customWidth="1"/>
    <col min="12855" max="12855" width="37.1796875" style="2" bestFit="1" customWidth="1"/>
    <col min="12856" max="12856" width="44.81640625" style="2" bestFit="1" customWidth="1"/>
    <col min="12857" max="12857" width="33.453125" style="2" customWidth="1"/>
    <col min="12858" max="12858" width="38.1796875" style="2" customWidth="1"/>
    <col min="12859" max="12859" width="37.1796875" style="2" customWidth="1"/>
    <col min="12860" max="12860" width="43.54296875" style="2" customWidth="1"/>
    <col min="12861" max="12861" width="44.54296875" style="2" customWidth="1"/>
    <col min="12862" max="12862" width="47.453125" style="2" customWidth="1"/>
    <col min="12863" max="12863" width="37.54296875" style="2" customWidth="1"/>
    <col min="12864" max="12864" width="42.54296875" style="2" customWidth="1"/>
    <col min="12865" max="12865" width="30.1796875" style="2" customWidth="1"/>
    <col min="12866" max="12866" width="27.453125" style="2" customWidth="1"/>
    <col min="12867" max="12867" width="40" style="2" customWidth="1"/>
    <col min="12868" max="12868" width="39" style="2" customWidth="1"/>
    <col min="12869" max="12869" width="34" style="2" customWidth="1"/>
    <col min="12870" max="12870" width="21.1796875" style="2" customWidth="1"/>
    <col min="12871" max="12871" width="93.26953125" style="2" customWidth="1"/>
    <col min="12872" max="12872" width="63.453125" style="2" customWidth="1"/>
    <col min="12873" max="12873" width="33.81640625" style="2" customWidth="1"/>
    <col min="12874" max="12874" width="46.453125" style="2" customWidth="1"/>
    <col min="12875" max="12875" width="35" style="2" customWidth="1"/>
    <col min="12876" max="12876" width="48.7265625" style="2" customWidth="1"/>
    <col min="12877" max="12877" width="84.7265625" style="2" customWidth="1"/>
    <col min="12878" max="12878" width="99.54296875" style="2" customWidth="1"/>
    <col min="12879" max="12879" width="73" style="2" customWidth="1"/>
    <col min="12880" max="12880" width="147.26953125" style="2" customWidth="1"/>
    <col min="12881" max="13057" width="9.1796875" style="2"/>
    <col min="13058" max="13058" width="10.81640625" style="2" bestFit="1" customWidth="1"/>
    <col min="13059" max="13059" width="9.1796875" style="2"/>
    <col min="13060" max="13060" width="56.54296875" style="2" customWidth="1"/>
    <col min="13061" max="13061" width="31.453125" style="2" customWidth="1"/>
    <col min="13062" max="13062" width="58.1796875" style="2" customWidth="1"/>
    <col min="13063" max="13063" width="45.81640625" style="2" customWidth="1"/>
    <col min="13064" max="13064" width="53.26953125" style="2" customWidth="1"/>
    <col min="13065" max="13065" width="27.26953125" style="2" customWidth="1"/>
    <col min="13066" max="13066" width="29.1796875" style="2" customWidth="1"/>
    <col min="13067" max="13067" width="76.7265625" style="2" customWidth="1"/>
    <col min="13068" max="13068" width="36.1796875" style="2" customWidth="1"/>
    <col min="13069" max="13069" width="51" style="2" customWidth="1"/>
    <col min="13070" max="13070" width="43.453125" style="2" customWidth="1"/>
    <col min="13071" max="13071" width="26.26953125" style="2" customWidth="1"/>
    <col min="13072" max="13072" width="30.1796875" style="2" customWidth="1"/>
    <col min="13073" max="13073" width="41.54296875" style="2" customWidth="1"/>
    <col min="13074" max="13074" width="33" style="2" customWidth="1"/>
    <col min="13075" max="13083" width="9.1796875" style="2"/>
    <col min="13084" max="13084" width="20.1796875" style="2" customWidth="1"/>
    <col min="13085" max="13096" width="9.1796875" style="2"/>
    <col min="13097" max="13097" width="18.453125" style="2" customWidth="1"/>
    <col min="13098" max="13098" width="9.1796875" style="2"/>
    <col min="13099" max="13099" width="10" style="2" customWidth="1"/>
    <col min="13100" max="13100" width="9.1796875" style="2"/>
    <col min="13101" max="13101" width="30.26953125" style="2" customWidth="1"/>
    <col min="13102" max="13102" width="9.1796875" style="2" customWidth="1"/>
    <col min="13103" max="13103" width="9.1796875" style="2"/>
    <col min="13104" max="13104" width="22.1796875" style="2" customWidth="1"/>
    <col min="13105" max="13105" width="63.26953125" style="2" bestFit="1" customWidth="1"/>
    <col min="13106" max="13106" width="53.81640625" style="2" bestFit="1" customWidth="1"/>
    <col min="13107" max="13107" width="49.26953125" style="2" bestFit="1" customWidth="1"/>
    <col min="13108" max="13108" width="55.453125" style="2" bestFit="1" customWidth="1"/>
    <col min="13109" max="13109" width="60.26953125" style="2" bestFit="1" customWidth="1"/>
    <col min="13110" max="13110" width="42.26953125" style="2" bestFit="1" customWidth="1"/>
    <col min="13111" max="13111" width="37.1796875" style="2" bestFit="1" customWidth="1"/>
    <col min="13112" max="13112" width="44.81640625" style="2" bestFit="1" customWidth="1"/>
    <col min="13113" max="13113" width="33.453125" style="2" customWidth="1"/>
    <col min="13114" max="13114" width="38.1796875" style="2" customWidth="1"/>
    <col min="13115" max="13115" width="37.1796875" style="2" customWidth="1"/>
    <col min="13116" max="13116" width="43.54296875" style="2" customWidth="1"/>
    <col min="13117" max="13117" width="44.54296875" style="2" customWidth="1"/>
    <col min="13118" max="13118" width="47.453125" style="2" customWidth="1"/>
    <col min="13119" max="13119" width="37.54296875" style="2" customWidth="1"/>
    <col min="13120" max="13120" width="42.54296875" style="2" customWidth="1"/>
    <col min="13121" max="13121" width="30.1796875" style="2" customWidth="1"/>
    <col min="13122" max="13122" width="27.453125" style="2" customWidth="1"/>
    <col min="13123" max="13123" width="40" style="2" customWidth="1"/>
    <col min="13124" max="13124" width="39" style="2" customWidth="1"/>
    <col min="13125" max="13125" width="34" style="2" customWidth="1"/>
    <col min="13126" max="13126" width="21.1796875" style="2" customWidth="1"/>
    <col min="13127" max="13127" width="93.26953125" style="2" customWidth="1"/>
    <col min="13128" max="13128" width="63.453125" style="2" customWidth="1"/>
    <col min="13129" max="13129" width="33.81640625" style="2" customWidth="1"/>
    <col min="13130" max="13130" width="46.453125" style="2" customWidth="1"/>
    <col min="13131" max="13131" width="35" style="2" customWidth="1"/>
    <col min="13132" max="13132" width="48.7265625" style="2" customWidth="1"/>
    <col min="13133" max="13133" width="84.7265625" style="2" customWidth="1"/>
    <col min="13134" max="13134" width="99.54296875" style="2" customWidth="1"/>
    <col min="13135" max="13135" width="73" style="2" customWidth="1"/>
    <col min="13136" max="13136" width="147.26953125" style="2" customWidth="1"/>
    <col min="13137" max="13313" width="9.1796875" style="2"/>
    <col min="13314" max="13314" width="10.81640625" style="2" bestFit="1" customWidth="1"/>
    <col min="13315" max="13315" width="9.1796875" style="2"/>
    <col min="13316" max="13316" width="56.54296875" style="2" customWidth="1"/>
    <col min="13317" max="13317" width="31.453125" style="2" customWidth="1"/>
    <col min="13318" max="13318" width="58.1796875" style="2" customWidth="1"/>
    <col min="13319" max="13319" width="45.81640625" style="2" customWidth="1"/>
    <col min="13320" max="13320" width="53.26953125" style="2" customWidth="1"/>
    <col min="13321" max="13321" width="27.26953125" style="2" customWidth="1"/>
    <col min="13322" max="13322" width="29.1796875" style="2" customWidth="1"/>
    <col min="13323" max="13323" width="76.7265625" style="2" customWidth="1"/>
    <col min="13324" max="13324" width="36.1796875" style="2" customWidth="1"/>
    <col min="13325" max="13325" width="51" style="2" customWidth="1"/>
    <col min="13326" max="13326" width="43.453125" style="2" customWidth="1"/>
    <col min="13327" max="13327" width="26.26953125" style="2" customWidth="1"/>
    <col min="13328" max="13328" width="30.1796875" style="2" customWidth="1"/>
    <col min="13329" max="13329" width="41.54296875" style="2" customWidth="1"/>
    <col min="13330" max="13330" width="33" style="2" customWidth="1"/>
    <col min="13331" max="13339" width="9.1796875" style="2"/>
    <col min="13340" max="13340" width="20.1796875" style="2" customWidth="1"/>
    <col min="13341" max="13352" width="9.1796875" style="2"/>
    <col min="13353" max="13353" width="18.453125" style="2" customWidth="1"/>
    <col min="13354" max="13354" width="9.1796875" style="2"/>
    <col min="13355" max="13355" width="10" style="2" customWidth="1"/>
    <col min="13356" max="13356" width="9.1796875" style="2"/>
    <col min="13357" max="13357" width="30.26953125" style="2" customWidth="1"/>
    <col min="13358" max="13358" width="9.1796875" style="2" customWidth="1"/>
    <col min="13359" max="13359" width="9.1796875" style="2"/>
    <col min="13360" max="13360" width="22.1796875" style="2" customWidth="1"/>
    <col min="13361" max="13361" width="63.26953125" style="2" bestFit="1" customWidth="1"/>
    <col min="13362" max="13362" width="53.81640625" style="2" bestFit="1" customWidth="1"/>
    <col min="13363" max="13363" width="49.26953125" style="2" bestFit="1" customWidth="1"/>
    <col min="13364" max="13364" width="55.453125" style="2" bestFit="1" customWidth="1"/>
    <col min="13365" max="13365" width="60.26953125" style="2" bestFit="1" customWidth="1"/>
    <col min="13366" max="13366" width="42.26953125" style="2" bestFit="1" customWidth="1"/>
    <col min="13367" max="13367" width="37.1796875" style="2" bestFit="1" customWidth="1"/>
    <col min="13368" max="13368" width="44.81640625" style="2" bestFit="1" customWidth="1"/>
    <col min="13369" max="13369" width="33.453125" style="2" customWidth="1"/>
    <col min="13370" max="13370" width="38.1796875" style="2" customWidth="1"/>
    <col min="13371" max="13371" width="37.1796875" style="2" customWidth="1"/>
    <col min="13372" max="13372" width="43.54296875" style="2" customWidth="1"/>
    <col min="13373" max="13373" width="44.54296875" style="2" customWidth="1"/>
    <col min="13374" max="13374" width="47.453125" style="2" customWidth="1"/>
    <col min="13375" max="13375" width="37.54296875" style="2" customWidth="1"/>
    <col min="13376" max="13376" width="42.54296875" style="2" customWidth="1"/>
    <col min="13377" max="13377" width="30.1796875" style="2" customWidth="1"/>
    <col min="13378" max="13378" width="27.453125" style="2" customWidth="1"/>
    <col min="13379" max="13379" width="40" style="2" customWidth="1"/>
    <col min="13380" max="13380" width="39" style="2" customWidth="1"/>
    <col min="13381" max="13381" width="34" style="2" customWidth="1"/>
    <col min="13382" max="13382" width="21.1796875" style="2" customWidth="1"/>
    <col min="13383" max="13383" width="93.26953125" style="2" customWidth="1"/>
    <col min="13384" max="13384" width="63.453125" style="2" customWidth="1"/>
    <col min="13385" max="13385" width="33.81640625" style="2" customWidth="1"/>
    <col min="13386" max="13386" width="46.453125" style="2" customWidth="1"/>
    <col min="13387" max="13387" width="35" style="2" customWidth="1"/>
    <col min="13388" max="13388" width="48.7265625" style="2" customWidth="1"/>
    <col min="13389" max="13389" width="84.7265625" style="2" customWidth="1"/>
    <col min="13390" max="13390" width="99.54296875" style="2" customWidth="1"/>
    <col min="13391" max="13391" width="73" style="2" customWidth="1"/>
    <col min="13392" max="13392" width="147.26953125" style="2" customWidth="1"/>
    <col min="13393" max="13569" width="9.1796875" style="2"/>
    <col min="13570" max="13570" width="10.81640625" style="2" bestFit="1" customWidth="1"/>
    <col min="13571" max="13571" width="9.1796875" style="2"/>
    <col min="13572" max="13572" width="56.54296875" style="2" customWidth="1"/>
    <col min="13573" max="13573" width="31.453125" style="2" customWidth="1"/>
    <col min="13574" max="13574" width="58.1796875" style="2" customWidth="1"/>
    <col min="13575" max="13575" width="45.81640625" style="2" customWidth="1"/>
    <col min="13576" max="13576" width="53.26953125" style="2" customWidth="1"/>
    <col min="13577" max="13577" width="27.26953125" style="2" customWidth="1"/>
    <col min="13578" max="13578" width="29.1796875" style="2" customWidth="1"/>
    <col min="13579" max="13579" width="76.7265625" style="2" customWidth="1"/>
    <col min="13580" max="13580" width="36.1796875" style="2" customWidth="1"/>
    <col min="13581" max="13581" width="51" style="2" customWidth="1"/>
    <col min="13582" max="13582" width="43.453125" style="2" customWidth="1"/>
    <col min="13583" max="13583" width="26.26953125" style="2" customWidth="1"/>
    <col min="13584" max="13584" width="30.1796875" style="2" customWidth="1"/>
    <col min="13585" max="13585" width="41.54296875" style="2" customWidth="1"/>
    <col min="13586" max="13586" width="33" style="2" customWidth="1"/>
    <col min="13587" max="13595" width="9.1796875" style="2"/>
    <col min="13596" max="13596" width="20.1796875" style="2" customWidth="1"/>
    <col min="13597" max="13608" width="9.1796875" style="2"/>
    <col min="13609" max="13609" width="18.453125" style="2" customWidth="1"/>
    <col min="13610" max="13610" width="9.1796875" style="2"/>
    <col min="13611" max="13611" width="10" style="2" customWidth="1"/>
    <col min="13612" max="13612" width="9.1796875" style="2"/>
    <col min="13613" max="13613" width="30.26953125" style="2" customWidth="1"/>
    <col min="13614" max="13614" width="9.1796875" style="2" customWidth="1"/>
    <col min="13615" max="13615" width="9.1796875" style="2"/>
    <col min="13616" max="13616" width="22.1796875" style="2" customWidth="1"/>
    <col min="13617" max="13617" width="63.26953125" style="2" bestFit="1" customWidth="1"/>
    <col min="13618" max="13618" width="53.81640625" style="2" bestFit="1" customWidth="1"/>
    <col min="13619" max="13619" width="49.26953125" style="2" bestFit="1" customWidth="1"/>
    <col min="13620" max="13620" width="55.453125" style="2" bestFit="1" customWidth="1"/>
    <col min="13621" max="13621" width="60.26953125" style="2" bestFit="1" customWidth="1"/>
    <col min="13622" max="13622" width="42.26953125" style="2" bestFit="1" customWidth="1"/>
    <col min="13623" max="13623" width="37.1796875" style="2" bestFit="1" customWidth="1"/>
    <col min="13624" max="13624" width="44.81640625" style="2" bestFit="1" customWidth="1"/>
    <col min="13625" max="13625" width="33.453125" style="2" customWidth="1"/>
    <col min="13626" max="13626" width="38.1796875" style="2" customWidth="1"/>
    <col min="13627" max="13627" width="37.1796875" style="2" customWidth="1"/>
    <col min="13628" max="13628" width="43.54296875" style="2" customWidth="1"/>
    <col min="13629" max="13629" width="44.54296875" style="2" customWidth="1"/>
    <col min="13630" max="13630" width="47.453125" style="2" customWidth="1"/>
    <col min="13631" max="13631" width="37.54296875" style="2" customWidth="1"/>
    <col min="13632" max="13632" width="42.54296875" style="2" customWidth="1"/>
    <col min="13633" max="13633" width="30.1796875" style="2" customWidth="1"/>
    <col min="13634" max="13634" width="27.453125" style="2" customWidth="1"/>
    <col min="13635" max="13635" width="40" style="2" customWidth="1"/>
    <col min="13636" max="13636" width="39" style="2" customWidth="1"/>
    <col min="13637" max="13637" width="34" style="2" customWidth="1"/>
    <col min="13638" max="13638" width="21.1796875" style="2" customWidth="1"/>
    <col min="13639" max="13639" width="93.26953125" style="2" customWidth="1"/>
    <col min="13640" max="13640" width="63.453125" style="2" customWidth="1"/>
    <col min="13641" max="13641" width="33.81640625" style="2" customWidth="1"/>
    <col min="13642" max="13642" width="46.453125" style="2" customWidth="1"/>
    <col min="13643" max="13643" width="35" style="2" customWidth="1"/>
    <col min="13644" max="13644" width="48.7265625" style="2" customWidth="1"/>
    <col min="13645" max="13645" width="84.7265625" style="2" customWidth="1"/>
    <col min="13646" max="13646" width="99.54296875" style="2" customWidth="1"/>
    <col min="13647" max="13647" width="73" style="2" customWidth="1"/>
    <col min="13648" max="13648" width="147.26953125" style="2" customWidth="1"/>
    <col min="13649" max="13825" width="9.1796875" style="2"/>
    <col min="13826" max="13826" width="10.81640625" style="2" bestFit="1" customWidth="1"/>
    <col min="13827" max="13827" width="9.1796875" style="2"/>
    <col min="13828" max="13828" width="56.54296875" style="2" customWidth="1"/>
    <col min="13829" max="13829" width="31.453125" style="2" customWidth="1"/>
    <col min="13830" max="13830" width="58.1796875" style="2" customWidth="1"/>
    <col min="13831" max="13831" width="45.81640625" style="2" customWidth="1"/>
    <col min="13832" max="13832" width="53.26953125" style="2" customWidth="1"/>
    <col min="13833" max="13833" width="27.26953125" style="2" customWidth="1"/>
    <col min="13834" max="13834" width="29.1796875" style="2" customWidth="1"/>
    <col min="13835" max="13835" width="76.7265625" style="2" customWidth="1"/>
    <col min="13836" max="13836" width="36.1796875" style="2" customWidth="1"/>
    <col min="13837" max="13837" width="51" style="2" customWidth="1"/>
    <col min="13838" max="13838" width="43.453125" style="2" customWidth="1"/>
    <col min="13839" max="13839" width="26.26953125" style="2" customWidth="1"/>
    <col min="13840" max="13840" width="30.1796875" style="2" customWidth="1"/>
    <col min="13841" max="13841" width="41.54296875" style="2" customWidth="1"/>
    <col min="13842" max="13842" width="33" style="2" customWidth="1"/>
    <col min="13843" max="13851" width="9.1796875" style="2"/>
    <col min="13852" max="13852" width="20.1796875" style="2" customWidth="1"/>
    <col min="13853" max="13864" width="9.1796875" style="2"/>
    <col min="13865" max="13865" width="18.453125" style="2" customWidth="1"/>
    <col min="13866" max="13866" width="9.1796875" style="2"/>
    <col min="13867" max="13867" width="10" style="2" customWidth="1"/>
    <col min="13868" max="13868" width="9.1796875" style="2"/>
    <col min="13869" max="13869" width="30.26953125" style="2" customWidth="1"/>
    <col min="13870" max="13870" width="9.1796875" style="2" customWidth="1"/>
    <col min="13871" max="13871" width="9.1796875" style="2"/>
    <col min="13872" max="13872" width="22.1796875" style="2" customWidth="1"/>
    <col min="13873" max="13873" width="63.26953125" style="2" bestFit="1" customWidth="1"/>
    <col min="13874" max="13874" width="53.81640625" style="2" bestFit="1" customWidth="1"/>
    <col min="13875" max="13875" width="49.26953125" style="2" bestFit="1" customWidth="1"/>
    <col min="13876" max="13876" width="55.453125" style="2" bestFit="1" customWidth="1"/>
    <col min="13877" max="13877" width="60.26953125" style="2" bestFit="1" customWidth="1"/>
    <col min="13878" max="13878" width="42.26953125" style="2" bestFit="1" customWidth="1"/>
    <col min="13879" max="13879" width="37.1796875" style="2" bestFit="1" customWidth="1"/>
    <col min="13880" max="13880" width="44.81640625" style="2" bestFit="1" customWidth="1"/>
    <col min="13881" max="13881" width="33.453125" style="2" customWidth="1"/>
    <col min="13882" max="13882" width="38.1796875" style="2" customWidth="1"/>
    <col min="13883" max="13883" width="37.1796875" style="2" customWidth="1"/>
    <col min="13884" max="13884" width="43.54296875" style="2" customWidth="1"/>
    <col min="13885" max="13885" width="44.54296875" style="2" customWidth="1"/>
    <col min="13886" max="13886" width="47.453125" style="2" customWidth="1"/>
    <col min="13887" max="13887" width="37.54296875" style="2" customWidth="1"/>
    <col min="13888" max="13888" width="42.54296875" style="2" customWidth="1"/>
    <col min="13889" max="13889" width="30.1796875" style="2" customWidth="1"/>
    <col min="13890" max="13890" width="27.453125" style="2" customWidth="1"/>
    <col min="13891" max="13891" width="40" style="2" customWidth="1"/>
    <col min="13892" max="13892" width="39" style="2" customWidth="1"/>
    <col min="13893" max="13893" width="34" style="2" customWidth="1"/>
    <col min="13894" max="13894" width="21.1796875" style="2" customWidth="1"/>
    <col min="13895" max="13895" width="93.26953125" style="2" customWidth="1"/>
    <col min="13896" max="13896" width="63.453125" style="2" customWidth="1"/>
    <col min="13897" max="13897" width="33.81640625" style="2" customWidth="1"/>
    <col min="13898" max="13898" width="46.453125" style="2" customWidth="1"/>
    <col min="13899" max="13899" width="35" style="2" customWidth="1"/>
    <col min="13900" max="13900" width="48.7265625" style="2" customWidth="1"/>
    <col min="13901" max="13901" width="84.7265625" style="2" customWidth="1"/>
    <col min="13902" max="13902" width="99.54296875" style="2" customWidth="1"/>
    <col min="13903" max="13903" width="73" style="2" customWidth="1"/>
    <col min="13904" max="13904" width="147.26953125" style="2" customWidth="1"/>
    <col min="13905" max="14081" width="9.1796875" style="2"/>
    <col min="14082" max="14082" width="10.81640625" style="2" bestFit="1" customWidth="1"/>
    <col min="14083" max="14083" width="9.1796875" style="2"/>
    <col min="14084" max="14084" width="56.54296875" style="2" customWidth="1"/>
    <col min="14085" max="14085" width="31.453125" style="2" customWidth="1"/>
    <col min="14086" max="14086" width="58.1796875" style="2" customWidth="1"/>
    <col min="14087" max="14087" width="45.81640625" style="2" customWidth="1"/>
    <col min="14088" max="14088" width="53.26953125" style="2" customWidth="1"/>
    <col min="14089" max="14089" width="27.26953125" style="2" customWidth="1"/>
    <col min="14090" max="14090" width="29.1796875" style="2" customWidth="1"/>
    <col min="14091" max="14091" width="76.7265625" style="2" customWidth="1"/>
    <col min="14092" max="14092" width="36.1796875" style="2" customWidth="1"/>
    <col min="14093" max="14093" width="51" style="2" customWidth="1"/>
    <col min="14094" max="14094" width="43.453125" style="2" customWidth="1"/>
    <col min="14095" max="14095" width="26.26953125" style="2" customWidth="1"/>
    <col min="14096" max="14096" width="30.1796875" style="2" customWidth="1"/>
    <col min="14097" max="14097" width="41.54296875" style="2" customWidth="1"/>
    <col min="14098" max="14098" width="33" style="2" customWidth="1"/>
    <col min="14099" max="14107" width="9.1796875" style="2"/>
    <col min="14108" max="14108" width="20.1796875" style="2" customWidth="1"/>
    <col min="14109" max="14120" width="9.1796875" style="2"/>
    <col min="14121" max="14121" width="18.453125" style="2" customWidth="1"/>
    <col min="14122" max="14122" width="9.1796875" style="2"/>
    <col min="14123" max="14123" width="10" style="2" customWidth="1"/>
    <col min="14124" max="14124" width="9.1796875" style="2"/>
    <col min="14125" max="14125" width="30.26953125" style="2" customWidth="1"/>
    <col min="14126" max="14126" width="9.1796875" style="2" customWidth="1"/>
    <col min="14127" max="14127" width="9.1796875" style="2"/>
    <col min="14128" max="14128" width="22.1796875" style="2" customWidth="1"/>
    <col min="14129" max="14129" width="63.26953125" style="2" bestFit="1" customWidth="1"/>
    <col min="14130" max="14130" width="53.81640625" style="2" bestFit="1" customWidth="1"/>
    <col min="14131" max="14131" width="49.26953125" style="2" bestFit="1" customWidth="1"/>
    <col min="14132" max="14132" width="55.453125" style="2" bestFit="1" customWidth="1"/>
    <col min="14133" max="14133" width="60.26953125" style="2" bestFit="1" customWidth="1"/>
    <col min="14134" max="14134" width="42.26953125" style="2" bestFit="1" customWidth="1"/>
    <col min="14135" max="14135" width="37.1796875" style="2" bestFit="1" customWidth="1"/>
    <col min="14136" max="14136" width="44.81640625" style="2" bestFit="1" customWidth="1"/>
    <col min="14137" max="14137" width="33.453125" style="2" customWidth="1"/>
    <col min="14138" max="14138" width="38.1796875" style="2" customWidth="1"/>
    <col min="14139" max="14139" width="37.1796875" style="2" customWidth="1"/>
    <col min="14140" max="14140" width="43.54296875" style="2" customWidth="1"/>
    <col min="14141" max="14141" width="44.54296875" style="2" customWidth="1"/>
    <col min="14142" max="14142" width="47.453125" style="2" customWidth="1"/>
    <col min="14143" max="14143" width="37.54296875" style="2" customWidth="1"/>
    <col min="14144" max="14144" width="42.54296875" style="2" customWidth="1"/>
    <col min="14145" max="14145" width="30.1796875" style="2" customWidth="1"/>
    <col min="14146" max="14146" width="27.453125" style="2" customWidth="1"/>
    <col min="14147" max="14147" width="40" style="2" customWidth="1"/>
    <col min="14148" max="14148" width="39" style="2" customWidth="1"/>
    <col min="14149" max="14149" width="34" style="2" customWidth="1"/>
    <col min="14150" max="14150" width="21.1796875" style="2" customWidth="1"/>
    <col min="14151" max="14151" width="93.26953125" style="2" customWidth="1"/>
    <col min="14152" max="14152" width="63.453125" style="2" customWidth="1"/>
    <col min="14153" max="14153" width="33.81640625" style="2" customWidth="1"/>
    <col min="14154" max="14154" width="46.453125" style="2" customWidth="1"/>
    <col min="14155" max="14155" width="35" style="2" customWidth="1"/>
    <col min="14156" max="14156" width="48.7265625" style="2" customWidth="1"/>
    <col min="14157" max="14157" width="84.7265625" style="2" customWidth="1"/>
    <col min="14158" max="14158" width="99.54296875" style="2" customWidth="1"/>
    <col min="14159" max="14159" width="73" style="2" customWidth="1"/>
    <col min="14160" max="14160" width="147.26953125" style="2" customWidth="1"/>
    <col min="14161" max="14337" width="9.1796875" style="2"/>
    <col min="14338" max="14338" width="10.81640625" style="2" bestFit="1" customWidth="1"/>
    <col min="14339" max="14339" width="9.1796875" style="2"/>
    <col min="14340" max="14340" width="56.54296875" style="2" customWidth="1"/>
    <col min="14341" max="14341" width="31.453125" style="2" customWidth="1"/>
    <col min="14342" max="14342" width="58.1796875" style="2" customWidth="1"/>
    <col min="14343" max="14343" width="45.81640625" style="2" customWidth="1"/>
    <col min="14344" max="14344" width="53.26953125" style="2" customWidth="1"/>
    <col min="14345" max="14345" width="27.26953125" style="2" customWidth="1"/>
    <col min="14346" max="14346" width="29.1796875" style="2" customWidth="1"/>
    <col min="14347" max="14347" width="76.7265625" style="2" customWidth="1"/>
    <col min="14348" max="14348" width="36.1796875" style="2" customWidth="1"/>
    <col min="14349" max="14349" width="51" style="2" customWidth="1"/>
    <col min="14350" max="14350" width="43.453125" style="2" customWidth="1"/>
    <col min="14351" max="14351" width="26.26953125" style="2" customWidth="1"/>
    <col min="14352" max="14352" width="30.1796875" style="2" customWidth="1"/>
    <col min="14353" max="14353" width="41.54296875" style="2" customWidth="1"/>
    <col min="14354" max="14354" width="33" style="2" customWidth="1"/>
    <col min="14355" max="14363" width="9.1796875" style="2"/>
    <col min="14364" max="14364" width="20.1796875" style="2" customWidth="1"/>
    <col min="14365" max="14376" width="9.1796875" style="2"/>
    <col min="14377" max="14377" width="18.453125" style="2" customWidth="1"/>
    <col min="14378" max="14378" width="9.1796875" style="2"/>
    <col min="14379" max="14379" width="10" style="2" customWidth="1"/>
    <col min="14380" max="14380" width="9.1796875" style="2"/>
    <col min="14381" max="14381" width="30.26953125" style="2" customWidth="1"/>
    <col min="14382" max="14382" width="9.1796875" style="2" customWidth="1"/>
    <col min="14383" max="14383" width="9.1796875" style="2"/>
    <col min="14384" max="14384" width="22.1796875" style="2" customWidth="1"/>
    <col min="14385" max="14385" width="63.26953125" style="2" bestFit="1" customWidth="1"/>
    <col min="14386" max="14386" width="53.81640625" style="2" bestFit="1" customWidth="1"/>
    <col min="14387" max="14387" width="49.26953125" style="2" bestFit="1" customWidth="1"/>
    <col min="14388" max="14388" width="55.453125" style="2" bestFit="1" customWidth="1"/>
    <col min="14389" max="14389" width="60.26953125" style="2" bestFit="1" customWidth="1"/>
    <col min="14390" max="14390" width="42.26953125" style="2" bestFit="1" customWidth="1"/>
    <col min="14391" max="14391" width="37.1796875" style="2" bestFit="1" customWidth="1"/>
    <col min="14392" max="14392" width="44.81640625" style="2" bestFit="1" customWidth="1"/>
    <col min="14393" max="14393" width="33.453125" style="2" customWidth="1"/>
    <col min="14394" max="14394" width="38.1796875" style="2" customWidth="1"/>
    <col min="14395" max="14395" width="37.1796875" style="2" customWidth="1"/>
    <col min="14396" max="14396" width="43.54296875" style="2" customWidth="1"/>
    <col min="14397" max="14397" width="44.54296875" style="2" customWidth="1"/>
    <col min="14398" max="14398" width="47.453125" style="2" customWidth="1"/>
    <col min="14399" max="14399" width="37.54296875" style="2" customWidth="1"/>
    <col min="14400" max="14400" width="42.54296875" style="2" customWidth="1"/>
    <col min="14401" max="14401" width="30.1796875" style="2" customWidth="1"/>
    <col min="14402" max="14402" width="27.453125" style="2" customWidth="1"/>
    <col min="14403" max="14403" width="40" style="2" customWidth="1"/>
    <col min="14404" max="14404" width="39" style="2" customWidth="1"/>
    <col min="14405" max="14405" width="34" style="2" customWidth="1"/>
    <col min="14406" max="14406" width="21.1796875" style="2" customWidth="1"/>
    <col min="14407" max="14407" width="93.26953125" style="2" customWidth="1"/>
    <col min="14408" max="14408" width="63.453125" style="2" customWidth="1"/>
    <col min="14409" max="14409" width="33.81640625" style="2" customWidth="1"/>
    <col min="14410" max="14410" width="46.453125" style="2" customWidth="1"/>
    <col min="14411" max="14411" width="35" style="2" customWidth="1"/>
    <col min="14412" max="14412" width="48.7265625" style="2" customWidth="1"/>
    <col min="14413" max="14413" width="84.7265625" style="2" customWidth="1"/>
    <col min="14414" max="14414" width="99.54296875" style="2" customWidth="1"/>
    <col min="14415" max="14415" width="73" style="2" customWidth="1"/>
    <col min="14416" max="14416" width="147.26953125" style="2" customWidth="1"/>
    <col min="14417" max="14593" width="9.1796875" style="2"/>
    <col min="14594" max="14594" width="10.81640625" style="2" bestFit="1" customWidth="1"/>
    <col min="14595" max="14595" width="9.1796875" style="2"/>
    <col min="14596" max="14596" width="56.54296875" style="2" customWidth="1"/>
    <col min="14597" max="14597" width="31.453125" style="2" customWidth="1"/>
    <col min="14598" max="14598" width="58.1796875" style="2" customWidth="1"/>
    <col min="14599" max="14599" width="45.81640625" style="2" customWidth="1"/>
    <col min="14600" max="14600" width="53.26953125" style="2" customWidth="1"/>
    <col min="14601" max="14601" width="27.26953125" style="2" customWidth="1"/>
    <col min="14602" max="14602" width="29.1796875" style="2" customWidth="1"/>
    <col min="14603" max="14603" width="76.7265625" style="2" customWidth="1"/>
    <col min="14604" max="14604" width="36.1796875" style="2" customWidth="1"/>
    <col min="14605" max="14605" width="51" style="2" customWidth="1"/>
    <col min="14606" max="14606" width="43.453125" style="2" customWidth="1"/>
    <col min="14607" max="14607" width="26.26953125" style="2" customWidth="1"/>
    <col min="14608" max="14608" width="30.1796875" style="2" customWidth="1"/>
    <col min="14609" max="14609" width="41.54296875" style="2" customWidth="1"/>
    <col min="14610" max="14610" width="33" style="2" customWidth="1"/>
    <col min="14611" max="14619" width="9.1796875" style="2"/>
    <col min="14620" max="14620" width="20.1796875" style="2" customWidth="1"/>
    <col min="14621" max="14632" width="9.1796875" style="2"/>
    <col min="14633" max="14633" width="18.453125" style="2" customWidth="1"/>
    <col min="14634" max="14634" width="9.1796875" style="2"/>
    <col min="14635" max="14635" width="10" style="2" customWidth="1"/>
    <col min="14636" max="14636" width="9.1796875" style="2"/>
    <col min="14637" max="14637" width="30.26953125" style="2" customWidth="1"/>
    <col min="14638" max="14638" width="9.1796875" style="2" customWidth="1"/>
    <col min="14639" max="14639" width="9.1796875" style="2"/>
    <col min="14640" max="14640" width="22.1796875" style="2" customWidth="1"/>
    <col min="14641" max="14641" width="63.26953125" style="2" bestFit="1" customWidth="1"/>
    <col min="14642" max="14642" width="53.81640625" style="2" bestFit="1" customWidth="1"/>
    <col min="14643" max="14643" width="49.26953125" style="2" bestFit="1" customWidth="1"/>
    <col min="14644" max="14644" width="55.453125" style="2" bestFit="1" customWidth="1"/>
    <col min="14645" max="14645" width="60.26953125" style="2" bestFit="1" customWidth="1"/>
    <col min="14646" max="14646" width="42.26953125" style="2" bestFit="1" customWidth="1"/>
    <col min="14647" max="14647" width="37.1796875" style="2" bestFit="1" customWidth="1"/>
    <col min="14648" max="14648" width="44.81640625" style="2" bestFit="1" customWidth="1"/>
    <col min="14649" max="14649" width="33.453125" style="2" customWidth="1"/>
    <col min="14650" max="14650" width="38.1796875" style="2" customWidth="1"/>
    <col min="14651" max="14651" width="37.1796875" style="2" customWidth="1"/>
    <col min="14652" max="14652" width="43.54296875" style="2" customWidth="1"/>
    <col min="14653" max="14653" width="44.54296875" style="2" customWidth="1"/>
    <col min="14654" max="14654" width="47.453125" style="2" customWidth="1"/>
    <col min="14655" max="14655" width="37.54296875" style="2" customWidth="1"/>
    <col min="14656" max="14656" width="42.54296875" style="2" customWidth="1"/>
    <col min="14657" max="14657" width="30.1796875" style="2" customWidth="1"/>
    <col min="14658" max="14658" width="27.453125" style="2" customWidth="1"/>
    <col min="14659" max="14659" width="40" style="2" customWidth="1"/>
    <col min="14660" max="14660" width="39" style="2" customWidth="1"/>
    <col min="14661" max="14661" width="34" style="2" customWidth="1"/>
    <col min="14662" max="14662" width="21.1796875" style="2" customWidth="1"/>
    <col min="14663" max="14663" width="93.26953125" style="2" customWidth="1"/>
    <col min="14664" max="14664" width="63.453125" style="2" customWidth="1"/>
    <col min="14665" max="14665" width="33.81640625" style="2" customWidth="1"/>
    <col min="14666" max="14666" width="46.453125" style="2" customWidth="1"/>
    <col min="14667" max="14667" width="35" style="2" customWidth="1"/>
    <col min="14668" max="14668" width="48.7265625" style="2" customWidth="1"/>
    <col min="14669" max="14669" width="84.7265625" style="2" customWidth="1"/>
    <col min="14670" max="14670" width="99.54296875" style="2" customWidth="1"/>
    <col min="14671" max="14671" width="73" style="2" customWidth="1"/>
    <col min="14672" max="14672" width="147.26953125" style="2" customWidth="1"/>
    <col min="14673" max="14849" width="9.1796875" style="2"/>
    <col min="14850" max="14850" width="10.81640625" style="2" bestFit="1" customWidth="1"/>
    <col min="14851" max="14851" width="9.1796875" style="2"/>
    <col min="14852" max="14852" width="56.54296875" style="2" customWidth="1"/>
    <col min="14853" max="14853" width="31.453125" style="2" customWidth="1"/>
    <col min="14854" max="14854" width="58.1796875" style="2" customWidth="1"/>
    <col min="14855" max="14855" width="45.81640625" style="2" customWidth="1"/>
    <col min="14856" max="14856" width="53.26953125" style="2" customWidth="1"/>
    <col min="14857" max="14857" width="27.26953125" style="2" customWidth="1"/>
    <col min="14858" max="14858" width="29.1796875" style="2" customWidth="1"/>
    <col min="14859" max="14859" width="76.7265625" style="2" customWidth="1"/>
    <col min="14860" max="14860" width="36.1796875" style="2" customWidth="1"/>
    <col min="14861" max="14861" width="51" style="2" customWidth="1"/>
    <col min="14862" max="14862" width="43.453125" style="2" customWidth="1"/>
    <col min="14863" max="14863" width="26.26953125" style="2" customWidth="1"/>
    <col min="14864" max="14864" width="30.1796875" style="2" customWidth="1"/>
    <col min="14865" max="14865" width="41.54296875" style="2" customWidth="1"/>
    <col min="14866" max="14866" width="33" style="2" customWidth="1"/>
    <col min="14867" max="14875" width="9.1796875" style="2"/>
    <col min="14876" max="14876" width="20.1796875" style="2" customWidth="1"/>
    <col min="14877" max="14888" width="9.1796875" style="2"/>
    <col min="14889" max="14889" width="18.453125" style="2" customWidth="1"/>
    <col min="14890" max="14890" width="9.1796875" style="2"/>
    <col min="14891" max="14891" width="10" style="2" customWidth="1"/>
    <col min="14892" max="14892" width="9.1796875" style="2"/>
    <col min="14893" max="14893" width="30.26953125" style="2" customWidth="1"/>
    <col min="14894" max="14894" width="9.1796875" style="2" customWidth="1"/>
    <col min="14895" max="14895" width="9.1796875" style="2"/>
    <col min="14896" max="14896" width="22.1796875" style="2" customWidth="1"/>
    <col min="14897" max="14897" width="63.26953125" style="2" bestFit="1" customWidth="1"/>
    <col min="14898" max="14898" width="53.81640625" style="2" bestFit="1" customWidth="1"/>
    <col min="14899" max="14899" width="49.26953125" style="2" bestFit="1" customWidth="1"/>
    <col min="14900" max="14900" width="55.453125" style="2" bestFit="1" customWidth="1"/>
    <col min="14901" max="14901" width="60.26953125" style="2" bestFit="1" customWidth="1"/>
    <col min="14902" max="14902" width="42.26953125" style="2" bestFit="1" customWidth="1"/>
    <col min="14903" max="14903" width="37.1796875" style="2" bestFit="1" customWidth="1"/>
    <col min="14904" max="14904" width="44.81640625" style="2" bestFit="1" customWidth="1"/>
    <col min="14905" max="14905" width="33.453125" style="2" customWidth="1"/>
    <col min="14906" max="14906" width="38.1796875" style="2" customWidth="1"/>
    <col min="14907" max="14907" width="37.1796875" style="2" customWidth="1"/>
    <col min="14908" max="14908" width="43.54296875" style="2" customWidth="1"/>
    <col min="14909" max="14909" width="44.54296875" style="2" customWidth="1"/>
    <col min="14910" max="14910" width="47.453125" style="2" customWidth="1"/>
    <col min="14911" max="14911" width="37.54296875" style="2" customWidth="1"/>
    <col min="14912" max="14912" width="42.54296875" style="2" customWidth="1"/>
    <col min="14913" max="14913" width="30.1796875" style="2" customWidth="1"/>
    <col min="14914" max="14914" width="27.453125" style="2" customWidth="1"/>
    <col min="14915" max="14915" width="40" style="2" customWidth="1"/>
    <col min="14916" max="14916" width="39" style="2" customWidth="1"/>
    <col min="14917" max="14917" width="34" style="2" customWidth="1"/>
    <col min="14918" max="14918" width="21.1796875" style="2" customWidth="1"/>
    <col min="14919" max="14919" width="93.26953125" style="2" customWidth="1"/>
    <col min="14920" max="14920" width="63.453125" style="2" customWidth="1"/>
    <col min="14921" max="14921" width="33.81640625" style="2" customWidth="1"/>
    <col min="14922" max="14922" width="46.453125" style="2" customWidth="1"/>
    <col min="14923" max="14923" width="35" style="2" customWidth="1"/>
    <col min="14924" max="14924" width="48.7265625" style="2" customWidth="1"/>
    <col min="14925" max="14925" width="84.7265625" style="2" customWidth="1"/>
    <col min="14926" max="14926" width="99.54296875" style="2" customWidth="1"/>
    <col min="14927" max="14927" width="73" style="2" customWidth="1"/>
    <col min="14928" max="14928" width="147.26953125" style="2" customWidth="1"/>
    <col min="14929" max="15105" width="9.1796875" style="2"/>
    <col min="15106" max="15106" width="10.81640625" style="2" bestFit="1" customWidth="1"/>
    <col min="15107" max="15107" width="9.1796875" style="2"/>
    <col min="15108" max="15108" width="56.54296875" style="2" customWidth="1"/>
    <col min="15109" max="15109" width="31.453125" style="2" customWidth="1"/>
    <col min="15110" max="15110" width="58.1796875" style="2" customWidth="1"/>
    <col min="15111" max="15111" width="45.81640625" style="2" customWidth="1"/>
    <col min="15112" max="15112" width="53.26953125" style="2" customWidth="1"/>
    <col min="15113" max="15113" width="27.26953125" style="2" customWidth="1"/>
    <col min="15114" max="15114" width="29.1796875" style="2" customWidth="1"/>
    <col min="15115" max="15115" width="76.7265625" style="2" customWidth="1"/>
    <col min="15116" max="15116" width="36.1796875" style="2" customWidth="1"/>
    <col min="15117" max="15117" width="51" style="2" customWidth="1"/>
    <col min="15118" max="15118" width="43.453125" style="2" customWidth="1"/>
    <col min="15119" max="15119" width="26.26953125" style="2" customWidth="1"/>
    <col min="15120" max="15120" width="30.1796875" style="2" customWidth="1"/>
    <col min="15121" max="15121" width="41.54296875" style="2" customWidth="1"/>
    <col min="15122" max="15122" width="33" style="2" customWidth="1"/>
    <col min="15123" max="15131" width="9.1796875" style="2"/>
    <col min="15132" max="15132" width="20.1796875" style="2" customWidth="1"/>
    <col min="15133" max="15144" width="9.1796875" style="2"/>
    <col min="15145" max="15145" width="18.453125" style="2" customWidth="1"/>
    <col min="15146" max="15146" width="9.1796875" style="2"/>
    <col min="15147" max="15147" width="10" style="2" customWidth="1"/>
    <col min="15148" max="15148" width="9.1796875" style="2"/>
    <col min="15149" max="15149" width="30.26953125" style="2" customWidth="1"/>
    <col min="15150" max="15150" width="9.1796875" style="2" customWidth="1"/>
    <col min="15151" max="15151" width="9.1796875" style="2"/>
    <col min="15152" max="15152" width="22.1796875" style="2" customWidth="1"/>
    <col min="15153" max="15153" width="63.26953125" style="2" bestFit="1" customWidth="1"/>
    <col min="15154" max="15154" width="53.81640625" style="2" bestFit="1" customWidth="1"/>
    <col min="15155" max="15155" width="49.26953125" style="2" bestFit="1" customWidth="1"/>
    <col min="15156" max="15156" width="55.453125" style="2" bestFit="1" customWidth="1"/>
    <col min="15157" max="15157" width="60.26953125" style="2" bestFit="1" customWidth="1"/>
    <col min="15158" max="15158" width="42.26953125" style="2" bestFit="1" customWidth="1"/>
    <col min="15159" max="15159" width="37.1796875" style="2" bestFit="1" customWidth="1"/>
    <col min="15160" max="15160" width="44.81640625" style="2" bestFit="1" customWidth="1"/>
    <col min="15161" max="15161" width="33.453125" style="2" customWidth="1"/>
    <col min="15162" max="15162" width="38.1796875" style="2" customWidth="1"/>
    <col min="15163" max="15163" width="37.1796875" style="2" customWidth="1"/>
    <col min="15164" max="15164" width="43.54296875" style="2" customWidth="1"/>
    <col min="15165" max="15165" width="44.54296875" style="2" customWidth="1"/>
    <col min="15166" max="15166" width="47.453125" style="2" customWidth="1"/>
    <col min="15167" max="15167" width="37.54296875" style="2" customWidth="1"/>
    <col min="15168" max="15168" width="42.54296875" style="2" customWidth="1"/>
    <col min="15169" max="15169" width="30.1796875" style="2" customWidth="1"/>
    <col min="15170" max="15170" width="27.453125" style="2" customWidth="1"/>
    <col min="15171" max="15171" width="40" style="2" customWidth="1"/>
    <col min="15172" max="15172" width="39" style="2" customWidth="1"/>
    <col min="15173" max="15173" width="34" style="2" customWidth="1"/>
    <col min="15174" max="15174" width="21.1796875" style="2" customWidth="1"/>
    <col min="15175" max="15175" width="93.26953125" style="2" customWidth="1"/>
    <col min="15176" max="15176" width="63.453125" style="2" customWidth="1"/>
    <col min="15177" max="15177" width="33.81640625" style="2" customWidth="1"/>
    <col min="15178" max="15178" width="46.453125" style="2" customWidth="1"/>
    <col min="15179" max="15179" width="35" style="2" customWidth="1"/>
    <col min="15180" max="15180" width="48.7265625" style="2" customWidth="1"/>
    <col min="15181" max="15181" width="84.7265625" style="2" customWidth="1"/>
    <col min="15182" max="15182" width="99.54296875" style="2" customWidth="1"/>
    <col min="15183" max="15183" width="73" style="2" customWidth="1"/>
    <col min="15184" max="15184" width="147.26953125" style="2" customWidth="1"/>
    <col min="15185" max="15361" width="9.1796875" style="2"/>
    <col min="15362" max="15362" width="10.81640625" style="2" bestFit="1" customWidth="1"/>
    <col min="15363" max="15363" width="9.1796875" style="2"/>
    <col min="15364" max="15364" width="56.54296875" style="2" customWidth="1"/>
    <col min="15365" max="15365" width="31.453125" style="2" customWidth="1"/>
    <col min="15366" max="15366" width="58.1796875" style="2" customWidth="1"/>
    <col min="15367" max="15367" width="45.81640625" style="2" customWidth="1"/>
    <col min="15368" max="15368" width="53.26953125" style="2" customWidth="1"/>
    <col min="15369" max="15369" width="27.26953125" style="2" customWidth="1"/>
    <col min="15370" max="15370" width="29.1796875" style="2" customWidth="1"/>
    <col min="15371" max="15371" width="76.7265625" style="2" customWidth="1"/>
    <col min="15372" max="15372" width="36.1796875" style="2" customWidth="1"/>
    <col min="15373" max="15373" width="51" style="2" customWidth="1"/>
    <col min="15374" max="15374" width="43.453125" style="2" customWidth="1"/>
    <col min="15375" max="15375" width="26.26953125" style="2" customWidth="1"/>
    <col min="15376" max="15376" width="30.1796875" style="2" customWidth="1"/>
    <col min="15377" max="15377" width="41.54296875" style="2" customWidth="1"/>
    <col min="15378" max="15378" width="33" style="2" customWidth="1"/>
    <col min="15379" max="15387" width="9.1796875" style="2"/>
    <col min="15388" max="15388" width="20.1796875" style="2" customWidth="1"/>
    <col min="15389" max="15400" width="9.1796875" style="2"/>
    <col min="15401" max="15401" width="18.453125" style="2" customWidth="1"/>
    <col min="15402" max="15402" width="9.1796875" style="2"/>
    <col min="15403" max="15403" width="10" style="2" customWidth="1"/>
    <col min="15404" max="15404" width="9.1796875" style="2"/>
    <col min="15405" max="15405" width="30.26953125" style="2" customWidth="1"/>
    <col min="15406" max="15406" width="9.1796875" style="2" customWidth="1"/>
    <col min="15407" max="15407" width="9.1796875" style="2"/>
    <col min="15408" max="15408" width="22.1796875" style="2" customWidth="1"/>
    <col min="15409" max="15409" width="63.26953125" style="2" bestFit="1" customWidth="1"/>
    <col min="15410" max="15410" width="53.81640625" style="2" bestFit="1" customWidth="1"/>
    <col min="15411" max="15411" width="49.26953125" style="2" bestFit="1" customWidth="1"/>
    <col min="15412" max="15412" width="55.453125" style="2" bestFit="1" customWidth="1"/>
    <col min="15413" max="15413" width="60.26953125" style="2" bestFit="1" customWidth="1"/>
    <col min="15414" max="15414" width="42.26953125" style="2" bestFit="1" customWidth="1"/>
    <col min="15415" max="15415" width="37.1796875" style="2" bestFit="1" customWidth="1"/>
    <col min="15416" max="15416" width="44.81640625" style="2" bestFit="1" customWidth="1"/>
    <col min="15417" max="15417" width="33.453125" style="2" customWidth="1"/>
    <col min="15418" max="15418" width="38.1796875" style="2" customWidth="1"/>
    <col min="15419" max="15419" width="37.1796875" style="2" customWidth="1"/>
    <col min="15420" max="15420" width="43.54296875" style="2" customWidth="1"/>
    <col min="15421" max="15421" width="44.54296875" style="2" customWidth="1"/>
    <col min="15422" max="15422" width="47.453125" style="2" customWidth="1"/>
    <col min="15423" max="15423" width="37.54296875" style="2" customWidth="1"/>
    <col min="15424" max="15424" width="42.54296875" style="2" customWidth="1"/>
    <col min="15425" max="15425" width="30.1796875" style="2" customWidth="1"/>
    <col min="15426" max="15426" width="27.453125" style="2" customWidth="1"/>
    <col min="15427" max="15427" width="40" style="2" customWidth="1"/>
    <col min="15428" max="15428" width="39" style="2" customWidth="1"/>
    <col min="15429" max="15429" width="34" style="2" customWidth="1"/>
    <col min="15430" max="15430" width="21.1796875" style="2" customWidth="1"/>
    <col min="15431" max="15431" width="93.26953125" style="2" customWidth="1"/>
    <col min="15432" max="15432" width="63.453125" style="2" customWidth="1"/>
    <col min="15433" max="15433" width="33.81640625" style="2" customWidth="1"/>
    <col min="15434" max="15434" width="46.453125" style="2" customWidth="1"/>
    <col min="15435" max="15435" width="35" style="2" customWidth="1"/>
    <col min="15436" max="15436" width="48.7265625" style="2" customWidth="1"/>
    <col min="15437" max="15437" width="84.7265625" style="2" customWidth="1"/>
    <col min="15438" max="15438" width="99.54296875" style="2" customWidth="1"/>
    <col min="15439" max="15439" width="73" style="2" customWidth="1"/>
    <col min="15440" max="15440" width="147.26953125" style="2" customWidth="1"/>
    <col min="15441" max="15617" width="9.1796875" style="2"/>
    <col min="15618" max="15618" width="10.81640625" style="2" bestFit="1" customWidth="1"/>
    <col min="15619" max="15619" width="9.1796875" style="2"/>
    <col min="15620" max="15620" width="56.54296875" style="2" customWidth="1"/>
    <col min="15621" max="15621" width="31.453125" style="2" customWidth="1"/>
    <col min="15622" max="15622" width="58.1796875" style="2" customWidth="1"/>
    <col min="15623" max="15623" width="45.81640625" style="2" customWidth="1"/>
    <col min="15624" max="15624" width="53.26953125" style="2" customWidth="1"/>
    <col min="15625" max="15625" width="27.26953125" style="2" customWidth="1"/>
    <col min="15626" max="15626" width="29.1796875" style="2" customWidth="1"/>
    <col min="15627" max="15627" width="76.7265625" style="2" customWidth="1"/>
    <col min="15628" max="15628" width="36.1796875" style="2" customWidth="1"/>
    <col min="15629" max="15629" width="51" style="2" customWidth="1"/>
    <col min="15630" max="15630" width="43.453125" style="2" customWidth="1"/>
    <col min="15631" max="15631" width="26.26953125" style="2" customWidth="1"/>
    <col min="15632" max="15632" width="30.1796875" style="2" customWidth="1"/>
    <col min="15633" max="15633" width="41.54296875" style="2" customWidth="1"/>
    <col min="15634" max="15634" width="33" style="2" customWidth="1"/>
    <col min="15635" max="15643" width="9.1796875" style="2"/>
    <col min="15644" max="15644" width="20.1796875" style="2" customWidth="1"/>
    <col min="15645" max="15656" width="9.1796875" style="2"/>
    <col min="15657" max="15657" width="18.453125" style="2" customWidth="1"/>
    <col min="15658" max="15658" width="9.1796875" style="2"/>
    <col min="15659" max="15659" width="10" style="2" customWidth="1"/>
    <col min="15660" max="15660" width="9.1796875" style="2"/>
    <col min="15661" max="15661" width="30.26953125" style="2" customWidth="1"/>
    <col min="15662" max="15662" width="9.1796875" style="2" customWidth="1"/>
    <col min="15663" max="15663" width="9.1796875" style="2"/>
    <col min="15664" max="15664" width="22.1796875" style="2" customWidth="1"/>
    <col min="15665" max="15665" width="63.26953125" style="2" bestFit="1" customWidth="1"/>
    <col min="15666" max="15666" width="53.81640625" style="2" bestFit="1" customWidth="1"/>
    <col min="15667" max="15667" width="49.26953125" style="2" bestFit="1" customWidth="1"/>
    <col min="15668" max="15668" width="55.453125" style="2" bestFit="1" customWidth="1"/>
    <col min="15669" max="15669" width="60.26953125" style="2" bestFit="1" customWidth="1"/>
    <col min="15670" max="15670" width="42.26953125" style="2" bestFit="1" customWidth="1"/>
    <col min="15671" max="15671" width="37.1796875" style="2" bestFit="1" customWidth="1"/>
    <col min="15672" max="15672" width="44.81640625" style="2" bestFit="1" customWidth="1"/>
    <col min="15673" max="15673" width="33.453125" style="2" customWidth="1"/>
    <col min="15674" max="15674" width="38.1796875" style="2" customWidth="1"/>
    <col min="15675" max="15675" width="37.1796875" style="2" customWidth="1"/>
    <col min="15676" max="15676" width="43.54296875" style="2" customWidth="1"/>
    <col min="15677" max="15677" width="44.54296875" style="2" customWidth="1"/>
    <col min="15678" max="15678" width="47.453125" style="2" customWidth="1"/>
    <col min="15679" max="15679" width="37.54296875" style="2" customWidth="1"/>
    <col min="15680" max="15680" width="42.54296875" style="2" customWidth="1"/>
    <col min="15681" max="15681" width="30.1796875" style="2" customWidth="1"/>
    <col min="15682" max="15682" width="27.453125" style="2" customWidth="1"/>
    <col min="15683" max="15683" width="40" style="2" customWidth="1"/>
    <col min="15684" max="15684" width="39" style="2" customWidth="1"/>
    <col min="15685" max="15685" width="34" style="2" customWidth="1"/>
    <col min="15686" max="15686" width="21.1796875" style="2" customWidth="1"/>
    <col min="15687" max="15687" width="93.26953125" style="2" customWidth="1"/>
    <col min="15688" max="15688" width="63.453125" style="2" customWidth="1"/>
    <col min="15689" max="15689" width="33.81640625" style="2" customWidth="1"/>
    <col min="15690" max="15690" width="46.453125" style="2" customWidth="1"/>
    <col min="15691" max="15691" width="35" style="2" customWidth="1"/>
    <col min="15692" max="15692" width="48.7265625" style="2" customWidth="1"/>
    <col min="15693" max="15693" width="84.7265625" style="2" customWidth="1"/>
    <col min="15694" max="15694" width="99.54296875" style="2" customWidth="1"/>
    <col min="15695" max="15695" width="73" style="2" customWidth="1"/>
    <col min="15696" max="15696" width="147.26953125" style="2" customWidth="1"/>
    <col min="15697" max="15873" width="9.1796875" style="2"/>
    <col min="15874" max="15874" width="10.81640625" style="2" bestFit="1" customWidth="1"/>
    <col min="15875" max="15875" width="9.1796875" style="2"/>
    <col min="15876" max="15876" width="56.54296875" style="2" customWidth="1"/>
    <col min="15877" max="15877" width="31.453125" style="2" customWidth="1"/>
    <col min="15878" max="15878" width="58.1796875" style="2" customWidth="1"/>
    <col min="15879" max="15879" width="45.81640625" style="2" customWidth="1"/>
    <col min="15880" max="15880" width="53.26953125" style="2" customWidth="1"/>
    <col min="15881" max="15881" width="27.26953125" style="2" customWidth="1"/>
    <col min="15882" max="15882" width="29.1796875" style="2" customWidth="1"/>
    <col min="15883" max="15883" width="76.7265625" style="2" customWidth="1"/>
    <col min="15884" max="15884" width="36.1796875" style="2" customWidth="1"/>
    <col min="15885" max="15885" width="51" style="2" customWidth="1"/>
    <col min="15886" max="15886" width="43.453125" style="2" customWidth="1"/>
    <col min="15887" max="15887" width="26.26953125" style="2" customWidth="1"/>
    <col min="15888" max="15888" width="30.1796875" style="2" customWidth="1"/>
    <col min="15889" max="15889" width="41.54296875" style="2" customWidth="1"/>
    <col min="15890" max="15890" width="33" style="2" customWidth="1"/>
    <col min="15891" max="15899" width="9.1796875" style="2"/>
    <col min="15900" max="15900" width="20.1796875" style="2" customWidth="1"/>
    <col min="15901" max="15912" width="9.1796875" style="2"/>
    <col min="15913" max="15913" width="18.453125" style="2" customWidth="1"/>
    <col min="15914" max="15914" width="9.1796875" style="2"/>
    <col min="15915" max="15915" width="10" style="2" customWidth="1"/>
    <col min="15916" max="15916" width="9.1796875" style="2"/>
    <col min="15917" max="15917" width="30.26953125" style="2" customWidth="1"/>
    <col min="15918" max="15918" width="9.1796875" style="2" customWidth="1"/>
    <col min="15919" max="15919" width="9.1796875" style="2"/>
    <col min="15920" max="15920" width="22.1796875" style="2" customWidth="1"/>
    <col min="15921" max="15921" width="63.26953125" style="2" bestFit="1" customWidth="1"/>
    <col min="15922" max="15922" width="53.81640625" style="2" bestFit="1" customWidth="1"/>
    <col min="15923" max="15923" width="49.26953125" style="2" bestFit="1" customWidth="1"/>
    <col min="15924" max="15924" width="55.453125" style="2" bestFit="1" customWidth="1"/>
    <col min="15925" max="15925" width="60.26953125" style="2" bestFit="1" customWidth="1"/>
    <col min="15926" max="15926" width="42.26953125" style="2" bestFit="1" customWidth="1"/>
    <col min="15927" max="15927" width="37.1796875" style="2" bestFit="1" customWidth="1"/>
    <col min="15928" max="15928" width="44.81640625" style="2" bestFit="1" customWidth="1"/>
    <col min="15929" max="15929" width="33.453125" style="2" customWidth="1"/>
    <col min="15930" max="15930" width="38.1796875" style="2" customWidth="1"/>
    <col min="15931" max="15931" width="37.1796875" style="2" customWidth="1"/>
    <col min="15932" max="15932" width="43.54296875" style="2" customWidth="1"/>
    <col min="15933" max="15933" width="44.54296875" style="2" customWidth="1"/>
    <col min="15934" max="15934" width="47.453125" style="2" customWidth="1"/>
    <col min="15935" max="15935" width="37.54296875" style="2" customWidth="1"/>
    <col min="15936" max="15936" width="42.54296875" style="2" customWidth="1"/>
    <col min="15937" max="15937" width="30.1796875" style="2" customWidth="1"/>
    <col min="15938" max="15938" width="27.453125" style="2" customWidth="1"/>
    <col min="15939" max="15939" width="40" style="2" customWidth="1"/>
    <col min="15940" max="15940" width="39" style="2" customWidth="1"/>
    <col min="15941" max="15941" width="34" style="2" customWidth="1"/>
    <col min="15942" max="15942" width="21.1796875" style="2" customWidth="1"/>
    <col min="15943" max="15943" width="93.26953125" style="2" customWidth="1"/>
    <col min="15944" max="15944" width="63.453125" style="2" customWidth="1"/>
    <col min="15945" max="15945" width="33.81640625" style="2" customWidth="1"/>
    <col min="15946" max="15946" width="46.453125" style="2" customWidth="1"/>
    <col min="15947" max="15947" width="35" style="2" customWidth="1"/>
    <col min="15948" max="15948" width="48.7265625" style="2" customWidth="1"/>
    <col min="15949" max="15949" width="84.7265625" style="2" customWidth="1"/>
    <col min="15950" max="15950" width="99.54296875" style="2" customWidth="1"/>
    <col min="15951" max="15951" width="73" style="2" customWidth="1"/>
    <col min="15952" max="15952" width="147.26953125" style="2" customWidth="1"/>
    <col min="15953" max="16129" width="9.1796875" style="2"/>
    <col min="16130" max="16130" width="10.81640625" style="2" bestFit="1" customWidth="1"/>
    <col min="16131" max="16131" width="9.1796875" style="2"/>
    <col min="16132" max="16132" width="56.54296875" style="2" customWidth="1"/>
    <col min="16133" max="16133" width="31.453125" style="2" customWidth="1"/>
    <col min="16134" max="16134" width="58.1796875" style="2" customWidth="1"/>
    <col min="16135" max="16135" width="45.81640625" style="2" customWidth="1"/>
    <col min="16136" max="16136" width="53.26953125" style="2" customWidth="1"/>
    <col min="16137" max="16137" width="27.26953125" style="2" customWidth="1"/>
    <col min="16138" max="16138" width="29.1796875" style="2" customWidth="1"/>
    <col min="16139" max="16139" width="76.7265625" style="2" customWidth="1"/>
    <col min="16140" max="16140" width="36.1796875" style="2" customWidth="1"/>
    <col min="16141" max="16141" width="51" style="2" customWidth="1"/>
    <col min="16142" max="16142" width="43.453125" style="2" customWidth="1"/>
    <col min="16143" max="16143" width="26.26953125" style="2" customWidth="1"/>
    <col min="16144" max="16144" width="30.1796875" style="2" customWidth="1"/>
    <col min="16145" max="16145" width="41.54296875" style="2" customWidth="1"/>
    <col min="16146" max="16146" width="33" style="2" customWidth="1"/>
    <col min="16147" max="16155" width="9.1796875" style="2"/>
    <col min="16156" max="16156" width="20.1796875" style="2" customWidth="1"/>
    <col min="16157" max="16168" width="9.1796875" style="2"/>
    <col min="16169" max="16169" width="18.453125" style="2" customWidth="1"/>
    <col min="16170" max="16170" width="9.1796875" style="2"/>
    <col min="16171" max="16171" width="10" style="2" customWidth="1"/>
    <col min="16172" max="16172" width="9.1796875" style="2"/>
    <col min="16173" max="16173" width="30.26953125" style="2" customWidth="1"/>
    <col min="16174" max="16174" width="9.1796875" style="2" customWidth="1"/>
    <col min="16175" max="16175" width="9.1796875" style="2"/>
    <col min="16176" max="16176" width="22.1796875" style="2" customWidth="1"/>
    <col min="16177" max="16177" width="63.26953125" style="2" bestFit="1" customWidth="1"/>
    <col min="16178" max="16178" width="53.81640625" style="2" bestFit="1" customWidth="1"/>
    <col min="16179" max="16179" width="49.26953125" style="2" bestFit="1" customWidth="1"/>
    <col min="16180" max="16180" width="55.453125" style="2" bestFit="1" customWidth="1"/>
    <col min="16181" max="16181" width="60.26953125" style="2" bestFit="1" customWidth="1"/>
    <col min="16182" max="16182" width="42.26953125" style="2" bestFit="1" customWidth="1"/>
    <col min="16183" max="16183" width="37.1796875" style="2" bestFit="1" customWidth="1"/>
    <col min="16184" max="16184" width="44.81640625" style="2" bestFit="1" customWidth="1"/>
    <col min="16185" max="16185" width="33.453125" style="2" customWidth="1"/>
    <col min="16186" max="16186" width="38.1796875" style="2" customWidth="1"/>
    <col min="16187" max="16187" width="37.1796875" style="2" customWidth="1"/>
    <col min="16188" max="16188" width="43.54296875" style="2" customWidth="1"/>
    <col min="16189" max="16189" width="44.54296875" style="2" customWidth="1"/>
    <col min="16190" max="16190" width="47.453125" style="2" customWidth="1"/>
    <col min="16191" max="16191" width="37.54296875" style="2" customWidth="1"/>
    <col min="16192" max="16192" width="42.54296875" style="2" customWidth="1"/>
    <col min="16193" max="16193" width="30.1796875" style="2" customWidth="1"/>
    <col min="16194" max="16194" width="27.453125" style="2" customWidth="1"/>
    <col min="16195" max="16195" width="40" style="2" customWidth="1"/>
    <col min="16196" max="16196" width="39" style="2" customWidth="1"/>
    <col min="16197" max="16197" width="34" style="2" customWidth="1"/>
    <col min="16198" max="16198" width="21.1796875" style="2" customWidth="1"/>
    <col min="16199" max="16199" width="93.26953125" style="2" customWidth="1"/>
    <col min="16200" max="16200" width="63.453125" style="2" customWidth="1"/>
    <col min="16201" max="16201" width="33.81640625" style="2" customWidth="1"/>
    <col min="16202" max="16202" width="46.453125" style="2" customWidth="1"/>
    <col min="16203" max="16203" width="35" style="2" customWidth="1"/>
    <col min="16204" max="16204" width="48.7265625" style="2" customWidth="1"/>
    <col min="16205" max="16205" width="84.7265625" style="2" customWidth="1"/>
    <col min="16206" max="16206" width="99.54296875" style="2" customWidth="1"/>
    <col min="16207" max="16207" width="73" style="2" customWidth="1"/>
    <col min="16208" max="16208" width="147.26953125" style="2" customWidth="1"/>
    <col min="16209" max="16384" width="9.1796875" style="2"/>
  </cols>
  <sheetData>
    <row r="1" spans="1:72" s="16" customFormat="1" ht="12.75" customHeight="1" x14ac:dyDescent="0.3">
      <c r="A1" s="16" t="s">
        <v>551</v>
      </c>
    </row>
    <row r="2" spans="1:72" s="16" customFormat="1" ht="12.75" customHeight="1" x14ac:dyDescent="0.3"/>
    <row r="3" spans="1:72" s="16" customFormat="1" ht="12.75" customHeight="1" x14ac:dyDescent="0.3"/>
    <row r="4" spans="1:72" s="16" customFormat="1" ht="12.75" customHeight="1" x14ac:dyDescent="0.3">
      <c r="BP4" s="114" t="s">
        <v>1136</v>
      </c>
      <c r="BQ4" s="186" t="s">
        <v>490</v>
      </c>
      <c r="BR4" s="187" t="s">
        <v>489</v>
      </c>
      <c r="BS4" s="2" t="s">
        <v>824</v>
      </c>
      <c r="BT4" s="2"/>
    </row>
    <row r="5" spans="1:72" s="16" customFormat="1" ht="12.75" customHeight="1" x14ac:dyDescent="0.35">
      <c r="BP5" s="458" t="s">
        <v>488</v>
      </c>
      <c r="BQ5" s="186" t="s">
        <v>488</v>
      </c>
      <c r="BR5" s="188" t="s">
        <v>488</v>
      </c>
      <c r="BS5" s="3" t="s">
        <v>825</v>
      </c>
      <c r="BT5" s="3" t="s">
        <v>826</v>
      </c>
    </row>
    <row r="6" spans="1:72" s="16" customFormat="1" ht="12.75" customHeight="1" x14ac:dyDescent="0.35">
      <c r="BP6" s="458" t="s">
        <v>495</v>
      </c>
      <c r="BQ6" s="186" t="s">
        <v>491</v>
      </c>
      <c r="BR6" s="189">
        <v>2016</v>
      </c>
      <c r="BS6" s="3" t="s">
        <v>827</v>
      </c>
      <c r="BT6" s="3" t="s">
        <v>828</v>
      </c>
    </row>
    <row r="7" spans="1:72" s="16" customFormat="1" ht="12.75" customHeight="1" x14ac:dyDescent="0.35">
      <c r="D7" s="604" t="s">
        <v>384</v>
      </c>
      <c r="E7" s="603"/>
      <c r="F7" s="603"/>
      <c r="G7" s="116" t="s">
        <v>829</v>
      </c>
      <c r="BP7" s="458" t="s">
        <v>1113</v>
      </c>
      <c r="BQ7" s="186" t="s">
        <v>492</v>
      </c>
      <c r="BR7" s="189">
        <v>2017</v>
      </c>
      <c r="BS7" s="3" t="s">
        <v>830</v>
      </c>
      <c r="BT7" s="3" t="s">
        <v>831</v>
      </c>
    </row>
    <row r="8" spans="1:72" s="16" customFormat="1" ht="12.75" customHeight="1" x14ac:dyDescent="0.35">
      <c r="D8" s="605" t="s">
        <v>407</v>
      </c>
      <c r="E8" s="603"/>
      <c r="F8" s="603"/>
      <c r="G8" s="116" t="s">
        <v>547</v>
      </c>
      <c r="BP8" s="458" t="s">
        <v>1114</v>
      </c>
      <c r="BQ8" s="186" t="s">
        <v>493</v>
      </c>
      <c r="BR8" s="189">
        <v>2018</v>
      </c>
      <c r="BS8" s="3" t="s">
        <v>832</v>
      </c>
      <c r="BT8" s="3" t="s">
        <v>833</v>
      </c>
    </row>
    <row r="9" spans="1:72" s="16" customFormat="1" ht="12.75" customHeight="1" x14ac:dyDescent="0.35">
      <c r="D9" s="603" t="s">
        <v>408</v>
      </c>
      <c r="E9" s="603" t="s">
        <v>409</v>
      </c>
      <c r="F9" s="603" t="s">
        <v>409</v>
      </c>
      <c r="G9" s="116" t="s">
        <v>193</v>
      </c>
      <c r="L9" s="190"/>
      <c r="BP9" s="458" t="s">
        <v>1115</v>
      </c>
      <c r="BQ9" s="186" t="s">
        <v>494</v>
      </c>
      <c r="BR9" s="189">
        <v>2019</v>
      </c>
      <c r="BS9" s="3" t="s">
        <v>834</v>
      </c>
      <c r="BT9" s="3" t="s">
        <v>835</v>
      </c>
    </row>
    <row r="10" spans="1:72" s="16" customFormat="1" ht="12.75" customHeight="1" x14ac:dyDescent="0.35">
      <c r="D10" s="603"/>
      <c r="E10" s="603"/>
      <c r="F10" s="603" t="s">
        <v>597</v>
      </c>
      <c r="G10" s="116" t="s">
        <v>194</v>
      </c>
      <c r="H10" s="16" t="s">
        <v>597</v>
      </c>
      <c r="I10" s="16" t="s">
        <v>432</v>
      </c>
      <c r="J10" s="16" t="s">
        <v>396</v>
      </c>
      <c r="BP10" s="458" t="s">
        <v>1141</v>
      </c>
      <c r="BQ10" s="186" t="s">
        <v>495</v>
      </c>
      <c r="BR10" s="189">
        <v>2020</v>
      </c>
      <c r="BS10" s="3" t="s">
        <v>836</v>
      </c>
      <c r="BT10" s="3" t="s">
        <v>837</v>
      </c>
    </row>
    <row r="11" spans="1:72" s="16" customFormat="1" ht="12.75" customHeight="1" x14ac:dyDescent="0.35">
      <c r="D11" s="603"/>
      <c r="E11" s="603"/>
      <c r="F11" s="603" t="s">
        <v>12</v>
      </c>
      <c r="G11" s="17"/>
      <c r="H11" s="16" t="s">
        <v>12</v>
      </c>
      <c r="I11" s="16" t="s">
        <v>396</v>
      </c>
      <c r="J11" s="16" t="s">
        <v>436</v>
      </c>
      <c r="BP11" s="458" t="s">
        <v>496</v>
      </c>
      <c r="BQ11" s="186" t="s">
        <v>496</v>
      </c>
      <c r="BR11" s="189">
        <v>2021</v>
      </c>
      <c r="BS11" s="3" t="s">
        <v>839</v>
      </c>
      <c r="BT11" s="3" t="s">
        <v>840</v>
      </c>
    </row>
    <row r="12" spans="1:72" s="16" customFormat="1" ht="12.75" customHeight="1" x14ac:dyDescent="0.35">
      <c r="D12" s="603"/>
      <c r="E12" s="603"/>
      <c r="F12" s="603" t="s">
        <v>838</v>
      </c>
      <c r="G12" s="17"/>
      <c r="H12" s="16" t="s">
        <v>838</v>
      </c>
      <c r="I12" s="16" t="s">
        <v>212</v>
      </c>
      <c r="J12" s="16" t="s">
        <v>886</v>
      </c>
      <c r="BP12" s="458" t="s">
        <v>1116</v>
      </c>
      <c r="BQ12" s="186" t="s">
        <v>497</v>
      </c>
      <c r="BR12" s="189">
        <v>2022</v>
      </c>
      <c r="BS12" s="3" t="s">
        <v>841</v>
      </c>
      <c r="BT12" s="3" t="s">
        <v>842</v>
      </c>
    </row>
    <row r="13" spans="1:72" s="16" customFormat="1" ht="12.75" customHeight="1" x14ac:dyDescent="0.35">
      <c r="D13" s="603"/>
      <c r="E13" s="603"/>
      <c r="F13" s="603" t="s">
        <v>1163</v>
      </c>
      <c r="G13" s="17"/>
      <c r="H13" s="16" t="s">
        <v>1163</v>
      </c>
      <c r="I13" s="16" t="s">
        <v>436</v>
      </c>
      <c r="J13" s="16" t="s">
        <v>435</v>
      </c>
      <c r="BP13" s="458" t="s">
        <v>498</v>
      </c>
      <c r="BQ13" s="191" t="s">
        <v>843</v>
      </c>
      <c r="BR13" s="189">
        <v>2023</v>
      </c>
      <c r="BS13" s="16" t="s">
        <v>844</v>
      </c>
    </row>
    <row r="14" spans="1:72" s="16" customFormat="1" ht="12.75" customHeight="1" x14ac:dyDescent="0.35">
      <c r="D14" s="603"/>
      <c r="E14" s="603"/>
      <c r="F14" s="603" t="s">
        <v>404</v>
      </c>
      <c r="G14" s="17"/>
      <c r="H14" s="16" t="s">
        <v>404</v>
      </c>
      <c r="I14" s="16" t="s">
        <v>886</v>
      </c>
      <c r="J14" s="16" t="s">
        <v>212</v>
      </c>
      <c r="BP14" s="458" t="s">
        <v>499</v>
      </c>
      <c r="BQ14" s="186" t="s">
        <v>498</v>
      </c>
      <c r="BR14" s="189">
        <v>2024</v>
      </c>
      <c r="BS14" s="16" t="s">
        <v>845</v>
      </c>
    </row>
    <row r="15" spans="1:72" s="16" customFormat="1" ht="12.75" customHeight="1" x14ac:dyDescent="0.35">
      <c r="D15" s="603"/>
      <c r="E15" s="603"/>
      <c r="F15" s="603" t="s">
        <v>402</v>
      </c>
      <c r="G15" s="17"/>
      <c r="H15" s="16" t="s">
        <v>402</v>
      </c>
      <c r="BP15" s="458" t="s">
        <v>1117</v>
      </c>
      <c r="BQ15" s="186" t="s">
        <v>499</v>
      </c>
      <c r="BR15" s="189">
        <v>2025</v>
      </c>
      <c r="BS15" s="2" t="s">
        <v>485</v>
      </c>
      <c r="BT15" s="2"/>
    </row>
    <row r="16" spans="1:72" s="16" customFormat="1" ht="12.75" customHeight="1" x14ac:dyDescent="0.35">
      <c r="D16" s="603"/>
      <c r="E16" s="603"/>
      <c r="F16" s="603" t="s">
        <v>174</v>
      </c>
      <c r="G16" s="17"/>
      <c r="H16" s="16" t="s">
        <v>174</v>
      </c>
      <c r="BP16" s="458" t="s">
        <v>1118</v>
      </c>
      <c r="BQ16" s="186" t="s">
        <v>500</v>
      </c>
      <c r="BR16" s="189">
        <v>2026</v>
      </c>
      <c r="BS16" s="2" t="s">
        <v>484</v>
      </c>
      <c r="BT16" s="2"/>
    </row>
    <row r="17" spans="2:80" s="16" customFormat="1" ht="12.75" customHeight="1" x14ac:dyDescent="0.35">
      <c r="D17" s="603"/>
      <c r="E17" s="603"/>
      <c r="F17" s="603" t="s">
        <v>212</v>
      </c>
      <c r="G17" s="17"/>
      <c r="H17" s="16" t="s">
        <v>212</v>
      </c>
      <c r="BP17" s="458" t="s">
        <v>1119</v>
      </c>
      <c r="BQ17" s="186" t="s">
        <v>501</v>
      </c>
      <c r="BR17" s="457"/>
      <c r="BS17" s="2" t="s">
        <v>846</v>
      </c>
      <c r="BT17" s="134" t="s">
        <v>847</v>
      </c>
      <c r="BU17" s="134" t="s">
        <v>847</v>
      </c>
      <c r="BV17" s="134" t="s">
        <v>848</v>
      </c>
      <c r="BW17" s="134" t="s">
        <v>849</v>
      </c>
      <c r="BX17" s="134" t="s">
        <v>850</v>
      </c>
      <c r="BY17" s="134" t="s">
        <v>851</v>
      </c>
      <c r="BZ17" s="134" t="s">
        <v>852</v>
      </c>
      <c r="CA17" s="134" t="s">
        <v>853</v>
      </c>
      <c r="CB17" s="134" t="s">
        <v>854</v>
      </c>
    </row>
    <row r="18" spans="2:80" s="16" customFormat="1" ht="12.75" customHeight="1" x14ac:dyDescent="0.35">
      <c r="D18" s="603"/>
      <c r="E18" s="603"/>
      <c r="F18" s="603"/>
      <c r="G18" s="17"/>
      <c r="BP18" s="458" t="s">
        <v>500</v>
      </c>
      <c r="BQ18" s="192" t="s">
        <v>336</v>
      </c>
      <c r="BR18" s="457"/>
      <c r="BS18" s="2" t="s">
        <v>855</v>
      </c>
      <c r="BT18" s="134" t="s">
        <v>848</v>
      </c>
      <c r="BU18" s="134" t="s">
        <v>856</v>
      </c>
      <c r="BV18" s="134" t="s">
        <v>857</v>
      </c>
      <c r="BW18" s="134" t="s">
        <v>858</v>
      </c>
      <c r="BX18" s="134" t="s">
        <v>859</v>
      </c>
      <c r="BY18" s="134" t="s">
        <v>860</v>
      </c>
      <c r="BZ18" s="134" t="s">
        <v>861</v>
      </c>
      <c r="CA18" s="134" t="s">
        <v>862</v>
      </c>
      <c r="CB18" s="134" t="s">
        <v>863</v>
      </c>
    </row>
    <row r="19" spans="2:80" s="16" customFormat="1" ht="12.75" customHeight="1" x14ac:dyDescent="0.35">
      <c r="D19" s="603"/>
      <c r="E19" s="603"/>
      <c r="F19" s="603"/>
      <c r="G19" s="17"/>
      <c r="BP19" s="458" t="s">
        <v>1120</v>
      </c>
      <c r="BQ19" s="193" t="s">
        <v>502</v>
      </c>
      <c r="BR19" s="457"/>
      <c r="BS19" s="2" t="s">
        <v>864</v>
      </c>
      <c r="BT19" s="134" t="s">
        <v>849</v>
      </c>
      <c r="BU19" s="134" t="s">
        <v>865</v>
      </c>
      <c r="BV19" s="194"/>
      <c r="BW19" s="134" t="s">
        <v>866</v>
      </c>
      <c r="BX19" s="134" t="s">
        <v>867</v>
      </c>
      <c r="BY19" s="134" t="s">
        <v>868</v>
      </c>
      <c r="BZ19" s="134" t="s">
        <v>869</v>
      </c>
      <c r="CB19" s="134" t="s">
        <v>870</v>
      </c>
    </row>
    <row r="20" spans="2:80" s="16" customFormat="1" ht="12.75" customHeight="1" x14ac:dyDescent="0.35">
      <c r="BP20" s="458" t="s">
        <v>501</v>
      </c>
      <c r="BQ20" s="193" t="s">
        <v>291</v>
      </c>
      <c r="BR20" s="457"/>
      <c r="BS20" s="2" t="s">
        <v>871</v>
      </c>
      <c r="BT20" s="134" t="s">
        <v>850</v>
      </c>
      <c r="BY20" s="134" t="s">
        <v>872</v>
      </c>
    </row>
    <row r="21" spans="2:80" s="16" customFormat="1" ht="12.75" customHeight="1" x14ac:dyDescent="0.35">
      <c r="D21" s="110" t="s">
        <v>368</v>
      </c>
      <c r="E21" s="110"/>
      <c r="F21" s="110"/>
      <c r="G21" s="111"/>
      <c r="H21" s="111"/>
      <c r="I21" s="111"/>
      <c r="J21" s="112"/>
      <c r="K21" s="4"/>
      <c r="L21" s="4"/>
      <c r="BP21" s="459" t="s">
        <v>336</v>
      </c>
      <c r="BQ21" s="193" t="s">
        <v>503</v>
      </c>
      <c r="BR21" s="457"/>
      <c r="BS21" s="2" t="s">
        <v>873</v>
      </c>
      <c r="BT21" s="134" t="s">
        <v>851</v>
      </c>
      <c r="BY21" s="134" t="s">
        <v>874</v>
      </c>
    </row>
    <row r="22" spans="2:80" s="16" customFormat="1" ht="12.75" customHeight="1" x14ac:dyDescent="0.35">
      <c r="D22" s="113" t="s">
        <v>369</v>
      </c>
      <c r="E22" s="111"/>
      <c r="F22" s="111"/>
      <c r="G22" s="110"/>
      <c r="H22" s="111"/>
      <c r="I22" s="110"/>
      <c r="J22" s="112"/>
      <c r="K22" s="4"/>
      <c r="L22" s="4"/>
      <c r="BP22" s="460" t="s">
        <v>502</v>
      </c>
      <c r="BQ22" s="193" t="s">
        <v>504</v>
      </c>
      <c r="BR22" s="457"/>
      <c r="BS22" s="2" t="s">
        <v>875</v>
      </c>
      <c r="BT22" s="134" t="s">
        <v>852</v>
      </c>
    </row>
    <row r="23" spans="2:80" s="16" customFormat="1" ht="12.75" customHeight="1" x14ac:dyDescent="0.35">
      <c r="D23" s="195" t="s">
        <v>1245</v>
      </c>
      <c r="E23" s="196" t="s">
        <v>394</v>
      </c>
      <c r="F23" s="196" t="s">
        <v>394</v>
      </c>
      <c r="G23" s="128" t="s">
        <v>437</v>
      </c>
      <c r="H23" s="196" t="s">
        <v>439</v>
      </c>
      <c r="I23" s="128" t="s">
        <v>440</v>
      </c>
      <c r="J23" s="196" t="s">
        <v>395</v>
      </c>
      <c r="K23" s="197"/>
      <c r="L23" s="197"/>
      <c r="BP23" s="460" t="s">
        <v>291</v>
      </c>
      <c r="BQ23" s="193" t="s">
        <v>505</v>
      </c>
      <c r="BR23" s="457"/>
      <c r="BS23" s="2" t="s">
        <v>876</v>
      </c>
      <c r="BT23" s="134" t="s">
        <v>853</v>
      </c>
    </row>
    <row r="24" spans="2:80" s="16" customFormat="1" ht="12.75" customHeight="1" x14ac:dyDescent="0.35">
      <c r="D24" s="128" t="s">
        <v>1078</v>
      </c>
      <c r="E24" s="128" t="s">
        <v>437</v>
      </c>
      <c r="F24" s="199" t="s">
        <v>396</v>
      </c>
      <c r="G24" s="128" t="s">
        <v>396</v>
      </c>
      <c r="H24" s="769" t="s">
        <v>396</v>
      </c>
      <c r="I24" s="128" t="s">
        <v>193</v>
      </c>
      <c r="J24" s="196" t="s">
        <v>399</v>
      </c>
      <c r="K24" s="197"/>
      <c r="L24" s="197"/>
      <c r="BP24" s="460" t="s">
        <v>503</v>
      </c>
      <c r="BQ24" s="193" t="s">
        <v>506</v>
      </c>
      <c r="BR24" s="457"/>
      <c r="BS24" s="2" t="s">
        <v>877</v>
      </c>
      <c r="BT24" s="134" t="s">
        <v>854</v>
      </c>
    </row>
    <row r="25" spans="2:80" s="16" customFormat="1" ht="12.75" customHeight="1" x14ac:dyDescent="0.35">
      <c r="D25" s="200" t="s">
        <v>878</v>
      </c>
      <c r="E25" s="201" t="s">
        <v>439</v>
      </c>
      <c r="F25" s="196" t="s">
        <v>1255</v>
      </c>
      <c r="G25" s="128" t="s">
        <v>435</v>
      </c>
      <c r="H25" s="769" t="s">
        <v>1258</v>
      </c>
      <c r="I25" s="128" t="s">
        <v>441</v>
      </c>
      <c r="J25" s="196" t="s">
        <v>403</v>
      </c>
      <c r="K25" s="197"/>
      <c r="L25" s="197"/>
      <c r="BP25" s="460" t="s">
        <v>1121</v>
      </c>
      <c r="BQ25" s="186" t="s">
        <v>507</v>
      </c>
      <c r="BR25" s="198"/>
    </row>
    <row r="26" spans="2:80" s="16" customFormat="1" ht="12.75" customHeight="1" x14ac:dyDescent="0.35">
      <c r="D26" s="128" t="s">
        <v>879</v>
      </c>
      <c r="E26" s="128" t="s">
        <v>440</v>
      </c>
      <c r="F26" s="196" t="s">
        <v>1158</v>
      </c>
      <c r="G26" s="128"/>
      <c r="H26" s="770" t="s">
        <v>1259</v>
      </c>
      <c r="I26" s="128"/>
      <c r="J26" s="196" t="s">
        <v>1247</v>
      </c>
      <c r="K26" s="197"/>
      <c r="L26" s="197"/>
      <c r="BP26" s="460" t="s">
        <v>504</v>
      </c>
      <c r="BQ26" s="186" t="s">
        <v>508</v>
      </c>
      <c r="BR26" s="198"/>
      <c r="BS26" s="2" t="s">
        <v>880</v>
      </c>
    </row>
    <row r="27" spans="2:80" s="16" customFormat="1" ht="12.75" customHeight="1" x14ac:dyDescent="0.35">
      <c r="D27" s="200" t="s">
        <v>881</v>
      </c>
      <c r="E27" s="196" t="s">
        <v>395</v>
      </c>
      <c r="F27" s="196" t="s">
        <v>438</v>
      </c>
      <c r="G27" s="128"/>
      <c r="H27" s="770" t="s">
        <v>1260</v>
      </c>
      <c r="I27" s="128"/>
      <c r="J27" s="196" t="s">
        <v>1077</v>
      </c>
      <c r="K27" s="197"/>
      <c r="L27" s="197"/>
      <c r="BP27" s="460" t="s">
        <v>505</v>
      </c>
      <c r="BQ27" s="186" t="s">
        <v>509</v>
      </c>
      <c r="BR27"/>
      <c r="BS27" s="2" t="s">
        <v>455</v>
      </c>
      <c r="BT27" s="2" t="s">
        <v>455</v>
      </c>
      <c r="BU27" s="16" t="s">
        <v>455</v>
      </c>
    </row>
    <row r="28" spans="2:80" s="16" customFormat="1" ht="12.75" customHeight="1" x14ac:dyDescent="0.35">
      <c r="D28" s="195"/>
      <c r="E28" s="196"/>
      <c r="F28" s="196"/>
      <c r="G28" s="128"/>
      <c r="H28" s="122" t="s">
        <v>404</v>
      </c>
      <c r="I28" s="128"/>
      <c r="J28" s="122" t="s">
        <v>1161</v>
      </c>
      <c r="L28" s="197"/>
      <c r="BP28" s="460" t="s">
        <v>506</v>
      </c>
      <c r="BQ28" s="191" t="s">
        <v>882</v>
      </c>
      <c r="BR28"/>
      <c r="BS28" s="2" t="s">
        <v>456</v>
      </c>
      <c r="BT28" s="2" t="s">
        <v>456</v>
      </c>
      <c r="BU28" s="202" t="s">
        <v>223</v>
      </c>
      <c r="BV28" s="16" t="s">
        <v>456</v>
      </c>
      <c r="BW28" s="3" t="s">
        <v>457</v>
      </c>
      <c r="BX28" s="16" t="s">
        <v>458</v>
      </c>
      <c r="BY28" s="16" t="s">
        <v>459</v>
      </c>
    </row>
    <row r="29" spans="2:80" s="3" customFormat="1" ht="12.75" customHeight="1" x14ac:dyDescent="0.35">
      <c r="B29" s="9"/>
      <c r="D29" s="195"/>
      <c r="E29" s="196"/>
      <c r="F29" s="122"/>
      <c r="G29" s="129"/>
      <c r="H29" s="122" t="s">
        <v>1248</v>
      </c>
      <c r="I29" s="129"/>
      <c r="J29" s="122" t="s">
        <v>398</v>
      </c>
      <c r="K29" s="197"/>
      <c r="L29" s="15"/>
      <c r="BP29" s="458" t="s">
        <v>507</v>
      </c>
      <c r="BQ29" s="203" t="s">
        <v>452</v>
      </c>
      <c r="BR29"/>
      <c r="BS29" s="3" t="s">
        <v>457</v>
      </c>
      <c r="BT29" s="3" t="s">
        <v>457</v>
      </c>
      <c r="BU29" s="202" t="s">
        <v>460</v>
      </c>
      <c r="BV29" s="204" t="s">
        <v>223</v>
      </c>
      <c r="BW29" s="204" t="s">
        <v>223</v>
      </c>
      <c r="BX29" s="204" t="s">
        <v>223</v>
      </c>
      <c r="BY29" s="204" t="s">
        <v>223</v>
      </c>
    </row>
    <row r="30" spans="2:80" s="3" customFormat="1" ht="12.75" customHeight="1" x14ac:dyDescent="0.35">
      <c r="B30" s="9"/>
      <c r="D30" s="122"/>
      <c r="E30" s="122"/>
      <c r="F30" s="122"/>
      <c r="G30" s="129"/>
      <c r="H30" s="122"/>
      <c r="I30" s="129"/>
      <c r="J30" s="122" t="s">
        <v>435</v>
      </c>
      <c r="K30" s="15"/>
      <c r="L30" s="15"/>
      <c r="BP30" s="458" t="s">
        <v>508</v>
      </c>
      <c r="BQ30" s="16" t="s">
        <v>453</v>
      </c>
      <c r="BR30"/>
      <c r="BS30" s="3" t="s">
        <v>458</v>
      </c>
      <c r="BT30" s="3" t="s">
        <v>458</v>
      </c>
      <c r="BU30" s="202" t="s">
        <v>461</v>
      </c>
      <c r="BV30" s="204" t="s">
        <v>460</v>
      </c>
      <c r="BW30" s="204" t="s">
        <v>460</v>
      </c>
      <c r="BX30" s="204" t="s">
        <v>460</v>
      </c>
      <c r="BY30" s="204" t="s">
        <v>460</v>
      </c>
    </row>
    <row r="31" spans="2:80" s="3" customFormat="1" ht="12.75" customHeight="1" x14ac:dyDescent="0.35">
      <c r="B31" s="9"/>
      <c r="D31" s="122"/>
      <c r="E31" s="122"/>
      <c r="F31" s="122"/>
      <c r="G31" s="129"/>
      <c r="H31" s="122"/>
      <c r="I31" s="129"/>
      <c r="J31" s="122" t="s">
        <v>212</v>
      </c>
      <c r="K31" s="15"/>
      <c r="L31" s="15"/>
      <c r="BP31" s="458" t="s">
        <v>509</v>
      </c>
      <c r="BQ31" s="186" t="s">
        <v>510</v>
      </c>
      <c r="BR31"/>
      <c r="BS31" s="3" t="s">
        <v>459</v>
      </c>
      <c r="BT31" s="3" t="s">
        <v>459</v>
      </c>
      <c r="BU31" s="202" t="s">
        <v>466</v>
      </c>
      <c r="BV31" s="204" t="s">
        <v>461</v>
      </c>
      <c r="BW31" s="204" t="s">
        <v>461</v>
      </c>
      <c r="BX31" s="204" t="s">
        <v>461</v>
      </c>
      <c r="BY31" s="204" t="s">
        <v>461</v>
      </c>
    </row>
    <row r="32" spans="2:80" s="3" customFormat="1" ht="12.75" customHeight="1" x14ac:dyDescent="0.35">
      <c r="B32" s="9"/>
      <c r="D32" s="122"/>
      <c r="E32" s="122"/>
      <c r="F32" s="122"/>
      <c r="G32" s="122"/>
      <c r="H32" s="122"/>
      <c r="I32" s="122"/>
      <c r="J32" s="122"/>
      <c r="K32" s="15"/>
      <c r="L32" s="15"/>
      <c r="BP32" s="461" t="s">
        <v>882</v>
      </c>
      <c r="BQ32" s="186" t="s">
        <v>511</v>
      </c>
      <c r="BR32"/>
      <c r="BU32" s="202" t="s">
        <v>471</v>
      </c>
      <c r="BV32" s="204" t="s">
        <v>466</v>
      </c>
      <c r="BW32" s="204" t="s">
        <v>463</v>
      </c>
      <c r="BX32" s="204" t="s">
        <v>476</v>
      </c>
      <c r="BY32" s="204" t="s">
        <v>476</v>
      </c>
    </row>
    <row r="33" spans="1:77" s="3" customFormat="1" ht="12.75" customHeight="1" x14ac:dyDescent="0.35">
      <c r="BP33" s="461" t="s">
        <v>452</v>
      </c>
      <c r="BQ33" s="186" t="s">
        <v>512</v>
      </c>
      <c r="BR33"/>
      <c r="BU33" s="202" t="s">
        <v>475</v>
      </c>
      <c r="BV33" s="204" t="s">
        <v>471</v>
      </c>
      <c r="BW33" s="204" t="s">
        <v>468</v>
      </c>
      <c r="BX33" s="204" t="s">
        <v>464</v>
      </c>
      <c r="BY33" s="204" t="s">
        <v>465</v>
      </c>
    </row>
    <row r="34" spans="1:77" s="3" customFormat="1" ht="12.75" customHeight="1" x14ac:dyDescent="0.35">
      <c r="R34"/>
      <c r="BP34" s="462" t="s">
        <v>453</v>
      </c>
      <c r="BQ34" s="186" t="s">
        <v>513</v>
      </c>
      <c r="BR34"/>
      <c r="BU34" s="202" t="s">
        <v>462</v>
      </c>
      <c r="BV34" s="204" t="s">
        <v>475</v>
      </c>
      <c r="BW34" s="204" t="s">
        <v>472</v>
      </c>
      <c r="BX34" s="204" t="s">
        <v>469</v>
      </c>
      <c r="BY34" s="204" t="s">
        <v>470</v>
      </c>
    </row>
    <row r="35" spans="1:77" s="3" customFormat="1" ht="12.75" customHeight="1" x14ac:dyDescent="0.35">
      <c r="R35"/>
      <c r="AW35" s="15"/>
      <c r="AX35" s="15"/>
      <c r="AY35" s="15"/>
      <c r="AZ35" s="15"/>
      <c r="BA35" s="15"/>
      <c r="BB35" s="15"/>
      <c r="BP35" s="463" t="s">
        <v>1122</v>
      </c>
      <c r="BQ35" s="16" t="s">
        <v>514</v>
      </c>
      <c r="BR35"/>
      <c r="BV35" s="204" t="s">
        <v>658</v>
      </c>
      <c r="BW35" s="204" t="s">
        <v>591</v>
      </c>
      <c r="BX35" s="204" t="s">
        <v>473</v>
      </c>
      <c r="BY35" s="204" t="s">
        <v>474</v>
      </c>
    </row>
    <row r="36" spans="1:77" ht="12.75" customHeight="1" x14ac:dyDescent="0.35">
      <c r="A36" s="3"/>
      <c r="D36" s="29" t="s">
        <v>219</v>
      </c>
      <c r="E36" s="30"/>
      <c r="F36" s="30"/>
      <c r="G36" s="29"/>
      <c r="H36" s="30"/>
      <c r="I36" s="126"/>
      <c r="J36" s="97"/>
      <c r="K36" s="4"/>
      <c r="L36" s="4"/>
      <c r="R36"/>
      <c r="AW36" s="4"/>
      <c r="AX36" s="4"/>
      <c r="AY36" s="4"/>
      <c r="AZ36" s="4"/>
      <c r="BA36" s="4"/>
      <c r="BB36" s="4"/>
      <c r="BP36" s="458" t="s">
        <v>510</v>
      </c>
      <c r="BQ36" s="186" t="s">
        <v>515</v>
      </c>
      <c r="BR36"/>
      <c r="BV36" s="204" t="s">
        <v>467</v>
      </c>
      <c r="BX36" s="204" t="s">
        <v>594</v>
      </c>
      <c r="BY36" s="204" t="s">
        <v>479</v>
      </c>
    </row>
    <row r="37" spans="1:77" ht="12.75" customHeight="1" x14ac:dyDescent="0.35">
      <c r="A37" s="10"/>
      <c r="D37" s="31" t="s">
        <v>39</v>
      </c>
      <c r="E37" s="30"/>
      <c r="F37" s="30"/>
      <c r="G37" s="29"/>
      <c r="H37" s="30"/>
      <c r="I37" s="126"/>
      <c r="J37" s="97"/>
      <c r="K37" s="4"/>
      <c r="L37" s="4"/>
      <c r="N37"/>
      <c r="O37" s="133"/>
      <c r="P37" s="133"/>
      <c r="Q37" s="133"/>
      <c r="R37"/>
      <c r="AW37" s="4"/>
      <c r="AX37" s="4"/>
      <c r="AY37" s="4"/>
      <c r="AZ37" s="4"/>
      <c r="BA37" s="4"/>
      <c r="BB37" s="4"/>
      <c r="BP37" s="458" t="s">
        <v>1123</v>
      </c>
      <c r="BQ37" s="205" t="s">
        <v>883</v>
      </c>
      <c r="BR37"/>
      <c r="BV37" s="204" t="s">
        <v>477</v>
      </c>
      <c r="BX37" s="204" t="s">
        <v>593</v>
      </c>
      <c r="BY37" s="204"/>
    </row>
    <row r="38" spans="1:77" ht="12.75" customHeight="1" x14ac:dyDescent="0.35">
      <c r="A38" s="10"/>
      <c r="D38" s="103" t="s">
        <v>399</v>
      </c>
      <c r="E38" s="102" t="s">
        <v>399</v>
      </c>
      <c r="F38" s="102" t="s">
        <v>399</v>
      </c>
      <c r="G38" s="102" t="s">
        <v>423</v>
      </c>
      <c r="H38" s="30" t="s">
        <v>884</v>
      </c>
      <c r="I38" s="102" t="s">
        <v>434</v>
      </c>
      <c r="J38" s="4"/>
      <c r="K38" s="206"/>
      <c r="L38" s="17"/>
      <c r="N38"/>
      <c r="O38" s="133"/>
      <c r="P38" s="4"/>
      <c r="Q38" s="4"/>
      <c r="R38"/>
      <c r="AC38" s="78" t="s">
        <v>228</v>
      </c>
      <c r="AD38" s="79"/>
      <c r="AE38" s="79"/>
      <c r="AF38" s="79"/>
      <c r="AG38" s="79"/>
      <c r="AH38" s="79"/>
      <c r="AI38" s="79"/>
      <c r="AW38" s="4"/>
      <c r="AX38" s="4"/>
      <c r="AY38" s="4"/>
      <c r="AZ38" s="4"/>
      <c r="BA38" s="4"/>
      <c r="BB38" s="4"/>
      <c r="BP38" s="458" t="s">
        <v>1124</v>
      </c>
      <c r="BQ38" s="205" t="s">
        <v>885</v>
      </c>
      <c r="BR38"/>
      <c r="BV38" s="204" t="s">
        <v>480</v>
      </c>
      <c r="BX38" s="204" t="s">
        <v>478</v>
      </c>
    </row>
    <row r="39" spans="1:77" ht="12.75" customHeight="1" x14ac:dyDescent="0.35">
      <c r="A39" s="10"/>
      <c r="D39" s="103" t="s">
        <v>1076</v>
      </c>
      <c r="E39" s="102" t="s">
        <v>423</v>
      </c>
      <c r="F39" s="30" t="s">
        <v>1160</v>
      </c>
      <c r="G39" s="102" t="s">
        <v>396</v>
      </c>
      <c r="H39" s="30" t="s">
        <v>403</v>
      </c>
      <c r="I39" s="127" t="s">
        <v>403</v>
      </c>
      <c r="J39" s="4"/>
      <c r="K39" s="207"/>
      <c r="L39" s="207"/>
      <c r="N39"/>
      <c r="O39" s="133"/>
      <c r="P39" s="4"/>
      <c r="Q39" s="4"/>
      <c r="R39"/>
      <c r="AC39" s="78" t="s">
        <v>284</v>
      </c>
      <c r="AD39" s="79"/>
      <c r="AE39" s="79"/>
      <c r="AF39" s="79"/>
      <c r="AG39" s="79"/>
      <c r="AH39" s="79"/>
      <c r="AI39" s="79"/>
      <c r="AW39" s="4"/>
      <c r="AX39" s="4"/>
      <c r="AY39" s="4"/>
      <c r="AZ39" s="4"/>
      <c r="BA39" s="4"/>
      <c r="BB39" s="4"/>
      <c r="BP39" s="458" t="s">
        <v>1125</v>
      </c>
      <c r="BQ39" s="186" t="s">
        <v>516</v>
      </c>
      <c r="BR39"/>
      <c r="BS39" s="3"/>
      <c r="BV39" s="204" t="s">
        <v>481</v>
      </c>
      <c r="BX39" s="204" t="s">
        <v>659</v>
      </c>
    </row>
    <row r="40" spans="1:77" ht="12.75" customHeight="1" x14ac:dyDescent="0.35">
      <c r="A40" s="10"/>
      <c r="D40" s="87" t="s">
        <v>887</v>
      </c>
      <c r="E40" s="30" t="s">
        <v>884</v>
      </c>
      <c r="F40" s="30" t="s">
        <v>396</v>
      </c>
      <c r="G40" s="102" t="s">
        <v>436</v>
      </c>
      <c r="H40" s="102" t="s">
        <v>1077</v>
      </c>
      <c r="I40" s="102" t="s">
        <v>1077</v>
      </c>
      <c r="J40" s="4"/>
      <c r="K40" s="207"/>
      <c r="L40" s="207"/>
      <c r="N40"/>
      <c r="O40" s="133"/>
      <c r="P40" s="4"/>
      <c r="Q40" s="4"/>
      <c r="R40"/>
      <c r="AC40" s="79" t="s">
        <v>105</v>
      </c>
      <c r="AD40" s="79"/>
      <c r="AE40" s="79"/>
      <c r="AF40" s="79"/>
      <c r="AG40" s="79"/>
      <c r="AH40" s="79"/>
      <c r="AI40" s="79"/>
      <c r="AW40" s="4"/>
      <c r="AX40" s="4"/>
      <c r="AY40" s="4"/>
      <c r="AZ40" s="4"/>
      <c r="BA40" s="4"/>
      <c r="BB40" s="4"/>
      <c r="BP40" s="458" t="s">
        <v>512</v>
      </c>
      <c r="BQ40" s="186" t="s">
        <v>517</v>
      </c>
      <c r="BR40"/>
      <c r="BX40" s="204" t="s">
        <v>592</v>
      </c>
    </row>
    <row r="41" spans="1:77" ht="12.75" customHeight="1" x14ac:dyDescent="0.35">
      <c r="A41" s="10"/>
      <c r="D41" s="102" t="s">
        <v>433</v>
      </c>
      <c r="E41" s="102" t="s">
        <v>434</v>
      </c>
      <c r="F41" s="102" t="s">
        <v>1077</v>
      </c>
      <c r="G41" s="102" t="s">
        <v>1247</v>
      </c>
      <c r="H41" s="102" t="s">
        <v>1247</v>
      </c>
      <c r="I41" s="102" t="s">
        <v>1247</v>
      </c>
      <c r="J41" s="4"/>
      <c r="K41" s="4"/>
      <c r="L41" s="4"/>
      <c r="O41" s="4"/>
      <c r="P41" s="4"/>
      <c r="Q41" s="4"/>
      <c r="S41" s="208" t="s">
        <v>187</v>
      </c>
      <c r="T41" s="209"/>
      <c r="U41" s="210"/>
      <c r="V41" s="210"/>
      <c r="W41" s="210"/>
      <c r="X41" s="210"/>
      <c r="Y41" s="210"/>
      <c r="Z41" s="210"/>
      <c r="AA41" s="210"/>
      <c r="AB41" s="210"/>
      <c r="AC41" s="79" t="s">
        <v>76</v>
      </c>
      <c r="AD41" s="79"/>
      <c r="AE41" s="79"/>
      <c r="AF41" s="79"/>
      <c r="AG41" s="79"/>
      <c r="AH41" s="79"/>
      <c r="AI41" s="79"/>
      <c r="AW41" s="525"/>
      <c r="AX41" s="4"/>
      <c r="AY41" s="4"/>
      <c r="AZ41" s="4"/>
      <c r="BA41" s="4"/>
      <c r="BB41" s="4"/>
      <c r="BP41" s="463" t="s">
        <v>514</v>
      </c>
      <c r="BQ41" s="16" t="s">
        <v>518</v>
      </c>
      <c r="BR41"/>
      <c r="BX41" s="204" t="s">
        <v>482</v>
      </c>
    </row>
    <row r="42" spans="1:77" ht="12.75" customHeight="1" x14ac:dyDescent="0.35">
      <c r="A42" s="10"/>
      <c r="D42" s="103"/>
      <c r="E42" s="102"/>
      <c r="F42" s="102" t="s">
        <v>1161</v>
      </c>
      <c r="G42" s="102" t="s">
        <v>435</v>
      </c>
      <c r="H42" s="102" t="s">
        <v>435</v>
      </c>
      <c r="I42" s="102" t="s">
        <v>435</v>
      </c>
      <c r="J42" s="4"/>
      <c r="K42" s="4"/>
      <c r="L42" s="4"/>
      <c r="O42" s="4"/>
      <c r="P42" s="4"/>
      <c r="Q42" s="4"/>
      <c r="S42" s="211" t="s">
        <v>230</v>
      </c>
      <c r="T42" s="209"/>
      <c r="U42" s="210"/>
      <c r="V42" s="210"/>
      <c r="W42" s="210"/>
      <c r="X42" s="210"/>
      <c r="Y42" s="210"/>
      <c r="Z42" s="210"/>
      <c r="AA42" s="210"/>
      <c r="AB42" s="210"/>
      <c r="AC42" s="79" t="s">
        <v>191</v>
      </c>
      <c r="AD42" s="79"/>
      <c r="AE42" s="79"/>
      <c r="AF42" s="79"/>
      <c r="AG42" s="79"/>
      <c r="AH42" s="79"/>
      <c r="AI42" s="79"/>
      <c r="AQ42" s="4"/>
      <c r="AR42" s="4"/>
      <c r="AW42" s="275"/>
      <c r="AX42" s="4"/>
      <c r="AY42" s="4"/>
      <c r="AZ42" s="4"/>
      <c r="BA42" s="4"/>
      <c r="BB42" s="4"/>
      <c r="BP42" s="458" t="s">
        <v>515</v>
      </c>
      <c r="BQ42" s="191" t="s">
        <v>386</v>
      </c>
      <c r="BR42"/>
      <c r="BS42" s="4"/>
      <c r="BT42" s="4"/>
      <c r="BU42" s="4"/>
      <c r="BV42" s="4"/>
      <c r="BW42" s="4"/>
      <c r="BX42" s="204" t="s">
        <v>602</v>
      </c>
    </row>
    <row r="43" spans="1:77" ht="16" x14ac:dyDescent="0.35">
      <c r="A43" s="10"/>
      <c r="D43" s="87"/>
      <c r="E43" s="30"/>
      <c r="F43" s="102" t="s">
        <v>1247</v>
      </c>
      <c r="G43" s="212" t="s">
        <v>212</v>
      </c>
      <c r="H43" s="102" t="s">
        <v>212</v>
      </c>
      <c r="I43" s="109" t="s">
        <v>212</v>
      </c>
      <c r="J43" s="4"/>
      <c r="K43" s="4"/>
      <c r="L43" s="4"/>
      <c r="S43" s="213" t="s">
        <v>104</v>
      </c>
      <c r="T43" s="209"/>
      <c r="U43" s="209"/>
      <c r="V43" s="209"/>
      <c r="W43" s="209"/>
      <c r="X43" s="209"/>
      <c r="Y43" s="209"/>
      <c r="Z43" s="209"/>
      <c r="AA43" s="209"/>
      <c r="AB43" s="209"/>
      <c r="AC43" s="79" t="s">
        <v>888</v>
      </c>
      <c r="AD43" s="79"/>
      <c r="AE43" s="79"/>
      <c r="AF43" s="79"/>
      <c r="AG43" s="79"/>
      <c r="AH43" s="79"/>
      <c r="AI43" s="79"/>
      <c r="AQ43" s="4"/>
      <c r="AR43" s="4"/>
      <c r="AZ43" s="4"/>
      <c r="BA43" s="4"/>
      <c r="BB43" s="4"/>
      <c r="BP43" s="464" t="s">
        <v>1126</v>
      </c>
      <c r="BQ43" s="186" t="s">
        <v>519</v>
      </c>
      <c r="BR43"/>
      <c r="BS43" s="520"/>
      <c r="BT43" s="4"/>
      <c r="BU43" s="4"/>
      <c r="BV43" s="4"/>
      <c r="BW43" s="4"/>
      <c r="BX43" s="204" t="s">
        <v>483</v>
      </c>
    </row>
    <row r="44" spans="1:77" ht="12.75" customHeight="1" x14ac:dyDescent="0.35">
      <c r="A44" s="10"/>
      <c r="D44" s="102"/>
      <c r="E44" s="102"/>
      <c r="F44" s="103" t="s">
        <v>212</v>
      </c>
      <c r="G44" s="103"/>
      <c r="H44" s="103"/>
      <c r="I44" s="102"/>
      <c r="J44" s="4"/>
      <c r="K44" s="4"/>
      <c r="L44" s="4"/>
      <c r="M44" s="37" t="s">
        <v>227</v>
      </c>
      <c r="N44" s="35"/>
      <c r="O44" s="35"/>
      <c r="P44" s="35"/>
      <c r="Q44" s="35"/>
      <c r="R44" s="35"/>
      <c r="S44" s="214" t="s">
        <v>204</v>
      </c>
      <c r="T44" s="209"/>
      <c r="U44" s="209"/>
      <c r="V44" s="209"/>
      <c r="W44" s="209"/>
      <c r="X44" s="209"/>
      <c r="Y44" s="209"/>
      <c r="Z44" s="209"/>
      <c r="AA44" s="209"/>
      <c r="AB44" s="209"/>
      <c r="AC44" s="79" t="s">
        <v>33</v>
      </c>
      <c r="AD44" s="79"/>
      <c r="AE44" s="79"/>
      <c r="AF44" s="79"/>
      <c r="AG44" s="79"/>
      <c r="AH44" s="79"/>
      <c r="AI44" s="79"/>
      <c r="AQ44" s="4"/>
      <c r="AR44" s="4"/>
      <c r="AZ44" s="15"/>
      <c r="BA44" s="15"/>
      <c r="BB44" s="15"/>
      <c r="BC44" s="15"/>
      <c r="BD44" s="15"/>
      <c r="BE44" s="15"/>
      <c r="BF44" s="15"/>
      <c r="BP44" s="465" t="s">
        <v>883</v>
      </c>
      <c r="BQ44" s="186" t="s">
        <v>520</v>
      </c>
      <c r="BR44"/>
      <c r="BS44" s="4"/>
      <c r="BT44" s="4"/>
      <c r="BU44" s="4"/>
      <c r="BV44" s="4"/>
      <c r="BW44" s="4"/>
    </row>
    <row r="45" spans="1:77" ht="12.75" customHeight="1" x14ac:dyDescent="0.35">
      <c r="A45" s="10"/>
      <c r="D45" s="87"/>
      <c r="E45" s="87"/>
      <c r="F45" s="30"/>
      <c r="G45" s="33"/>
      <c r="H45" s="30"/>
      <c r="I45" s="126"/>
      <c r="J45" s="97"/>
      <c r="K45" s="4"/>
      <c r="L45" s="4"/>
      <c r="M45" s="75" t="s">
        <v>211</v>
      </c>
      <c r="N45" s="35"/>
      <c r="O45" s="35"/>
      <c r="P45" s="35"/>
      <c r="Q45" s="35"/>
      <c r="R45" s="35"/>
      <c r="S45" s="214" t="s">
        <v>205</v>
      </c>
      <c r="T45" s="209"/>
      <c r="U45" s="209"/>
      <c r="V45" s="209"/>
      <c r="W45" s="209"/>
      <c r="X45" s="209"/>
      <c r="Y45" s="209"/>
      <c r="Z45" s="209"/>
      <c r="AA45" s="209"/>
      <c r="AB45" s="209"/>
      <c r="AC45" s="79" t="s">
        <v>297</v>
      </c>
      <c r="AD45" s="79"/>
      <c r="AE45" s="79"/>
      <c r="AF45" s="79"/>
      <c r="AG45" s="79"/>
      <c r="AH45" s="79"/>
      <c r="AI45" s="79"/>
      <c r="AQ45" s="4"/>
      <c r="AR45" s="4"/>
      <c r="AZ45" s="15"/>
      <c r="BA45" s="15"/>
      <c r="BB45" s="15"/>
      <c r="BC45" s="15"/>
      <c r="BD45" s="15"/>
      <c r="BE45" s="15"/>
      <c r="BF45" s="15"/>
      <c r="BP45" s="458" t="s">
        <v>516</v>
      </c>
      <c r="BQ45" s="186" t="s">
        <v>521</v>
      </c>
      <c r="BR45"/>
      <c r="BS45" s="4"/>
      <c r="BT45" s="4"/>
      <c r="BU45" s="4"/>
      <c r="BV45" s="4"/>
      <c r="BW45" s="4"/>
    </row>
    <row r="46" spans="1:77" ht="12.75" customHeight="1" x14ac:dyDescent="0.35">
      <c r="A46" s="3"/>
      <c r="D46" s="87"/>
      <c r="E46" s="87"/>
      <c r="F46" s="29"/>
      <c r="G46" s="33"/>
      <c r="H46" s="30"/>
      <c r="I46" s="126"/>
      <c r="J46" s="97"/>
      <c r="K46" s="4"/>
      <c r="L46" s="4"/>
      <c r="M46" s="44" t="s">
        <v>1070</v>
      </c>
      <c r="N46" s="35" t="s">
        <v>889</v>
      </c>
      <c r="O46" s="35" t="s">
        <v>889</v>
      </c>
      <c r="P46" s="35" t="s">
        <v>596</v>
      </c>
      <c r="Q46" s="35" t="s">
        <v>405</v>
      </c>
      <c r="R46" s="35"/>
      <c r="S46" s="214" t="s">
        <v>206</v>
      </c>
      <c r="T46" s="208"/>
      <c r="U46" s="209"/>
      <c r="V46" s="209"/>
      <c r="W46" s="209"/>
      <c r="X46" s="209"/>
      <c r="Y46" s="209"/>
      <c r="Z46" s="209"/>
      <c r="AA46" s="209"/>
      <c r="AB46" s="209"/>
      <c r="AC46" s="79" t="s">
        <v>75</v>
      </c>
      <c r="AD46" s="79"/>
      <c r="AE46" s="79"/>
      <c r="AF46" s="79"/>
      <c r="AG46" s="79"/>
      <c r="AH46" s="79"/>
      <c r="AI46" s="79"/>
      <c r="AQ46" s="4"/>
      <c r="AR46" s="4"/>
      <c r="AZ46" s="15"/>
      <c r="BA46" s="15"/>
      <c r="BB46" s="15"/>
      <c r="BC46" s="15"/>
      <c r="BD46" s="15"/>
      <c r="BE46" s="15"/>
      <c r="BF46" s="15"/>
      <c r="BP46" s="458" t="s">
        <v>1127</v>
      </c>
      <c r="BQ46" s="186" t="s">
        <v>522</v>
      </c>
      <c r="BR46"/>
      <c r="BS46" s="4"/>
      <c r="BT46" s="4"/>
      <c r="BU46" s="4"/>
      <c r="BV46" s="521"/>
      <c r="BW46" s="521"/>
    </row>
    <row r="47" spans="1:77" ht="12.75" customHeight="1" x14ac:dyDescent="0.35">
      <c r="D47" s="109"/>
      <c r="E47" s="109"/>
      <c r="F47" s="29"/>
      <c r="G47" s="33"/>
      <c r="H47" s="30"/>
      <c r="I47" s="126"/>
      <c r="J47" s="97"/>
      <c r="K47" s="4"/>
      <c r="L47" s="4"/>
      <c r="M47" s="44" t="s">
        <v>1071</v>
      </c>
      <c r="N47" s="35" t="s">
        <v>596</v>
      </c>
      <c r="O47" s="35" t="s">
        <v>406</v>
      </c>
      <c r="P47" s="35" t="s">
        <v>406</v>
      </c>
      <c r="Q47" s="35" t="s">
        <v>1077</v>
      </c>
      <c r="R47" s="35"/>
      <c r="S47" s="214" t="s">
        <v>344</v>
      </c>
      <c r="T47" s="208"/>
      <c r="U47" s="209"/>
      <c r="V47" s="209"/>
      <c r="W47" s="209"/>
      <c r="X47" s="209"/>
      <c r="Y47" s="209"/>
      <c r="Z47" s="209"/>
      <c r="AA47" s="209"/>
      <c r="AB47" s="209"/>
      <c r="AC47" s="79" t="s">
        <v>29</v>
      </c>
      <c r="AD47" s="79"/>
      <c r="AE47" s="79"/>
      <c r="AF47" s="79"/>
      <c r="AG47" s="79"/>
      <c r="AH47" s="79"/>
      <c r="AI47" s="79"/>
      <c r="AQ47" s="4"/>
      <c r="AR47" s="4"/>
      <c r="AZ47" s="15"/>
      <c r="BA47" s="15"/>
      <c r="BB47" s="15"/>
      <c r="BC47" s="15"/>
      <c r="BD47" s="15"/>
      <c r="BE47" s="15"/>
      <c r="BF47" s="15"/>
      <c r="BP47" s="458" t="s">
        <v>1128</v>
      </c>
      <c r="BQ47" s="186" t="s">
        <v>523</v>
      </c>
      <c r="BR47"/>
      <c r="BS47" s="4"/>
      <c r="BT47" s="4"/>
      <c r="BU47" s="4"/>
      <c r="BV47" s="4"/>
      <c r="BW47" s="4"/>
    </row>
    <row r="48" spans="1:77" ht="12.75" customHeight="1" x14ac:dyDescent="0.35">
      <c r="A48" s="97"/>
      <c r="B48" s="4"/>
      <c r="C48" s="4"/>
      <c r="D48" s="109"/>
      <c r="E48" s="109"/>
      <c r="F48" s="109"/>
      <c r="G48" s="109"/>
      <c r="H48" s="109"/>
      <c r="I48" s="109"/>
      <c r="J48" s="4"/>
      <c r="K48" s="4"/>
      <c r="L48" s="4"/>
      <c r="M48" s="44" t="s">
        <v>1072</v>
      </c>
      <c r="N48" s="35" t="s">
        <v>405</v>
      </c>
      <c r="O48" s="35" t="s">
        <v>404</v>
      </c>
      <c r="P48" s="35" t="s">
        <v>212</v>
      </c>
      <c r="Q48" s="35" t="s">
        <v>1162</v>
      </c>
      <c r="R48" s="35"/>
      <c r="S48" s="214" t="s">
        <v>345</v>
      </c>
      <c r="T48" s="208"/>
      <c r="U48" s="209"/>
      <c r="V48" s="209"/>
      <c r="W48" s="209"/>
      <c r="X48" s="209"/>
      <c r="Y48" s="209"/>
      <c r="Z48" s="209"/>
      <c r="AA48" s="209"/>
      <c r="AB48" s="209"/>
      <c r="AC48" s="79" t="s">
        <v>300</v>
      </c>
      <c r="AD48" s="79"/>
      <c r="AE48" s="79"/>
      <c r="AF48" s="79"/>
      <c r="AG48" s="79"/>
      <c r="AH48" s="79"/>
      <c r="AI48" s="79"/>
      <c r="AJ48" s="133"/>
      <c r="AK48" s="133"/>
      <c r="AL48" s="133"/>
      <c r="AM48" s="133"/>
      <c r="AN48" s="133"/>
      <c r="AO48" s="133"/>
      <c r="AP48" s="133"/>
      <c r="AQ48" s="4"/>
      <c r="AR48" s="133"/>
      <c r="AS48" s="95" t="s">
        <v>337</v>
      </c>
      <c r="AT48" s="4"/>
      <c r="AU48" s="4"/>
      <c r="AV48" s="120" t="s">
        <v>381</v>
      </c>
      <c r="AZ48" s="15"/>
      <c r="BA48" s="15"/>
      <c r="BB48" s="15"/>
      <c r="BC48" s="15"/>
      <c r="BD48" s="15"/>
      <c r="BE48" s="15"/>
      <c r="BF48" s="15"/>
      <c r="BP48" s="458" t="s">
        <v>517</v>
      </c>
      <c r="BQ48" s="186" t="s">
        <v>524</v>
      </c>
      <c r="BR48"/>
    </row>
    <row r="49" spans="1:71" ht="12.75" customHeight="1" x14ac:dyDescent="0.35">
      <c r="A49" s="131"/>
      <c r="B49" s="4"/>
      <c r="C49" s="4"/>
      <c r="D49" s="109"/>
      <c r="E49" s="109"/>
      <c r="F49" s="109"/>
      <c r="G49" s="109"/>
      <c r="H49" s="102"/>
      <c r="I49" s="102"/>
      <c r="J49" s="4"/>
      <c r="K49" s="4"/>
      <c r="L49" s="4"/>
      <c r="M49" s="76"/>
      <c r="N49" s="76"/>
      <c r="O49" s="35" t="s">
        <v>1254</v>
      </c>
      <c r="P49" s="35" t="s">
        <v>1254</v>
      </c>
      <c r="Q49" s="35" t="s">
        <v>1247</v>
      </c>
      <c r="R49" s="35"/>
      <c r="S49" s="214" t="s">
        <v>346</v>
      </c>
      <c r="T49" s="208"/>
      <c r="U49" s="209"/>
      <c r="V49" s="209"/>
      <c r="W49" s="209"/>
      <c r="X49" s="209"/>
      <c r="Y49" s="209"/>
      <c r="Z49" s="209"/>
      <c r="AA49" s="209"/>
      <c r="AB49" s="209"/>
      <c r="AC49" s="79" t="s">
        <v>302</v>
      </c>
      <c r="AD49" s="79"/>
      <c r="AE49" s="79"/>
      <c r="AF49" s="79"/>
      <c r="AG49" s="79"/>
      <c r="AH49" s="79"/>
      <c r="AI49" s="79"/>
      <c r="AJ49" s="522"/>
      <c r="AK49" s="133"/>
      <c r="AL49" s="522"/>
      <c r="AM49" s="133"/>
      <c r="AN49" s="133"/>
      <c r="AO49" s="522"/>
      <c r="AP49" s="133"/>
      <c r="AQ49" s="4"/>
      <c r="AR49" s="133"/>
      <c r="AS49" s="95" t="s">
        <v>534</v>
      </c>
      <c r="AT49" s="523"/>
      <c r="AU49" s="4"/>
      <c r="AV49" s="524" t="s">
        <v>1151</v>
      </c>
      <c r="AZ49" s="15"/>
      <c r="BA49" s="15"/>
      <c r="BB49" s="15"/>
      <c r="BC49" s="15"/>
      <c r="BD49" s="15"/>
      <c r="BE49" s="15"/>
      <c r="BF49" s="15"/>
      <c r="BG49" s="131"/>
      <c r="BH49" s="4"/>
      <c r="BP49" s="463" t="s">
        <v>518</v>
      </c>
      <c r="BQ49" s="186" t="s">
        <v>525</v>
      </c>
      <c r="BR49"/>
    </row>
    <row r="50" spans="1:71" ht="12.75" customHeight="1" x14ac:dyDescent="0.35">
      <c r="A50" s="518"/>
      <c r="B50" s="4"/>
      <c r="C50" s="4"/>
      <c r="D50" s="109"/>
      <c r="E50" s="109"/>
      <c r="F50" s="109"/>
      <c r="G50" s="109"/>
      <c r="H50" s="102"/>
      <c r="I50" s="102"/>
      <c r="J50" s="4"/>
      <c r="K50" s="4"/>
      <c r="L50" s="4"/>
      <c r="M50" s="76"/>
      <c r="N50" s="76"/>
      <c r="O50" s="35"/>
      <c r="P50" s="35" t="s">
        <v>1161</v>
      </c>
      <c r="Q50" s="35" t="s">
        <v>1161</v>
      </c>
      <c r="R50" s="35"/>
      <c r="S50" s="214" t="s">
        <v>347</v>
      </c>
      <c r="T50" s="208"/>
      <c r="U50" s="209"/>
      <c r="V50" s="209"/>
      <c r="W50" s="209"/>
      <c r="X50" s="209"/>
      <c r="Y50" s="209"/>
      <c r="Z50" s="209"/>
      <c r="AA50" s="209"/>
      <c r="AB50" s="209"/>
      <c r="AC50" s="79" t="s">
        <v>301</v>
      </c>
      <c r="AD50" s="79"/>
      <c r="AE50" s="79"/>
      <c r="AF50" s="79"/>
      <c r="AG50" s="79"/>
      <c r="AH50" s="79"/>
      <c r="AI50" s="79"/>
      <c r="AJ50" s="522"/>
      <c r="AK50" s="133"/>
      <c r="AL50" s="522"/>
      <c r="AM50" s="133"/>
      <c r="AN50" s="133"/>
      <c r="AO50" s="522"/>
      <c r="AP50" s="133"/>
      <c r="AQ50" s="4"/>
      <c r="AR50" s="133"/>
      <c r="AS50" s="95" t="s">
        <v>535</v>
      </c>
      <c r="AT50" s="523"/>
      <c r="AU50" s="4"/>
      <c r="AV50" s="120" t="s">
        <v>382</v>
      </c>
      <c r="AZ50" s="15"/>
      <c r="BA50" s="15"/>
      <c r="BB50" s="15"/>
      <c r="BC50" s="15"/>
      <c r="BD50" s="15"/>
      <c r="BE50" s="15"/>
      <c r="BF50" s="527"/>
      <c r="BG50" s="4"/>
      <c r="BH50" s="4"/>
      <c r="BN50" s="4"/>
      <c r="BO50" s="4"/>
      <c r="BP50" s="465" t="s">
        <v>386</v>
      </c>
      <c r="BQ50" s="186" t="s">
        <v>526</v>
      </c>
      <c r="BR50"/>
      <c r="BS50" s="2" t="s">
        <v>50</v>
      </c>
    </row>
    <row r="51" spans="1:71" ht="12.75" customHeight="1" x14ac:dyDescent="0.35">
      <c r="A51" s="518"/>
      <c r="B51" s="4"/>
      <c r="C51" s="4"/>
      <c r="F51" s="109"/>
      <c r="G51" s="109"/>
      <c r="H51" s="102"/>
      <c r="I51" s="102"/>
      <c r="J51" s="4"/>
      <c r="K51" s="4"/>
      <c r="L51" s="4"/>
      <c r="M51" s="76"/>
      <c r="N51" s="76"/>
      <c r="O51" s="35"/>
      <c r="P51" s="35" t="s">
        <v>435</v>
      </c>
      <c r="Q51" s="35"/>
      <c r="R51" s="35"/>
      <c r="S51" s="85" t="s">
        <v>348</v>
      </c>
      <c r="T51" s="85"/>
      <c r="U51" s="85"/>
      <c r="V51" s="85"/>
      <c r="W51" s="85"/>
      <c r="X51" s="85"/>
      <c r="Y51" s="85"/>
      <c r="Z51" s="85"/>
      <c r="AA51" s="85"/>
      <c r="AB51" s="85"/>
      <c r="AC51" s="79" t="s">
        <v>28</v>
      </c>
      <c r="AD51" s="79"/>
      <c r="AE51" s="79"/>
      <c r="AF51" s="79"/>
      <c r="AG51" s="79"/>
      <c r="AH51" s="79"/>
      <c r="AI51" s="79"/>
      <c r="AJ51" s="522"/>
      <c r="AK51" s="133"/>
      <c r="AL51" s="522"/>
      <c r="AM51" s="133"/>
      <c r="AN51" s="133"/>
      <c r="AO51" s="522"/>
      <c r="AP51" s="133"/>
      <c r="AQ51" s="4"/>
      <c r="AR51" s="133"/>
      <c r="AS51" s="95" t="s">
        <v>338</v>
      </c>
      <c r="AT51" s="523"/>
      <c r="AU51" s="4"/>
      <c r="AV51" s="120" t="s">
        <v>387</v>
      </c>
      <c r="AZ51" s="529"/>
      <c r="BA51" s="15"/>
      <c r="BB51" s="530"/>
      <c r="BC51" s="531"/>
      <c r="BD51" s="15"/>
      <c r="BE51" s="15"/>
      <c r="BF51" s="527"/>
      <c r="BG51" s="4"/>
      <c r="BH51" s="4"/>
      <c r="BN51" s="4"/>
      <c r="BO51" s="4"/>
      <c r="BP51" s="458" t="s">
        <v>519</v>
      </c>
      <c r="BQ51" s="186" t="s">
        <v>527</v>
      </c>
      <c r="BR51"/>
      <c r="BS51" s="190" t="s">
        <v>660</v>
      </c>
    </row>
    <row r="52" spans="1:71" ht="12.75" customHeight="1" x14ac:dyDescent="0.35">
      <c r="A52" s="518"/>
      <c r="B52" s="4"/>
      <c r="C52" s="4"/>
      <c r="F52" s="109"/>
      <c r="G52" s="109"/>
      <c r="H52" s="102"/>
      <c r="I52" s="102"/>
      <c r="J52" s="4"/>
      <c r="K52" s="4"/>
      <c r="L52" s="4"/>
      <c r="M52" s="76"/>
      <c r="N52" s="35"/>
      <c r="O52" s="35"/>
      <c r="P52" s="35"/>
      <c r="Q52" s="35"/>
      <c r="R52" s="35"/>
      <c r="S52" s="85" t="s">
        <v>378</v>
      </c>
      <c r="T52" s="85"/>
      <c r="U52" s="85"/>
      <c r="V52" s="85"/>
      <c r="W52" s="85"/>
      <c r="X52" s="85"/>
      <c r="Y52" s="85"/>
      <c r="Z52" s="85"/>
      <c r="AA52" s="85"/>
      <c r="AB52" s="85"/>
      <c r="AC52" s="79" t="s">
        <v>15</v>
      </c>
      <c r="AD52" s="79"/>
      <c r="AE52" s="79"/>
      <c r="AF52" s="79"/>
      <c r="AG52" s="79"/>
      <c r="AH52" s="79"/>
      <c r="AI52" s="79"/>
      <c r="AJ52" s="522"/>
      <c r="AK52" s="133"/>
      <c r="AL52" s="522"/>
      <c r="AM52" s="133"/>
      <c r="AN52" s="133"/>
      <c r="AO52" s="522"/>
      <c r="AP52" s="133"/>
      <c r="AQ52" s="4"/>
      <c r="AR52" s="133"/>
      <c r="AS52" s="95" t="s">
        <v>536</v>
      </c>
      <c r="AT52" s="523"/>
      <c r="AU52" s="4"/>
      <c r="AV52" s="120"/>
      <c r="AZ52" s="19"/>
      <c r="BA52" s="15"/>
      <c r="BB52" s="530"/>
      <c r="BC52" s="531"/>
      <c r="BD52" s="15"/>
      <c r="BE52" s="15"/>
      <c r="BF52" s="15"/>
      <c r="BG52" s="4"/>
      <c r="BH52" s="4"/>
      <c r="BN52" s="4"/>
      <c r="BO52" s="4"/>
      <c r="BP52" s="458" t="s">
        <v>520</v>
      </c>
      <c r="BQ52" s="186" t="s">
        <v>528</v>
      </c>
      <c r="BR52"/>
      <c r="BS52" s="204" t="s">
        <v>658</v>
      </c>
    </row>
    <row r="53" spans="1:71" ht="12.75" customHeight="1" x14ac:dyDescent="0.35">
      <c r="A53" s="518"/>
      <c r="B53" s="4"/>
      <c r="C53" s="4"/>
      <c r="D53" s="34" t="s">
        <v>51</v>
      </c>
      <c r="M53" s="76"/>
      <c r="N53" s="35"/>
      <c r="O53" s="35"/>
      <c r="P53" s="35"/>
      <c r="Q53" s="35"/>
      <c r="R53" s="35"/>
      <c r="S53" s="85" t="s">
        <v>375</v>
      </c>
      <c r="T53" s="85"/>
      <c r="U53" s="85"/>
      <c r="V53" s="85"/>
      <c r="W53" s="85"/>
      <c r="X53" s="85"/>
      <c r="Y53" s="85"/>
      <c r="Z53" s="85"/>
      <c r="AA53" s="85"/>
      <c r="AB53" s="85"/>
      <c r="AC53" s="79" t="s">
        <v>892</v>
      </c>
      <c r="AD53" s="79"/>
      <c r="AE53" s="79"/>
      <c r="AF53" s="79"/>
      <c r="AG53" s="79"/>
      <c r="AH53" s="79"/>
      <c r="AI53" s="79"/>
      <c r="AJ53" s="522"/>
      <c r="AK53" s="133"/>
      <c r="AL53" s="522"/>
      <c r="AM53" s="133"/>
      <c r="AN53" s="133"/>
      <c r="AO53" s="522"/>
      <c r="AP53" s="133"/>
      <c r="AQ53" s="522"/>
      <c r="AR53" s="133"/>
      <c r="AS53" s="95" t="s">
        <v>537</v>
      </c>
      <c r="AT53" s="523"/>
      <c r="AU53" s="4"/>
      <c r="AV53" s="120"/>
      <c r="AZ53" s="529"/>
      <c r="BA53" s="15"/>
      <c r="BB53" s="15"/>
      <c r="BC53" s="531"/>
      <c r="BD53" s="15"/>
      <c r="BE53" s="15"/>
      <c r="BF53" s="15"/>
      <c r="BG53" s="4"/>
      <c r="BH53" s="4"/>
      <c r="BN53" s="4"/>
      <c r="BO53" s="4"/>
      <c r="BP53" s="458" t="s">
        <v>521</v>
      </c>
      <c r="BQ53" s="186" t="s">
        <v>529</v>
      </c>
      <c r="BR53"/>
      <c r="BS53" s="204" t="s">
        <v>463</v>
      </c>
    </row>
    <row r="54" spans="1:71" ht="12.75" customHeight="1" x14ac:dyDescent="0.35">
      <c r="A54" s="518"/>
      <c r="B54" s="4"/>
      <c r="C54" s="4"/>
      <c r="D54" s="37" t="s">
        <v>40</v>
      </c>
      <c r="M54" s="76"/>
      <c r="N54" s="35"/>
      <c r="O54" s="35"/>
      <c r="P54" s="35"/>
      <c r="Q54" s="35"/>
      <c r="R54" s="35"/>
      <c r="S54" s="85" t="s">
        <v>376</v>
      </c>
      <c r="T54" s="85"/>
      <c r="U54" s="85"/>
      <c r="V54" s="85"/>
      <c r="W54" s="85"/>
      <c r="X54" s="85"/>
      <c r="Y54" s="85"/>
      <c r="Z54" s="85"/>
      <c r="AA54" s="85"/>
      <c r="AB54" s="85"/>
      <c r="AC54" s="79" t="s">
        <v>30</v>
      </c>
      <c r="AD54" s="79"/>
      <c r="AE54" s="79"/>
      <c r="AF54" s="79"/>
      <c r="AG54" s="79"/>
      <c r="AH54" s="79"/>
      <c r="AI54" s="79"/>
      <c r="AJ54" s="522"/>
      <c r="AK54" s="133"/>
      <c r="AL54" s="522"/>
      <c r="AM54" s="133"/>
      <c r="AN54" s="133"/>
      <c r="AO54" s="522"/>
      <c r="AP54" s="133"/>
      <c r="AQ54" s="522"/>
      <c r="AR54" s="133"/>
      <c r="AS54" s="95" t="s">
        <v>538</v>
      </c>
      <c r="AT54" s="523"/>
      <c r="AU54" s="4"/>
      <c r="AV54" s="120"/>
      <c r="AZ54" s="19"/>
      <c r="BA54" s="15"/>
      <c r="BB54" s="19"/>
      <c r="BC54" s="19"/>
      <c r="BD54" s="15"/>
      <c r="BE54" s="15"/>
      <c r="BF54" s="15"/>
      <c r="BG54" s="4"/>
      <c r="BH54" s="4"/>
      <c r="BN54" s="4"/>
      <c r="BO54" s="4"/>
      <c r="BP54" s="458" t="s">
        <v>1129</v>
      </c>
      <c r="BQ54" s="186" t="s">
        <v>530</v>
      </c>
      <c r="BR54"/>
      <c r="BS54" s="204" t="s">
        <v>464</v>
      </c>
    </row>
    <row r="55" spans="1:71" ht="12.75" customHeight="1" x14ac:dyDescent="0.35">
      <c r="A55" s="518"/>
      <c r="B55" s="4"/>
      <c r="C55" s="4"/>
      <c r="D55" s="38" t="s">
        <v>400</v>
      </c>
      <c r="E55" s="76" t="s">
        <v>401</v>
      </c>
      <c r="F55" s="76" t="s">
        <v>401</v>
      </c>
      <c r="G55" s="76" t="s">
        <v>895</v>
      </c>
      <c r="H55" s="101" t="s">
        <v>443</v>
      </c>
      <c r="I55" s="17"/>
      <c r="J55" s="19"/>
      <c r="K55" s="17"/>
      <c r="L55" s="17"/>
      <c r="M55" s="26" t="s">
        <v>175</v>
      </c>
      <c r="N55" s="27"/>
      <c r="O55" s="26"/>
      <c r="P55" s="27"/>
      <c r="Q55" s="26"/>
      <c r="R55" s="26"/>
      <c r="S55" s="85" t="s">
        <v>377</v>
      </c>
      <c r="T55" s="85"/>
      <c r="U55" s="85"/>
      <c r="V55" s="85"/>
      <c r="W55" s="85"/>
      <c r="X55" s="85"/>
      <c r="Y55" s="85"/>
      <c r="Z55" s="85"/>
      <c r="AA55" s="85"/>
      <c r="AB55" s="85"/>
      <c r="AC55" s="79" t="s">
        <v>226</v>
      </c>
      <c r="AD55" s="79"/>
      <c r="AE55" s="79"/>
      <c r="AF55" s="79"/>
      <c r="AG55" s="79"/>
      <c r="AH55" s="79"/>
      <c r="AI55" s="79"/>
      <c r="AJ55" s="522"/>
      <c r="AK55" s="133"/>
      <c r="AL55" s="522"/>
      <c r="AM55" s="133"/>
      <c r="AN55" s="133"/>
      <c r="AO55" s="522"/>
      <c r="AP55" s="133"/>
      <c r="AQ55" s="522"/>
      <c r="AR55" s="133"/>
      <c r="AS55" s="95" t="s">
        <v>539</v>
      </c>
      <c r="AT55" s="523"/>
      <c r="AU55" s="4"/>
      <c r="AV55" s="121"/>
      <c r="AZ55" s="529"/>
      <c r="BA55" s="15"/>
      <c r="BB55" s="15"/>
      <c r="BC55" s="15"/>
      <c r="BD55" s="15"/>
      <c r="BE55" s="15"/>
      <c r="BF55" s="15"/>
      <c r="BG55" s="4"/>
      <c r="BH55" s="4"/>
      <c r="BP55" s="458" t="s">
        <v>522</v>
      </c>
      <c r="BQ55" s="186" t="s">
        <v>531</v>
      </c>
      <c r="BR55"/>
      <c r="BS55" s="204" t="s">
        <v>467</v>
      </c>
    </row>
    <row r="56" spans="1:71" ht="12.75" customHeight="1" x14ac:dyDescent="0.35">
      <c r="A56" s="518"/>
      <c r="B56" s="4"/>
      <c r="C56" s="4"/>
      <c r="D56" s="38" t="s">
        <v>890</v>
      </c>
      <c r="E56" s="76" t="s">
        <v>895</v>
      </c>
      <c r="F56" s="76" t="s">
        <v>1239</v>
      </c>
      <c r="G56" s="123" t="s">
        <v>1243</v>
      </c>
      <c r="H56" s="60" t="s">
        <v>406</v>
      </c>
      <c r="I56" s="17"/>
      <c r="J56" s="19"/>
      <c r="K56" s="98"/>
      <c r="L56" s="17"/>
      <c r="M56" s="28" t="s">
        <v>42</v>
      </c>
      <c r="N56" s="27"/>
      <c r="O56" s="26"/>
      <c r="P56" s="27"/>
      <c r="Q56" s="26"/>
      <c r="R56" s="26"/>
      <c r="S56" s="213" t="s">
        <v>103</v>
      </c>
      <c r="T56" s="208"/>
      <c r="U56" s="209"/>
      <c r="V56" s="209"/>
      <c r="W56" s="209"/>
      <c r="X56" s="209"/>
      <c r="Y56" s="209"/>
      <c r="Z56" s="209"/>
      <c r="AA56" s="209"/>
      <c r="AB56" s="209"/>
      <c r="AC56" s="215" t="s">
        <v>548</v>
      </c>
      <c r="AD56" s="79"/>
      <c r="AE56" s="79"/>
      <c r="AF56" s="79"/>
      <c r="AG56" s="79"/>
      <c r="AH56" s="79"/>
      <c r="AI56" s="79"/>
      <c r="AJ56" s="522"/>
      <c r="AK56" s="133"/>
      <c r="AL56" s="522"/>
      <c r="AM56" s="133"/>
      <c r="AN56" s="133"/>
      <c r="AO56" s="522"/>
      <c r="AP56" s="133"/>
      <c r="AQ56" s="522"/>
      <c r="AR56" s="133"/>
      <c r="AS56" s="95" t="s">
        <v>540</v>
      </c>
      <c r="AT56" s="523"/>
      <c r="AU56" s="4"/>
      <c r="AZ56" s="529"/>
      <c r="BA56" s="15"/>
      <c r="BB56" s="15"/>
      <c r="BC56" s="15"/>
      <c r="BD56" s="15"/>
      <c r="BE56" s="15"/>
      <c r="BF56" s="15"/>
      <c r="BG56" s="4"/>
      <c r="BH56" s="4"/>
      <c r="BI56" s="4"/>
      <c r="BJ56" s="4"/>
      <c r="BK56" s="4"/>
      <c r="BL56" s="4"/>
      <c r="BM56" s="4"/>
      <c r="BP56" s="458" t="s">
        <v>1130</v>
      </c>
      <c r="BQ56" s="186" t="s">
        <v>532</v>
      </c>
      <c r="BR56"/>
      <c r="BS56" s="204" t="s">
        <v>465</v>
      </c>
    </row>
    <row r="57" spans="1:71" ht="12.75" customHeight="1" x14ac:dyDescent="0.35">
      <c r="A57" s="518"/>
      <c r="B57" s="4"/>
      <c r="C57" s="4"/>
      <c r="D57" s="101" t="s">
        <v>893</v>
      </c>
      <c r="E57" s="101" t="s">
        <v>443</v>
      </c>
      <c r="F57" s="76" t="s">
        <v>1254</v>
      </c>
      <c r="G57" s="123" t="s">
        <v>1156</v>
      </c>
      <c r="H57" s="76" t="s">
        <v>1244</v>
      </c>
      <c r="I57" s="17"/>
      <c r="J57" s="19"/>
      <c r="K57" s="17"/>
      <c r="L57" s="17"/>
      <c r="M57" s="41" t="s">
        <v>149</v>
      </c>
      <c r="N57" s="27"/>
      <c r="O57" s="26"/>
      <c r="P57" s="27"/>
      <c r="Q57" s="26"/>
      <c r="R57" s="26"/>
      <c r="S57" s="214" t="s">
        <v>207</v>
      </c>
      <c r="T57" s="208"/>
      <c r="U57" s="209"/>
      <c r="V57" s="209"/>
      <c r="W57" s="209"/>
      <c r="X57" s="209"/>
      <c r="Y57" s="209"/>
      <c r="Z57" s="209"/>
      <c r="AA57" s="209"/>
      <c r="AB57" s="209"/>
      <c r="AC57" s="79" t="s">
        <v>303</v>
      </c>
      <c r="AD57" s="79"/>
      <c r="AE57" s="79"/>
      <c r="AF57" s="79"/>
      <c r="AG57" s="79"/>
      <c r="AH57" s="79"/>
      <c r="AI57" s="79"/>
      <c r="AJ57" s="522"/>
      <c r="AK57" s="133"/>
      <c r="AL57" s="522"/>
      <c r="AM57" s="133"/>
      <c r="AN57" s="133"/>
      <c r="AO57" s="522"/>
      <c r="AP57" s="133"/>
      <c r="AQ57" s="522"/>
      <c r="AR57" s="133"/>
      <c r="AS57" s="95" t="s">
        <v>541</v>
      </c>
      <c r="AT57" s="523"/>
      <c r="AU57" s="4"/>
      <c r="AZ57" s="529"/>
      <c r="BA57" s="15"/>
      <c r="BB57" s="15"/>
      <c r="BC57" s="15"/>
      <c r="BD57" s="15"/>
      <c r="BE57" s="15"/>
      <c r="BF57" s="15"/>
      <c r="BG57" s="4"/>
      <c r="BH57" s="4"/>
      <c r="BP57" s="458" t="s">
        <v>523</v>
      </c>
      <c r="BQ57" s="186" t="s">
        <v>533</v>
      </c>
      <c r="BR57"/>
      <c r="BS57" s="204" t="s">
        <v>1075</v>
      </c>
    </row>
    <row r="58" spans="1:71" ht="12.75" customHeight="1" x14ac:dyDescent="0.35">
      <c r="A58" s="518"/>
      <c r="B58" s="4"/>
      <c r="C58" s="4"/>
      <c r="D58" s="101"/>
      <c r="E58" s="76"/>
      <c r="F58" s="76" t="s">
        <v>212</v>
      </c>
      <c r="G58" s="123"/>
      <c r="H58" s="35" t="s">
        <v>1077</v>
      </c>
      <c r="I58" s="4"/>
      <c r="J58" s="17"/>
      <c r="K58" s="4"/>
      <c r="L58" s="17"/>
      <c r="M58" s="41" t="s">
        <v>150</v>
      </c>
      <c r="N58" s="27"/>
      <c r="O58" s="26"/>
      <c r="P58" s="27"/>
      <c r="Q58" s="26"/>
      <c r="R58" s="26"/>
      <c r="S58" s="214" t="s">
        <v>26</v>
      </c>
      <c r="T58" s="208"/>
      <c r="U58" s="209"/>
      <c r="V58" s="209"/>
      <c r="W58" s="209"/>
      <c r="X58" s="209"/>
      <c r="Y58" s="209"/>
      <c r="Z58" s="209"/>
      <c r="AA58" s="209"/>
      <c r="AB58" s="209"/>
      <c r="AC58" s="79" t="s">
        <v>121</v>
      </c>
      <c r="AD58" s="79"/>
      <c r="AE58" s="79"/>
      <c r="AF58" s="79"/>
      <c r="AG58" s="79"/>
      <c r="AH58" s="79"/>
      <c r="AI58" s="79"/>
      <c r="AJ58" s="133"/>
      <c r="AK58" s="133"/>
      <c r="AL58" s="133"/>
      <c r="AM58" s="133"/>
      <c r="AN58" s="133"/>
      <c r="AO58" s="133"/>
      <c r="AP58" s="133"/>
      <c r="AQ58" s="522"/>
      <c r="AR58" s="133"/>
      <c r="AS58" s="95" t="s">
        <v>542</v>
      </c>
      <c r="AT58" s="4"/>
      <c r="AU58" s="4"/>
      <c r="AZ58" s="15"/>
      <c r="BA58" s="15"/>
      <c r="BB58" s="15"/>
      <c r="BC58" s="15"/>
      <c r="BD58" s="15"/>
      <c r="BE58" s="15"/>
      <c r="BF58" s="15"/>
      <c r="BG58" s="4"/>
      <c r="BH58" s="4"/>
      <c r="BP58" s="458" t="s">
        <v>524</v>
      </c>
      <c r="BQ58" s="216"/>
      <c r="BR58"/>
      <c r="BS58" s="204" t="s">
        <v>473</v>
      </c>
    </row>
    <row r="59" spans="1:71" ht="12.75" customHeight="1" x14ac:dyDescent="0.35">
      <c r="A59" s="518"/>
      <c r="B59" s="4"/>
      <c r="C59" s="4"/>
      <c r="D59" s="100"/>
      <c r="E59" s="76"/>
      <c r="F59" s="101" t="s">
        <v>442</v>
      </c>
      <c r="G59" s="123"/>
      <c r="H59" s="35" t="s">
        <v>1161</v>
      </c>
      <c r="J59" s="4"/>
      <c r="K59" s="4"/>
      <c r="L59" s="17"/>
      <c r="M59" s="41" t="s">
        <v>151</v>
      </c>
      <c r="N59" s="27"/>
      <c r="O59" s="26"/>
      <c r="P59" s="27"/>
      <c r="Q59" s="26"/>
      <c r="R59" s="26"/>
      <c r="S59" s="214" t="s">
        <v>299</v>
      </c>
      <c r="T59" s="208"/>
      <c r="U59" s="209"/>
      <c r="V59" s="209"/>
      <c r="W59" s="209"/>
      <c r="X59" s="209"/>
      <c r="Y59" s="209"/>
      <c r="Z59" s="209"/>
      <c r="AA59" s="209"/>
      <c r="AB59" s="209"/>
      <c r="AC59" s="79" t="s">
        <v>27</v>
      </c>
      <c r="AD59" s="79"/>
      <c r="AE59" s="79"/>
      <c r="AF59" s="79"/>
      <c r="AG59" s="79"/>
      <c r="AH59" s="79"/>
      <c r="AI59" s="79"/>
      <c r="AJ59" s="133"/>
      <c r="AK59" s="133"/>
      <c r="AL59" s="133"/>
      <c r="AM59" s="133"/>
      <c r="AN59" s="133"/>
      <c r="AO59" s="133"/>
      <c r="AP59" s="133"/>
      <c r="AQ59" s="522"/>
      <c r="AR59" s="133"/>
      <c r="AS59" s="95"/>
      <c r="AZ59" s="15"/>
      <c r="BA59" s="15"/>
      <c r="BB59" s="15"/>
      <c r="BC59" s="15"/>
      <c r="BD59" s="15"/>
      <c r="BE59" s="15"/>
      <c r="BF59" s="15"/>
      <c r="BG59" s="4"/>
      <c r="BH59" s="4"/>
      <c r="BP59" s="458" t="s">
        <v>1131</v>
      </c>
      <c r="BR59"/>
      <c r="BS59" s="204" t="s">
        <v>594</v>
      </c>
    </row>
    <row r="60" spans="1:71" ht="12.75" customHeight="1" x14ac:dyDescent="0.35">
      <c r="A60" s="518"/>
      <c r="B60" s="4"/>
      <c r="C60" s="4"/>
      <c r="D60" s="101"/>
      <c r="E60" s="101"/>
      <c r="F60" s="76"/>
      <c r="G60" s="123"/>
      <c r="H60" s="35" t="s">
        <v>1240</v>
      </c>
      <c r="I60" s="4"/>
      <c r="J60" s="4"/>
      <c r="K60" s="4"/>
      <c r="L60" s="17"/>
      <c r="M60" s="41" t="s">
        <v>152</v>
      </c>
      <c r="N60" s="27"/>
      <c r="O60" s="26"/>
      <c r="P60" s="27"/>
      <c r="Q60" s="26"/>
      <c r="R60" s="26"/>
      <c r="S60" s="214" t="s">
        <v>351</v>
      </c>
      <c r="T60" s="208"/>
      <c r="U60" s="209"/>
      <c r="V60" s="209"/>
      <c r="W60" s="209"/>
      <c r="X60" s="209"/>
      <c r="Y60" s="209"/>
      <c r="Z60" s="209"/>
      <c r="AA60" s="209"/>
      <c r="AB60" s="209"/>
      <c r="AC60" s="79" t="s">
        <v>31</v>
      </c>
      <c r="AD60" s="79"/>
      <c r="AE60" s="79"/>
      <c r="AF60" s="79"/>
      <c r="AG60" s="79"/>
      <c r="AH60" s="79"/>
      <c r="AI60" s="79"/>
      <c r="AJ60" s="133"/>
      <c r="AK60" s="133"/>
      <c r="AL60" s="133"/>
      <c r="AM60" s="133"/>
      <c r="AN60" s="133"/>
      <c r="AO60" s="133"/>
      <c r="AP60" s="133"/>
      <c r="AQ60" s="4"/>
      <c r="AR60" s="133"/>
      <c r="AV60" s="130"/>
      <c r="AW60" s="753">
        <v>43725</v>
      </c>
      <c r="AZ60" s="15"/>
      <c r="BA60" s="15"/>
      <c r="BB60" s="15"/>
      <c r="BC60" s="15"/>
      <c r="BD60" s="15"/>
      <c r="BE60" s="15"/>
      <c r="BF60" s="15"/>
      <c r="BP60" s="458" t="s">
        <v>525</v>
      </c>
      <c r="BR60"/>
      <c r="BS60" s="202" t="s">
        <v>462</v>
      </c>
    </row>
    <row r="61" spans="1:71" ht="12.75" customHeight="1" thickBot="1" x14ac:dyDescent="0.4">
      <c r="A61" s="518"/>
      <c r="B61" s="4"/>
      <c r="C61" s="4"/>
      <c r="D61" s="100"/>
      <c r="E61" s="76"/>
      <c r="F61" s="34"/>
      <c r="G61" s="124"/>
      <c r="H61" s="101" t="s">
        <v>435</v>
      </c>
      <c r="I61" s="4"/>
      <c r="J61" s="4"/>
      <c r="K61" s="4"/>
      <c r="L61" s="17"/>
      <c r="M61" s="41" t="s">
        <v>153</v>
      </c>
      <c r="N61" s="27"/>
      <c r="O61" s="26"/>
      <c r="P61" s="27"/>
      <c r="Q61" s="26"/>
      <c r="R61" s="26"/>
      <c r="S61" s="214" t="s">
        <v>352</v>
      </c>
      <c r="T61" s="208"/>
      <c r="U61" s="209"/>
      <c r="V61" s="209"/>
      <c r="W61" s="209"/>
      <c r="X61" s="209"/>
      <c r="Y61" s="209"/>
      <c r="Z61" s="209"/>
      <c r="AA61" s="209"/>
      <c r="AB61" s="209"/>
      <c r="AC61" s="79" t="s">
        <v>298</v>
      </c>
      <c r="AD61" s="79"/>
      <c r="AE61" s="79"/>
      <c r="AF61" s="79"/>
      <c r="AG61" s="79"/>
      <c r="AH61" s="79"/>
      <c r="AI61" s="79"/>
      <c r="AJ61" s="133"/>
      <c r="AK61" s="133"/>
      <c r="AL61" s="133"/>
      <c r="AM61" s="133"/>
      <c r="AN61" s="133"/>
      <c r="AO61" s="133"/>
      <c r="AP61" s="133"/>
      <c r="AQ61" s="522"/>
      <c r="AR61" s="133"/>
      <c r="AW61" s="525" t="s">
        <v>1229</v>
      </c>
      <c r="AX61" s="4"/>
      <c r="AY61" s="4"/>
      <c r="AZ61" s="15"/>
      <c r="BA61" s="15"/>
      <c r="BB61" s="15"/>
      <c r="BC61" s="15"/>
      <c r="BD61" s="15"/>
      <c r="BE61" s="15"/>
      <c r="BF61" s="15"/>
      <c r="BP61" s="458" t="s">
        <v>526</v>
      </c>
      <c r="BQ61" s="217"/>
      <c r="BR61"/>
      <c r="BS61" s="204" t="s">
        <v>470</v>
      </c>
    </row>
    <row r="62" spans="1:71" ht="12.75" customHeight="1" x14ac:dyDescent="0.35">
      <c r="A62" s="518"/>
      <c r="B62" s="4"/>
      <c r="C62" s="4"/>
      <c r="D62" s="100"/>
      <c r="E62" s="100"/>
      <c r="F62" s="100"/>
      <c r="G62" s="100"/>
      <c r="H62" s="101" t="s">
        <v>212</v>
      </c>
      <c r="I62" s="4"/>
      <c r="J62" s="4"/>
      <c r="K62" s="4"/>
      <c r="L62" s="97"/>
      <c r="M62" s="26"/>
      <c r="N62" s="27"/>
      <c r="O62" s="26"/>
      <c r="P62" s="26"/>
      <c r="Q62" s="26"/>
      <c r="R62" s="26"/>
      <c r="S62" s="214" t="s">
        <v>353</v>
      </c>
      <c r="T62" s="208"/>
      <c r="U62" s="209"/>
      <c r="V62" s="209"/>
      <c r="W62" s="209"/>
      <c r="X62" s="209"/>
      <c r="Y62" s="209"/>
      <c r="Z62" s="209"/>
      <c r="AA62" s="209"/>
      <c r="AB62" s="209"/>
      <c r="AC62" s="79" t="s">
        <v>32</v>
      </c>
      <c r="AD62" s="215"/>
      <c r="AE62" s="215"/>
      <c r="AF62" s="215"/>
      <c r="AG62" s="215"/>
      <c r="AH62" s="215"/>
      <c r="AI62" s="215"/>
      <c r="AJ62" s="133"/>
      <c r="AK62" s="133"/>
      <c r="AL62" s="133"/>
      <c r="AM62" s="133"/>
      <c r="AN62" s="133"/>
      <c r="AO62" s="133"/>
      <c r="AP62" s="133"/>
      <c r="AQ62" s="522"/>
      <c r="AR62" s="133"/>
      <c r="AW62" s="234" t="s">
        <v>223</v>
      </c>
      <c r="AX62" s="738" t="s">
        <v>1230</v>
      </c>
      <c r="AY62" s="4" t="s">
        <v>1235</v>
      </c>
      <c r="AZ62" s="15"/>
      <c r="BA62" s="15"/>
      <c r="BB62" s="15"/>
      <c r="BC62" s="15"/>
      <c r="BD62" s="15"/>
      <c r="BE62" s="15"/>
      <c r="BF62" s="15"/>
      <c r="BP62" s="458" t="s">
        <v>1132</v>
      </c>
      <c r="BQ62" s="218"/>
      <c r="BR62"/>
      <c r="BS62" s="204" t="s">
        <v>474</v>
      </c>
    </row>
    <row r="63" spans="1:71" ht="12.75" customHeight="1" x14ac:dyDescent="0.35">
      <c r="A63" s="518"/>
      <c r="B63" s="4"/>
      <c r="C63" s="4"/>
      <c r="D63" s="100"/>
      <c r="E63" s="100"/>
      <c r="F63" s="100"/>
      <c r="G63" s="100"/>
      <c r="H63" s="100"/>
      <c r="I63" s="17"/>
      <c r="J63" s="4"/>
      <c r="K63" s="4"/>
      <c r="L63" s="4"/>
      <c r="M63" s="42" t="s">
        <v>43</v>
      </c>
      <c r="N63" s="29"/>
      <c r="O63" s="29"/>
      <c r="P63" s="29"/>
      <c r="Q63" s="29"/>
      <c r="R63" s="29"/>
      <c r="S63" s="213" t="s">
        <v>105</v>
      </c>
      <c r="T63" s="208"/>
      <c r="U63" s="209"/>
      <c r="V63" s="209"/>
      <c r="W63" s="209"/>
      <c r="X63" s="209"/>
      <c r="Y63" s="209"/>
      <c r="Z63" s="209"/>
      <c r="AA63" s="209"/>
      <c r="AB63" s="209"/>
      <c r="AC63" s="215"/>
      <c r="AD63" s="215"/>
      <c r="AE63" s="215"/>
      <c r="AF63" s="215"/>
      <c r="AG63" s="215"/>
      <c r="AH63" s="215"/>
      <c r="AI63" s="215"/>
      <c r="AJ63" s="133"/>
      <c r="AK63" s="133"/>
      <c r="AL63" s="133"/>
      <c r="AM63" s="133"/>
      <c r="AN63" s="133"/>
      <c r="AO63" s="133"/>
      <c r="AP63" s="133"/>
      <c r="AQ63" s="522"/>
      <c r="AR63" s="133"/>
      <c r="AS63" s="102" t="s">
        <v>388</v>
      </c>
      <c r="AW63" s="239" t="s">
        <v>184</v>
      </c>
      <c r="AX63" s="739" t="s">
        <v>1231</v>
      </c>
      <c r="AY63" s="15"/>
      <c r="AZ63" s="15"/>
      <c r="BA63" s="15"/>
      <c r="BB63" s="15"/>
      <c r="BC63" s="15"/>
      <c r="BD63" s="15"/>
      <c r="BE63" s="15"/>
      <c r="BF63" s="15"/>
      <c r="BP63" s="458" t="s">
        <v>527</v>
      </c>
      <c r="BR63"/>
      <c r="BS63" s="204" t="s">
        <v>476</v>
      </c>
    </row>
    <row r="64" spans="1:71" ht="12.75" customHeight="1" x14ac:dyDescent="0.35">
      <c r="A64" s="518"/>
      <c r="B64" s="4"/>
      <c r="C64" s="4"/>
      <c r="D64" s="39" t="s">
        <v>228</v>
      </c>
      <c r="E64" s="18"/>
      <c r="F64" s="39"/>
      <c r="G64" s="39"/>
      <c r="H64" s="18"/>
      <c r="I64" s="4"/>
      <c r="J64" s="4"/>
      <c r="K64" s="97"/>
      <c r="L64" s="97"/>
      <c r="M64" s="43" t="s">
        <v>154</v>
      </c>
      <c r="N64" s="29"/>
      <c r="O64" s="29"/>
      <c r="P64" s="29"/>
      <c r="Q64" s="29"/>
      <c r="R64" s="29"/>
      <c r="S64" s="214" t="s">
        <v>27</v>
      </c>
      <c r="T64" s="208"/>
      <c r="U64" s="209"/>
      <c r="V64" s="209"/>
      <c r="W64" s="209"/>
      <c r="X64" s="209"/>
      <c r="Y64" s="209"/>
      <c r="Z64" s="209"/>
      <c r="AA64" s="209"/>
      <c r="AB64" s="209"/>
      <c r="AC64" s="215"/>
      <c r="AD64" s="215"/>
      <c r="AE64" s="215"/>
      <c r="AF64" s="215"/>
      <c r="AG64" s="215"/>
      <c r="AH64" s="215"/>
      <c r="AI64" s="215"/>
      <c r="AJ64" s="133"/>
      <c r="AK64" s="133"/>
      <c r="AL64" s="133"/>
      <c r="AM64" s="133"/>
      <c r="AN64" s="133"/>
      <c r="AO64" s="133"/>
      <c r="AP64" s="133"/>
      <c r="AQ64" s="522"/>
      <c r="AR64" s="133"/>
      <c r="AS64" s="109" t="s">
        <v>451</v>
      </c>
      <c r="AW64" s="239" t="s">
        <v>174</v>
      </c>
      <c r="AX64" s="739" t="s">
        <v>1232</v>
      </c>
      <c r="AY64" s="15"/>
      <c r="AZ64" s="15"/>
      <c r="BA64" s="15"/>
      <c r="BB64" s="15"/>
      <c r="BC64" s="15"/>
      <c r="BD64" s="15"/>
      <c r="BE64" s="15"/>
      <c r="BF64" s="15"/>
      <c r="BP64" s="458" t="s">
        <v>529</v>
      </c>
      <c r="BR64"/>
      <c r="BS64" s="202" t="s">
        <v>466</v>
      </c>
    </row>
    <row r="65" spans="1:71" ht="12.75" customHeight="1" x14ac:dyDescent="0.35">
      <c r="A65" s="518"/>
      <c r="B65" s="4"/>
      <c r="C65" s="4"/>
      <c r="D65" s="40" t="s">
        <v>41</v>
      </c>
      <c r="E65" s="219" t="s">
        <v>896</v>
      </c>
      <c r="F65" s="39"/>
      <c r="G65" s="39"/>
      <c r="H65" s="18"/>
      <c r="I65" s="4"/>
      <c r="J65" s="4"/>
      <c r="K65" s="97"/>
      <c r="L65" s="97"/>
      <c r="M65" s="43" t="s">
        <v>155</v>
      </c>
      <c r="N65" s="29"/>
      <c r="O65" s="29"/>
      <c r="P65" s="29"/>
      <c r="Q65" s="29"/>
      <c r="R65" s="29"/>
      <c r="S65" s="214" t="s">
        <v>28</v>
      </c>
      <c r="T65" s="220"/>
      <c r="U65" s="210"/>
      <c r="V65" s="210"/>
      <c r="W65" s="210"/>
      <c r="X65" s="210"/>
      <c r="Y65" s="210"/>
      <c r="Z65" s="209"/>
      <c r="AA65" s="209"/>
      <c r="AB65" s="209"/>
      <c r="AC65" s="215"/>
      <c r="AD65" s="215"/>
      <c r="AE65" s="215"/>
      <c r="AF65" s="215"/>
      <c r="AG65" s="215"/>
      <c r="AH65" s="215"/>
      <c r="AI65" s="215"/>
      <c r="AJ65" s="133"/>
      <c r="AK65" s="133"/>
      <c r="AL65" s="133"/>
      <c r="AM65" s="133"/>
      <c r="AN65" s="133"/>
      <c r="AO65" s="133"/>
      <c r="AP65" s="133"/>
      <c r="AQ65" s="522"/>
      <c r="AR65" s="133"/>
      <c r="AS65" s="43" t="s">
        <v>410</v>
      </c>
      <c r="AW65" s="239" t="s">
        <v>175</v>
      </c>
      <c r="AX65" s="739" t="s">
        <v>1233</v>
      </c>
      <c r="AY65" s="15"/>
      <c r="AZ65" s="15"/>
      <c r="BA65" s="15"/>
      <c r="BB65" s="15"/>
      <c r="BC65" s="15"/>
      <c r="BD65" s="15"/>
      <c r="BE65" s="15"/>
      <c r="BF65" s="15"/>
      <c r="BP65" s="458" t="s">
        <v>530</v>
      </c>
      <c r="BR65"/>
      <c r="BS65" s="202" t="s">
        <v>471</v>
      </c>
    </row>
    <row r="66" spans="1:71" ht="12.75" customHeight="1" thickBot="1" x14ac:dyDescent="0.4">
      <c r="A66" s="518"/>
      <c r="B66" s="97"/>
      <c r="C66" s="4"/>
      <c r="D66" s="86" t="s">
        <v>23</v>
      </c>
      <c r="E66" s="221" t="s">
        <v>897</v>
      </c>
      <c r="F66" s="39"/>
      <c r="G66" s="39"/>
      <c r="H66" s="18"/>
      <c r="I66" s="4"/>
      <c r="J66" s="4"/>
      <c r="K66" s="97"/>
      <c r="L66" s="97"/>
      <c r="M66" s="43" t="s">
        <v>44</v>
      </c>
      <c r="N66" s="29"/>
      <c r="O66" s="29"/>
      <c r="P66" s="29"/>
      <c r="Q66" s="29"/>
      <c r="R66" s="29"/>
      <c r="S66" s="214" t="s">
        <v>29</v>
      </c>
      <c r="T66" s="220"/>
      <c r="U66" s="210"/>
      <c r="V66" s="210"/>
      <c r="W66" s="210"/>
      <c r="X66" s="210"/>
      <c r="Y66" s="210"/>
      <c r="Z66" s="209"/>
      <c r="AA66" s="209"/>
      <c r="AB66" s="209"/>
      <c r="AC66" s="215"/>
      <c r="AD66" s="215"/>
      <c r="AE66" s="215"/>
      <c r="AF66" s="215"/>
      <c r="AG66" s="215"/>
      <c r="AH66" s="215"/>
      <c r="AI66" s="215"/>
      <c r="AJ66" s="133"/>
      <c r="AK66" s="133"/>
      <c r="AL66" s="133"/>
      <c r="AM66" s="133"/>
      <c r="AN66" s="133"/>
      <c r="AO66" s="133"/>
      <c r="AP66" s="133"/>
      <c r="AQ66" s="522"/>
      <c r="AR66" s="133"/>
      <c r="AS66" s="43" t="s">
        <v>411</v>
      </c>
      <c r="AW66" s="245" t="s">
        <v>384</v>
      </c>
      <c r="AX66" s="740" t="s">
        <v>1234</v>
      </c>
      <c r="AY66" s="15"/>
      <c r="AZ66" s="15"/>
      <c r="BA66" s="15"/>
      <c r="BB66" s="15"/>
      <c r="BC66" s="15"/>
      <c r="BD66" s="15"/>
      <c r="BE66" s="15"/>
      <c r="BF66" s="15"/>
      <c r="BP66" s="458" t="s">
        <v>532</v>
      </c>
      <c r="BR66"/>
      <c r="BS66" s="204" t="s">
        <v>593</v>
      </c>
    </row>
    <row r="67" spans="1:71" ht="12.75" customHeight="1" x14ac:dyDescent="0.35">
      <c r="A67" s="518"/>
      <c r="B67" s="97"/>
      <c r="C67" s="4"/>
      <c r="D67" s="86" t="s">
        <v>96</v>
      </c>
      <c r="E67" s="221" t="s">
        <v>898</v>
      </c>
      <c r="F67" s="39"/>
      <c r="G67" s="39"/>
      <c r="H67" s="18"/>
      <c r="I67" s="4"/>
      <c r="J67" s="4"/>
      <c r="K67" s="97"/>
      <c r="L67" s="97"/>
      <c r="M67" s="43" t="s">
        <v>45</v>
      </c>
      <c r="N67" s="30"/>
      <c r="O67" s="30"/>
      <c r="P67" s="30"/>
      <c r="Q67" s="29"/>
      <c r="R67" s="29"/>
      <c r="S67" s="214" t="s">
        <v>15</v>
      </c>
      <c r="T67" s="210"/>
      <c r="U67" s="210"/>
      <c r="V67" s="210"/>
      <c r="W67" s="210"/>
      <c r="X67" s="210"/>
      <c r="Y67" s="210"/>
      <c r="Z67" s="209"/>
      <c r="AA67" s="209"/>
      <c r="AB67" s="209"/>
      <c r="AC67" s="215"/>
      <c r="AD67" s="215"/>
      <c r="AE67" s="215"/>
      <c r="AF67" s="215"/>
      <c r="AG67" s="215"/>
      <c r="AH67" s="215"/>
      <c r="AI67" s="215"/>
      <c r="AJ67" s="133"/>
      <c r="AK67" s="133"/>
      <c r="AL67" s="133"/>
      <c r="AM67" s="133"/>
      <c r="AN67" s="133"/>
      <c r="AO67" s="133"/>
      <c r="AP67" s="133"/>
      <c r="AQ67" s="522"/>
      <c r="AR67" s="133"/>
      <c r="AS67" s="132" t="s">
        <v>412</v>
      </c>
      <c r="AW67" s="526"/>
      <c r="AX67" s="526"/>
      <c r="AY67" s="526"/>
      <c r="AZ67" s="15"/>
      <c r="BA67" s="15"/>
      <c r="BB67" s="15"/>
      <c r="BC67" s="15"/>
      <c r="BD67" s="15"/>
      <c r="BE67" s="15"/>
      <c r="BF67" s="15"/>
      <c r="BP67" s="458" t="s">
        <v>1133</v>
      </c>
      <c r="BR67"/>
      <c r="BS67" s="204" t="s">
        <v>468</v>
      </c>
    </row>
    <row r="68" spans="1:71" ht="12.75" customHeight="1" thickBot="1" x14ac:dyDescent="0.4">
      <c r="A68" s="518"/>
      <c r="B68" s="97"/>
      <c r="C68" s="97"/>
      <c r="D68" s="86" t="s">
        <v>97</v>
      </c>
      <c r="E68" s="221" t="s">
        <v>899</v>
      </c>
      <c r="F68" s="39"/>
      <c r="G68" s="39"/>
      <c r="H68" s="18"/>
      <c r="I68" s="4"/>
      <c r="J68" s="4"/>
      <c r="K68" s="97"/>
      <c r="L68" s="97"/>
      <c r="M68" s="43" t="s">
        <v>46</v>
      </c>
      <c r="N68" s="30"/>
      <c r="O68" s="30"/>
      <c r="P68" s="30"/>
      <c r="Q68" s="29"/>
      <c r="R68" s="29"/>
      <c r="S68" s="222" t="s">
        <v>300</v>
      </c>
      <c r="T68" s="210"/>
      <c r="U68" s="210"/>
      <c r="V68" s="210"/>
      <c r="W68" s="210"/>
      <c r="X68" s="210"/>
      <c r="Y68" s="210"/>
      <c r="Z68" s="209"/>
      <c r="AA68" s="209"/>
      <c r="AB68" s="209"/>
      <c r="AC68" s="215"/>
      <c r="AD68" s="215"/>
      <c r="AE68" s="215"/>
      <c r="AF68" s="215"/>
      <c r="AG68" s="215"/>
      <c r="AH68" s="215"/>
      <c r="AI68" s="215"/>
      <c r="AJ68" s="133"/>
      <c r="AK68" s="133"/>
      <c r="AL68" s="133"/>
      <c r="AM68" s="133"/>
      <c r="AN68" s="133"/>
      <c r="AO68" s="133"/>
      <c r="AP68" s="133"/>
      <c r="AQ68" s="522"/>
      <c r="AR68" s="133"/>
      <c r="AS68" s="109" t="s">
        <v>452</v>
      </c>
      <c r="AW68" s="15" t="s">
        <v>1230</v>
      </c>
      <c r="AX68" s="15"/>
      <c r="AY68" s="15"/>
      <c r="AZ68" s="15"/>
      <c r="BA68" s="15"/>
      <c r="BB68" s="15"/>
      <c r="BC68" s="15"/>
      <c r="BD68" s="15"/>
      <c r="BE68" s="15"/>
      <c r="BF68" s="15"/>
      <c r="BP68" s="458" t="s">
        <v>1134</v>
      </c>
      <c r="BR68"/>
      <c r="BS68" s="204" t="s">
        <v>478</v>
      </c>
    </row>
    <row r="69" spans="1:71" ht="12.75" customHeight="1" x14ac:dyDescent="0.35">
      <c r="A69" s="518"/>
      <c r="B69" s="97"/>
      <c r="C69" s="97"/>
      <c r="D69" s="86" t="s">
        <v>98</v>
      </c>
      <c r="E69" s="221" t="s">
        <v>556</v>
      </c>
      <c r="F69" s="39"/>
      <c r="G69" s="39"/>
      <c r="H69" s="18"/>
      <c r="I69" s="4"/>
      <c r="J69" s="4"/>
      <c r="K69" s="97"/>
      <c r="L69" s="97"/>
      <c r="M69" s="43" t="s">
        <v>47</v>
      </c>
      <c r="N69" s="30"/>
      <c r="O69" s="30"/>
      <c r="P69" s="30"/>
      <c r="Q69" s="29"/>
      <c r="R69" s="29"/>
      <c r="S69" s="222" t="s">
        <v>30</v>
      </c>
      <c r="T69" s="210"/>
      <c r="U69" s="210"/>
      <c r="V69" s="210"/>
      <c r="W69" s="210"/>
      <c r="X69" s="210"/>
      <c r="Y69" s="210"/>
      <c r="Z69" s="209"/>
      <c r="AA69" s="209"/>
      <c r="AB69" s="209"/>
      <c r="AC69" s="215"/>
      <c r="AD69" s="215"/>
      <c r="AE69" s="215"/>
      <c r="AF69" s="215"/>
      <c r="AG69" s="215"/>
      <c r="AH69" s="215"/>
      <c r="AI69" s="215"/>
      <c r="AJ69" s="133"/>
      <c r="AK69" s="133"/>
      <c r="AL69" s="133"/>
      <c r="AM69" s="133"/>
      <c r="AN69" s="133"/>
      <c r="AO69" s="133"/>
      <c r="AP69" s="133"/>
      <c r="AQ69" s="522"/>
      <c r="AR69" s="133"/>
      <c r="AS69" s="109" t="s">
        <v>453</v>
      </c>
      <c r="AW69" s="741" t="s">
        <v>1236</v>
      </c>
      <c r="AX69" s="15"/>
      <c r="AY69" s="528"/>
      <c r="AZ69" s="15"/>
      <c r="BA69" s="15"/>
      <c r="BB69" s="15"/>
      <c r="BC69" s="15"/>
      <c r="BD69" s="15"/>
      <c r="BE69" s="15"/>
      <c r="BF69" s="15"/>
      <c r="BP69" s="463" t="s">
        <v>1135</v>
      </c>
      <c r="BQ69" s="216"/>
      <c r="BR69"/>
      <c r="BS69" s="204" t="s">
        <v>659</v>
      </c>
    </row>
    <row r="70" spans="1:71" ht="12.75" customHeight="1" x14ac:dyDescent="0.3">
      <c r="A70" s="519"/>
      <c r="B70" s="97"/>
      <c r="C70" s="97"/>
      <c r="D70" s="86" t="s">
        <v>108</v>
      </c>
      <c r="E70" s="223"/>
      <c r="F70" s="39"/>
      <c r="G70" s="39"/>
      <c r="H70" s="18"/>
      <c r="I70" s="4"/>
      <c r="J70" s="4"/>
      <c r="K70" s="97"/>
      <c r="L70" s="97"/>
      <c r="M70" s="30"/>
      <c r="N70" s="30"/>
      <c r="O70" s="30"/>
      <c r="P70" s="30"/>
      <c r="Q70" s="29"/>
      <c r="R70" s="29"/>
      <c r="S70" s="222" t="s">
        <v>301</v>
      </c>
      <c r="T70" s="210"/>
      <c r="U70" s="210"/>
      <c r="V70" s="210"/>
      <c r="W70" s="210"/>
      <c r="X70" s="210"/>
      <c r="Y70" s="210"/>
      <c r="Z70" s="209"/>
      <c r="AA70" s="209"/>
      <c r="AB70" s="209"/>
      <c r="AC70" s="215"/>
      <c r="AD70" s="215"/>
      <c r="AE70" s="215"/>
      <c r="AF70" s="215"/>
      <c r="AG70" s="215"/>
      <c r="AH70" s="215"/>
      <c r="AI70" s="215"/>
      <c r="AJ70" s="133"/>
      <c r="AK70" s="133"/>
      <c r="AL70" s="133"/>
      <c r="AM70" s="133"/>
      <c r="AN70" s="133"/>
      <c r="AO70" s="133"/>
      <c r="AP70" s="133"/>
      <c r="AQ70" s="522"/>
      <c r="AR70" s="133"/>
      <c r="AS70" s="43" t="s">
        <v>413</v>
      </c>
      <c r="AW70" s="742" t="s">
        <v>1261</v>
      </c>
      <c r="AX70" s="15"/>
      <c r="AY70" s="528"/>
      <c r="AZ70" s="15"/>
      <c r="BA70" s="15"/>
      <c r="BB70" s="15"/>
      <c r="BC70" s="15"/>
      <c r="BD70" s="15"/>
      <c r="BE70" s="15"/>
      <c r="BF70" s="15"/>
      <c r="BR70"/>
      <c r="BS70" s="204" t="s">
        <v>479</v>
      </c>
    </row>
    <row r="71" spans="1:71" ht="12.75" customHeight="1" thickBot="1" x14ac:dyDescent="0.35">
      <c r="A71" s="45" t="s">
        <v>229</v>
      </c>
      <c r="B71" s="45"/>
      <c r="C71" s="45"/>
      <c r="D71" s="53" t="s">
        <v>229</v>
      </c>
      <c r="E71" s="29"/>
      <c r="F71" s="29"/>
      <c r="G71" s="29"/>
      <c r="H71" s="36" t="s">
        <v>229</v>
      </c>
      <c r="I71" s="4"/>
      <c r="J71" s="224" t="s">
        <v>900</v>
      </c>
      <c r="K71" s="4"/>
      <c r="L71" s="4"/>
      <c r="M71" s="26" t="s">
        <v>233</v>
      </c>
      <c r="N71" s="28"/>
      <c r="O71" s="26"/>
      <c r="P71" s="26"/>
      <c r="Q71" s="26"/>
      <c r="R71" s="26"/>
      <c r="S71" s="222" t="s">
        <v>302</v>
      </c>
      <c r="T71" s="210"/>
      <c r="U71" s="210"/>
      <c r="V71" s="210"/>
      <c r="W71" s="210"/>
      <c r="X71" s="210"/>
      <c r="Y71" s="210"/>
      <c r="Z71" s="209"/>
      <c r="AA71" s="209"/>
      <c r="AB71" s="209"/>
      <c r="AC71" s="215"/>
      <c r="AD71" s="215"/>
      <c r="AE71" s="215"/>
      <c r="AF71" s="215"/>
      <c r="AG71" s="215"/>
      <c r="AH71" s="215"/>
      <c r="AI71" s="215"/>
      <c r="AJ71" s="133"/>
      <c r="AK71" s="133"/>
      <c r="AL71" s="133"/>
      <c r="AM71" s="133"/>
      <c r="AN71" s="133"/>
      <c r="AO71" s="133"/>
      <c r="AP71" s="133"/>
      <c r="AQ71" s="522"/>
      <c r="AR71" s="133"/>
      <c r="AS71" s="32" t="s">
        <v>414</v>
      </c>
      <c r="AW71" s="743" t="s">
        <v>433</v>
      </c>
      <c r="AX71" s="15"/>
      <c r="AY71" s="528"/>
      <c r="AZ71" s="15"/>
      <c r="BA71" s="15"/>
      <c r="BB71" s="15"/>
      <c r="BC71" s="15"/>
      <c r="BD71" s="15"/>
      <c r="BE71" s="15"/>
      <c r="BF71" s="15"/>
      <c r="BR71"/>
      <c r="BS71" s="204" t="s">
        <v>592</v>
      </c>
    </row>
    <row r="72" spans="1:71" ht="12.75" customHeight="1" x14ac:dyDescent="0.3">
      <c r="A72" s="46" t="s">
        <v>37</v>
      </c>
      <c r="B72" s="45"/>
      <c r="C72" s="45"/>
      <c r="D72" s="54" t="s">
        <v>38</v>
      </c>
      <c r="E72" s="29"/>
      <c r="F72" s="29"/>
      <c r="G72" s="29"/>
      <c r="H72" s="37" t="s">
        <v>231</v>
      </c>
      <c r="I72" s="97"/>
      <c r="J72" s="225" t="s">
        <v>555</v>
      </c>
      <c r="K72" s="4"/>
      <c r="L72" s="4"/>
      <c r="M72" s="28" t="s">
        <v>232</v>
      </c>
      <c r="N72" s="26"/>
      <c r="O72" s="27"/>
      <c r="P72" s="27"/>
      <c r="Q72" s="26"/>
      <c r="R72" s="26"/>
      <c r="S72" s="210" t="s">
        <v>303</v>
      </c>
      <c r="T72" s="220"/>
      <c r="U72" s="210"/>
      <c r="V72" s="210"/>
      <c r="W72" s="210"/>
      <c r="X72" s="210"/>
      <c r="Y72" s="210"/>
      <c r="Z72" s="209"/>
      <c r="AA72" s="209"/>
      <c r="AB72" s="209"/>
      <c r="AC72" s="79" t="s">
        <v>116</v>
      </c>
      <c r="AD72" s="79"/>
      <c r="AE72" s="79"/>
      <c r="AF72" s="79"/>
      <c r="AG72" s="79"/>
      <c r="AH72" s="79"/>
      <c r="AI72" s="79"/>
      <c r="AJ72" s="133"/>
      <c r="AK72" s="133"/>
      <c r="AL72" s="133"/>
      <c r="AM72" s="133"/>
      <c r="AN72" s="133"/>
      <c r="AO72" s="133"/>
      <c r="AP72" s="133"/>
      <c r="AQ72" s="522"/>
      <c r="AR72" s="133"/>
      <c r="AS72" s="56" t="s">
        <v>415</v>
      </c>
      <c r="AW72" s="15"/>
      <c r="AX72" s="15"/>
      <c r="AY72" s="15"/>
      <c r="AZ72" s="15"/>
      <c r="BA72" s="15"/>
      <c r="BB72" s="15"/>
      <c r="BC72" s="15"/>
      <c r="BD72" s="15"/>
      <c r="BE72" s="15"/>
      <c r="BF72" s="15"/>
      <c r="BR72"/>
      <c r="BS72" s="204" t="s">
        <v>482</v>
      </c>
    </row>
    <row r="73" spans="1:71" ht="12.75" customHeight="1" thickBot="1" x14ac:dyDescent="0.35">
      <c r="A73" s="47" t="s">
        <v>901</v>
      </c>
      <c r="B73" s="45"/>
      <c r="C73" s="45"/>
      <c r="D73" s="43" t="s">
        <v>882</v>
      </c>
      <c r="E73" s="29"/>
      <c r="F73" s="29"/>
      <c r="G73" s="30"/>
      <c r="H73" s="60" t="s">
        <v>188</v>
      </c>
      <c r="I73" s="4"/>
      <c r="J73" s="2" t="s">
        <v>1424</v>
      </c>
      <c r="K73" s="4"/>
      <c r="L73" s="4"/>
      <c r="M73" s="41" t="s">
        <v>71</v>
      </c>
      <c r="N73" s="27"/>
      <c r="O73" s="27"/>
      <c r="P73" s="27"/>
      <c r="Q73" s="26"/>
      <c r="R73" s="26"/>
      <c r="S73" s="210" t="s">
        <v>298</v>
      </c>
      <c r="T73" s="220"/>
      <c r="U73" s="210"/>
      <c r="V73" s="210"/>
      <c r="W73" s="210"/>
      <c r="X73" s="210"/>
      <c r="Y73" s="210"/>
      <c r="Z73" s="209"/>
      <c r="AA73" s="209"/>
      <c r="AB73" s="209"/>
      <c r="AC73" s="79" t="s">
        <v>307</v>
      </c>
      <c r="AD73" s="79"/>
      <c r="AE73" s="79"/>
      <c r="AF73" s="79"/>
      <c r="AG73" s="79"/>
      <c r="AH73" s="79"/>
      <c r="AI73" s="79"/>
      <c r="AJ73" s="133"/>
      <c r="AK73" s="133"/>
      <c r="AL73" s="133"/>
      <c r="AM73" s="133"/>
      <c r="AN73" s="133"/>
      <c r="AO73" s="133"/>
      <c r="AP73" s="133"/>
      <c r="AQ73" s="522"/>
      <c r="AR73" s="133"/>
      <c r="AS73" s="56" t="s">
        <v>386</v>
      </c>
      <c r="AW73" s="15" t="s">
        <v>1231</v>
      </c>
      <c r="AX73" s="15"/>
      <c r="AY73" s="528"/>
      <c r="AZ73" s="15"/>
      <c r="BA73" s="15"/>
      <c r="BB73" s="15"/>
      <c r="BC73" s="15"/>
      <c r="BD73" s="15"/>
      <c r="BE73" s="15"/>
      <c r="BF73" s="15"/>
      <c r="BS73" s="202" t="s">
        <v>461</v>
      </c>
    </row>
    <row r="74" spans="1:71" ht="12.75" customHeight="1" x14ac:dyDescent="0.3">
      <c r="A74" s="47" t="s">
        <v>903</v>
      </c>
      <c r="B74" s="45"/>
      <c r="C74" s="45"/>
      <c r="D74" s="43" t="s">
        <v>452</v>
      </c>
      <c r="E74" s="29"/>
      <c r="F74" s="29"/>
      <c r="G74" s="30"/>
      <c r="H74" s="60" t="s">
        <v>201</v>
      </c>
      <c r="I74" s="4"/>
      <c r="J74" s="2" t="s">
        <v>1425</v>
      </c>
      <c r="K74" s="4"/>
      <c r="L74" s="4"/>
      <c r="M74" s="41" t="s">
        <v>161</v>
      </c>
      <c r="N74" s="27"/>
      <c r="O74" s="27"/>
      <c r="P74" s="27"/>
      <c r="Q74" s="26"/>
      <c r="R74" s="26"/>
      <c r="S74" s="222" t="s">
        <v>75</v>
      </c>
      <c r="T74" s="220"/>
      <c r="U74" s="210"/>
      <c r="V74" s="210"/>
      <c r="W74" s="210"/>
      <c r="X74" s="210"/>
      <c r="Y74" s="210"/>
      <c r="Z74" s="209"/>
      <c r="AA74" s="209"/>
      <c r="AB74" s="209"/>
      <c r="AC74" s="79" t="s">
        <v>118</v>
      </c>
      <c r="AD74" s="79"/>
      <c r="AE74" s="79"/>
      <c r="AF74" s="79"/>
      <c r="AG74" s="79"/>
      <c r="AH74" s="79"/>
      <c r="AI74" s="79"/>
      <c r="AJ74" s="133"/>
      <c r="AK74" s="133"/>
      <c r="AL74" s="133"/>
      <c r="AM74" s="133"/>
      <c r="AN74" s="133"/>
      <c r="AO74" s="133"/>
      <c r="AP74" s="133"/>
      <c r="AQ74" s="522"/>
      <c r="AR74" s="133"/>
      <c r="AS74" s="56" t="s">
        <v>416</v>
      </c>
      <c r="AW74" s="744" t="s">
        <v>1242</v>
      </c>
      <c r="AX74" s="15"/>
      <c r="AY74" s="528"/>
      <c r="AZ74" s="15"/>
      <c r="BA74" s="15"/>
      <c r="BB74" s="15"/>
      <c r="BC74" s="15"/>
      <c r="BD74" s="15"/>
      <c r="BE74" s="15"/>
      <c r="BF74" s="15"/>
      <c r="BS74" s="204" t="s">
        <v>477</v>
      </c>
    </row>
    <row r="75" spans="1:71" ht="12.75" customHeight="1" x14ac:dyDescent="0.3">
      <c r="A75" s="47" t="s">
        <v>143</v>
      </c>
      <c r="B75" s="45"/>
      <c r="C75" s="45"/>
      <c r="D75" s="109" t="s">
        <v>453</v>
      </c>
      <c r="E75" s="29"/>
      <c r="F75" s="29"/>
      <c r="G75" s="30"/>
      <c r="H75" s="60" t="s">
        <v>189</v>
      </c>
      <c r="I75" s="4"/>
      <c r="J75" s="2" t="s">
        <v>1426</v>
      </c>
      <c r="K75" s="4"/>
      <c r="L75" s="4"/>
      <c r="M75" s="41" t="s">
        <v>162</v>
      </c>
      <c r="N75" s="27"/>
      <c r="O75" s="27"/>
      <c r="P75" s="63"/>
      <c r="Q75" s="26"/>
      <c r="R75" s="26"/>
      <c r="S75" s="222" t="s">
        <v>888</v>
      </c>
      <c r="T75" s="220"/>
      <c r="U75" s="210"/>
      <c r="V75" s="210"/>
      <c r="W75" s="210"/>
      <c r="X75" s="210"/>
      <c r="Y75" s="210"/>
      <c r="Z75" s="209"/>
      <c r="AA75" s="209"/>
      <c r="AB75" s="209"/>
      <c r="AC75" s="79" t="s">
        <v>307</v>
      </c>
      <c r="AD75" s="79"/>
      <c r="AE75" s="79"/>
      <c r="AF75" s="79"/>
      <c r="AG75" s="79"/>
      <c r="AH75" s="79"/>
      <c r="AI75" s="79"/>
      <c r="AJ75" s="133"/>
      <c r="AK75" s="133"/>
      <c r="AL75" s="133"/>
      <c r="AM75" s="133"/>
      <c r="AN75" s="133"/>
      <c r="AO75" s="133"/>
      <c r="AP75" s="133"/>
      <c r="AQ75" s="522"/>
      <c r="AR75" s="133"/>
      <c r="AS75" s="57" t="s">
        <v>417</v>
      </c>
      <c r="AW75" s="745" t="s">
        <v>1262</v>
      </c>
      <c r="AX75" s="15"/>
      <c r="AY75" s="19"/>
      <c r="AZ75" s="15"/>
      <c r="BA75" s="15"/>
      <c r="BB75" s="15"/>
      <c r="BC75" s="15"/>
      <c r="BD75" s="15"/>
      <c r="BE75" s="15"/>
      <c r="BF75" s="15"/>
      <c r="BM75" s="4"/>
      <c r="BS75" s="202" t="s">
        <v>223</v>
      </c>
    </row>
    <row r="76" spans="1:71" ht="12.75" customHeight="1" x14ac:dyDescent="0.3">
      <c r="A76" s="47" t="s">
        <v>906</v>
      </c>
      <c r="B76" s="45"/>
      <c r="C76" s="45"/>
      <c r="D76" s="109" t="s">
        <v>883</v>
      </c>
      <c r="E76" s="29"/>
      <c r="F76" s="29"/>
      <c r="G76" s="30"/>
      <c r="H76" s="60" t="s">
        <v>192</v>
      </c>
      <c r="I76" s="4"/>
      <c r="J76" s="2" t="s">
        <v>1427</v>
      </c>
      <c r="K76" s="4"/>
      <c r="L76" s="4"/>
      <c r="M76" s="41" t="s">
        <v>72</v>
      </c>
      <c r="N76" s="27"/>
      <c r="O76" s="27"/>
      <c r="P76" s="63"/>
      <c r="Q76" s="26"/>
      <c r="R76" s="26"/>
      <c r="S76" s="222" t="s">
        <v>32</v>
      </c>
      <c r="T76" s="220"/>
      <c r="U76" s="210"/>
      <c r="V76" s="210"/>
      <c r="W76" s="210"/>
      <c r="X76" s="210"/>
      <c r="Y76" s="210"/>
      <c r="Z76" s="209"/>
      <c r="AA76" s="209"/>
      <c r="AB76" s="209"/>
      <c r="AC76" s="79" t="s">
        <v>308</v>
      </c>
      <c r="AD76" s="79"/>
      <c r="AE76" s="79"/>
      <c r="AF76" s="79"/>
      <c r="AG76" s="79"/>
      <c r="AH76" s="79"/>
      <c r="AI76" s="79"/>
      <c r="AJ76" s="133"/>
      <c r="AK76" s="133"/>
      <c r="AL76" s="133"/>
      <c r="AM76" s="133"/>
      <c r="AN76" s="133"/>
      <c r="AO76" s="133"/>
      <c r="AP76" s="133"/>
      <c r="AQ76" s="522"/>
      <c r="AR76" s="133"/>
      <c r="AS76" s="57" t="s">
        <v>418</v>
      </c>
      <c r="AW76" s="745" t="s">
        <v>1263</v>
      </c>
      <c r="AX76" s="15"/>
      <c r="AY76" s="15"/>
      <c r="AZ76" s="15"/>
      <c r="BA76" s="15"/>
      <c r="BB76" s="15"/>
      <c r="BC76" s="15"/>
      <c r="BD76" s="15"/>
      <c r="BE76" s="15"/>
      <c r="BF76" s="15"/>
      <c r="BM76" s="4"/>
      <c r="BN76" s="4"/>
      <c r="BS76" s="204" t="s">
        <v>602</v>
      </c>
    </row>
    <row r="77" spans="1:71" ht="12.75" customHeight="1" x14ac:dyDescent="0.3">
      <c r="A77" s="47" t="s">
        <v>908</v>
      </c>
      <c r="B77" s="45"/>
      <c r="C77" s="45"/>
      <c r="D77" s="56" t="s">
        <v>885</v>
      </c>
      <c r="E77" s="29"/>
      <c r="F77" s="29"/>
      <c r="G77" s="30"/>
      <c r="H77" s="60" t="s">
        <v>202</v>
      </c>
      <c r="I77" s="4"/>
      <c r="J77" s="2" t="s">
        <v>1428</v>
      </c>
      <c r="K77" s="4"/>
      <c r="L77" s="4"/>
      <c r="M77" s="41" t="s">
        <v>163</v>
      </c>
      <c r="N77" s="27"/>
      <c r="O77" s="27"/>
      <c r="P77" s="63"/>
      <c r="Q77" s="64"/>
      <c r="R77" s="64"/>
      <c r="S77" s="222" t="s">
        <v>31</v>
      </c>
      <c r="T77" s="220"/>
      <c r="U77" s="210"/>
      <c r="V77" s="210"/>
      <c r="W77" s="210"/>
      <c r="X77" s="210"/>
      <c r="Y77" s="210"/>
      <c r="Z77" s="209"/>
      <c r="AA77" s="209"/>
      <c r="AB77" s="209"/>
      <c r="AC77" s="79" t="s">
        <v>117</v>
      </c>
      <c r="AD77" s="79"/>
      <c r="AE77" s="79"/>
      <c r="AF77" s="79"/>
      <c r="AG77" s="79"/>
      <c r="AH77" s="79"/>
      <c r="AI77" s="79"/>
      <c r="AJ77" s="133"/>
      <c r="AK77" s="133"/>
      <c r="AL77" s="133"/>
      <c r="AM77" s="133"/>
      <c r="AN77" s="133"/>
      <c r="AO77" s="133"/>
      <c r="AP77" s="133"/>
      <c r="AQ77" s="522"/>
      <c r="AR77" s="133"/>
      <c r="AS77" s="57" t="s">
        <v>419</v>
      </c>
      <c r="AW77" s="745" t="s">
        <v>881</v>
      </c>
      <c r="AX77" s="15"/>
      <c r="AY77" s="15"/>
      <c r="BM77" s="4"/>
      <c r="BN77" s="4"/>
      <c r="BS77" s="202" t="s">
        <v>460</v>
      </c>
    </row>
    <row r="78" spans="1:71" ht="12.75" customHeight="1" thickBot="1" x14ac:dyDescent="0.35">
      <c r="A78" s="47" t="s">
        <v>910</v>
      </c>
      <c r="B78" s="48"/>
      <c r="C78" s="48"/>
      <c r="D78" s="56" t="s">
        <v>1141</v>
      </c>
      <c r="E78" s="55"/>
      <c r="F78" s="55"/>
      <c r="G78" s="30"/>
      <c r="H78" s="60" t="s">
        <v>203</v>
      </c>
      <c r="I78" s="4"/>
      <c r="J78" s="2" t="s">
        <v>1429</v>
      </c>
      <c r="K78" s="4"/>
      <c r="L78" s="4"/>
      <c r="M78" s="41" t="s">
        <v>165</v>
      </c>
      <c r="N78" s="27"/>
      <c r="O78" s="27"/>
      <c r="P78" s="63"/>
      <c r="Q78" s="64"/>
      <c r="R78" s="64"/>
      <c r="S78" s="222" t="s">
        <v>315</v>
      </c>
      <c r="T78" s="220"/>
      <c r="U78" s="210"/>
      <c r="V78" s="210"/>
      <c r="W78" s="210"/>
      <c r="X78" s="210"/>
      <c r="Y78" s="210"/>
      <c r="Z78" s="209"/>
      <c r="AA78" s="209"/>
      <c r="AB78" s="209"/>
      <c r="AC78" s="79" t="s">
        <v>142</v>
      </c>
      <c r="AD78" s="79"/>
      <c r="AE78" s="79"/>
      <c r="AF78" s="79"/>
      <c r="AG78" s="79"/>
      <c r="AH78" s="79"/>
      <c r="AI78" s="79"/>
      <c r="AJ78" s="133"/>
      <c r="AK78" s="133"/>
      <c r="AL78" s="133"/>
      <c r="AM78" s="133"/>
      <c r="AN78" s="133"/>
      <c r="AO78" s="133"/>
      <c r="AP78" s="133"/>
      <c r="AQ78" s="522"/>
      <c r="AR78" s="133"/>
      <c r="AS78" s="57" t="s">
        <v>420</v>
      </c>
      <c r="AW78" s="746" t="s">
        <v>1237</v>
      </c>
      <c r="AX78" s="15"/>
      <c r="AY78" s="19"/>
      <c r="BM78" s="4"/>
      <c r="BN78" s="4"/>
      <c r="BS78" s="204" t="s">
        <v>472</v>
      </c>
    </row>
    <row r="79" spans="1:71" ht="12.75" customHeight="1" x14ac:dyDescent="0.3">
      <c r="A79" s="47" t="s">
        <v>912</v>
      </c>
      <c r="B79" s="48"/>
      <c r="C79" s="48"/>
      <c r="D79" s="56"/>
      <c r="E79" s="55"/>
      <c r="F79" s="55"/>
      <c r="G79" s="30"/>
      <c r="H79" s="76" t="s">
        <v>341</v>
      </c>
      <c r="I79" s="17"/>
      <c r="J79" s="2" t="s">
        <v>1430</v>
      </c>
      <c r="K79" s="4"/>
      <c r="L79" s="4"/>
      <c r="M79" s="41" t="s">
        <v>164</v>
      </c>
      <c r="N79" s="27"/>
      <c r="O79" s="27"/>
      <c r="P79" s="63"/>
      <c r="Q79" s="64"/>
      <c r="R79" s="64"/>
      <c r="S79" s="222" t="s">
        <v>76</v>
      </c>
      <c r="T79" s="220"/>
      <c r="U79" s="210"/>
      <c r="V79" s="210"/>
      <c r="W79" s="210"/>
      <c r="X79" s="210"/>
      <c r="Y79" s="210"/>
      <c r="Z79" s="209"/>
      <c r="AA79" s="209"/>
      <c r="AB79" s="209"/>
      <c r="AC79" s="79"/>
      <c r="AD79" s="79"/>
      <c r="AE79" s="79"/>
      <c r="AF79" s="79"/>
      <c r="AG79" s="79"/>
      <c r="AH79" s="79"/>
      <c r="AI79" s="79"/>
      <c r="AJ79" s="133"/>
      <c r="AK79" s="133"/>
      <c r="AL79" s="133"/>
      <c r="AM79" s="133"/>
      <c r="AN79" s="133"/>
      <c r="AO79" s="133"/>
      <c r="AP79" s="133"/>
      <c r="AQ79" s="522"/>
      <c r="AR79" s="133"/>
      <c r="AS79" s="58" t="s">
        <v>421</v>
      </c>
      <c r="AW79" s="15"/>
      <c r="AX79" s="15"/>
      <c r="AY79" s="19"/>
      <c r="BM79" s="4"/>
      <c r="BN79" s="4"/>
      <c r="BS79" s="204" t="s">
        <v>480</v>
      </c>
    </row>
    <row r="80" spans="1:71" ht="12.75" customHeight="1" thickBot="1" x14ac:dyDescent="0.35">
      <c r="A80" s="47" t="s">
        <v>914</v>
      </c>
      <c r="B80" s="48"/>
      <c r="C80" s="48"/>
      <c r="D80" s="32" t="s">
        <v>386</v>
      </c>
      <c r="E80" s="55"/>
      <c r="F80" s="55"/>
      <c r="G80" s="30"/>
      <c r="H80" s="100" t="s">
        <v>342</v>
      </c>
      <c r="I80" s="17"/>
      <c r="J80" s="2" t="s">
        <v>1431</v>
      </c>
      <c r="K80" s="4"/>
      <c r="L80" s="4"/>
      <c r="M80" s="41" t="s">
        <v>166</v>
      </c>
      <c r="N80" s="27"/>
      <c r="O80" s="27"/>
      <c r="P80" s="63"/>
      <c r="Q80" s="64"/>
      <c r="R80" s="64"/>
      <c r="S80" s="222" t="s">
        <v>297</v>
      </c>
      <c r="T80" s="220"/>
      <c r="U80" s="210"/>
      <c r="V80" s="210"/>
      <c r="W80" s="210"/>
      <c r="X80" s="210"/>
      <c r="Y80" s="210"/>
      <c r="Z80" s="209"/>
      <c r="AA80" s="209"/>
      <c r="AB80" s="209"/>
      <c r="AC80" s="26" t="s">
        <v>175</v>
      </c>
      <c r="AD80" s="27"/>
      <c r="AE80" s="26"/>
      <c r="AF80" s="27"/>
      <c r="AG80" s="26"/>
      <c r="AH80" s="26"/>
      <c r="AI80" s="26"/>
      <c r="AJ80" s="133"/>
      <c r="AK80" s="133"/>
      <c r="AL80" s="133"/>
      <c r="AM80" s="133"/>
      <c r="AN80" s="133"/>
      <c r="AO80" s="133"/>
      <c r="AP80" s="133"/>
      <c r="AQ80" s="522"/>
      <c r="AR80" s="133"/>
      <c r="AS80" s="32" t="s">
        <v>422</v>
      </c>
      <c r="AW80" s="15" t="s">
        <v>1232</v>
      </c>
      <c r="AX80" s="15"/>
      <c r="AY80" s="19"/>
      <c r="BS80" s="202" t="s">
        <v>475</v>
      </c>
    </row>
    <row r="81" spans="1:81" ht="12.75" customHeight="1" x14ac:dyDescent="0.3">
      <c r="A81" s="47" t="s">
        <v>916</v>
      </c>
      <c r="B81" s="48"/>
      <c r="C81" s="48"/>
      <c r="D81" s="56"/>
      <c r="E81" s="55"/>
      <c r="F81" s="55"/>
      <c r="G81" s="30"/>
      <c r="H81" s="100" t="s">
        <v>343</v>
      </c>
      <c r="I81" s="17"/>
      <c r="J81" s="2" t="s">
        <v>1432</v>
      </c>
      <c r="K81" s="4"/>
      <c r="L81" s="4"/>
      <c r="M81" s="41" t="s">
        <v>167</v>
      </c>
      <c r="N81" s="27"/>
      <c r="O81" s="63"/>
      <c r="P81" s="65"/>
      <c r="Q81" s="64"/>
      <c r="R81" s="64"/>
      <c r="S81" s="222" t="s">
        <v>191</v>
      </c>
      <c r="T81" s="220"/>
      <c r="U81" s="210"/>
      <c r="V81" s="210"/>
      <c r="W81" s="210"/>
      <c r="X81" s="210"/>
      <c r="Y81" s="210"/>
      <c r="Z81" s="209"/>
      <c r="AA81" s="209"/>
      <c r="AB81" s="209"/>
      <c r="AC81" s="28" t="s">
        <v>285</v>
      </c>
      <c r="AD81" s="27"/>
      <c r="AE81" s="26"/>
      <c r="AF81" s="27"/>
      <c r="AG81" s="26"/>
      <c r="AH81" s="26"/>
      <c r="AI81" s="28"/>
      <c r="AJ81" s="133"/>
      <c r="AK81" s="133"/>
      <c r="AL81" s="133"/>
      <c r="AM81" s="133"/>
      <c r="AN81" s="133"/>
      <c r="AO81" s="133"/>
      <c r="AP81" s="133"/>
      <c r="AQ81" s="522"/>
      <c r="AR81" s="133"/>
      <c r="AW81" s="747" t="s">
        <v>894</v>
      </c>
      <c r="AX81" s="15"/>
      <c r="AY81" s="15"/>
      <c r="BS81" s="204" t="s">
        <v>483</v>
      </c>
    </row>
    <row r="82" spans="1:81" ht="12.75" customHeight="1" x14ac:dyDescent="0.3">
      <c r="A82" s="47" t="s">
        <v>918</v>
      </c>
      <c r="B82" s="48"/>
      <c r="C82" s="48"/>
      <c r="D82" s="57"/>
      <c r="E82" s="55"/>
      <c r="F82" s="55"/>
      <c r="G82" s="30"/>
      <c r="H82" s="101"/>
      <c r="I82" s="4"/>
      <c r="J82" s="2" t="s">
        <v>1433</v>
      </c>
      <c r="K82" s="4"/>
      <c r="L82" s="4"/>
      <c r="M82" s="41" t="s">
        <v>168</v>
      </c>
      <c r="N82" s="27"/>
      <c r="O82" s="63"/>
      <c r="P82" s="65"/>
      <c r="Q82" s="64"/>
      <c r="R82" s="64"/>
      <c r="S82" s="222" t="s">
        <v>33</v>
      </c>
      <c r="T82" s="220"/>
      <c r="U82" s="210"/>
      <c r="V82" s="210"/>
      <c r="W82" s="210"/>
      <c r="X82" s="210"/>
      <c r="Y82" s="210"/>
      <c r="Z82" s="209"/>
      <c r="AA82" s="209"/>
      <c r="AB82" s="209"/>
      <c r="AC82" s="41" t="s">
        <v>1073</v>
      </c>
      <c r="AD82" s="27"/>
      <c r="AE82" s="26"/>
      <c r="AF82" s="27"/>
      <c r="AG82" s="26"/>
      <c r="AH82" s="26"/>
      <c r="AI82" s="41"/>
      <c r="AJ82" s="133"/>
      <c r="AK82" s="133"/>
      <c r="AL82" s="133"/>
      <c r="AM82" s="133"/>
      <c r="AN82" s="133"/>
      <c r="AO82" s="133"/>
      <c r="AP82" s="133"/>
      <c r="AQ82" s="522"/>
      <c r="AR82" s="133"/>
      <c r="AW82" s="748" t="s">
        <v>891</v>
      </c>
      <c r="AX82" s="15"/>
      <c r="AY82" s="15"/>
      <c r="BS82" s="204" t="s">
        <v>481</v>
      </c>
    </row>
    <row r="83" spans="1:81" ht="12.75" customHeight="1" thickBot="1" x14ac:dyDescent="0.35">
      <c r="A83" s="47" t="s">
        <v>920</v>
      </c>
      <c r="B83" s="48"/>
      <c r="C83" s="48"/>
      <c r="D83" s="57"/>
      <c r="E83" s="55"/>
      <c r="F83" s="55"/>
      <c r="G83" s="55"/>
      <c r="H83" s="37" t="s">
        <v>119</v>
      </c>
      <c r="I83" s="4"/>
      <c r="J83" s="2" t="s">
        <v>902</v>
      </c>
      <c r="K83" s="4"/>
      <c r="L83" s="4"/>
      <c r="M83" s="27"/>
      <c r="N83" s="64"/>
      <c r="O83" s="64"/>
      <c r="P83" s="64"/>
      <c r="Q83" s="64"/>
      <c r="R83" s="64"/>
      <c r="S83" s="222" t="s">
        <v>226</v>
      </c>
      <c r="T83" s="220"/>
      <c r="U83" s="210"/>
      <c r="V83" s="210"/>
      <c r="W83" s="210"/>
      <c r="X83" s="210"/>
      <c r="Y83" s="210"/>
      <c r="Z83" s="209"/>
      <c r="AA83" s="209"/>
      <c r="AB83" s="209"/>
      <c r="AC83" s="41" t="s">
        <v>1074</v>
      </c>
      <c r="AD83" s="27"/>
      <c r="AE83" s="26"/>
      <c r="AF83" s="27"/>
      <c r="AG83" s="26"/>
      <c r="AH83" s="26"/>
      <c r="AI83" s="41"/>
      <c r="AJ83" s="133"/>
      <c r="AK83" s="133"/>
      <c r="AL83" s="133"/>
      <c r="AM83" s="133"/>
      <c r="AN83" s="133"/>
      <c r="AO83" s="133"/>
      <c r="AP83" s="133"/>
      <c r="AQ83" s="522"/>
      <c r="AR83" s="133"/>
      <c r="AS83" s="32"/>
      <c r="AW83" s="749" t="s">
        <v>1257</v>
      </c>
      <c r="AX83" s="15"/>
      <c r="AY83" s="15"/>
      <c r="BS83" s="204" t="s">
        <v>591</v>
      </c>
    </row>
    <row r="84" spans="1:81" ht="12.75" customHeight="1" x14ac:dyDescent="0.3">
      <c r="A84" s="47" t="s">
        <v>922</v>
      </c>
      <c r="B84" s="48"/>
      <c r="C84" s="48"/>
      <c r="D84" s="57"/>
      <c r="E84" s="55"/>
      <c r="F84" s="55"/>
      <c r="G84" s="55"/>
      <c r="H84" s="60" t="s">
        <v>223</v>
      </c>
      <c r="I84" s="4"/>
      <c r="J84" s="2" t="s">
        <v>904</v>
      </c>
      <c r="K84" s="4"/>
      <c r="L84" s="4"/>
      <c r="M84" s="28" t="s">
        <v>101</v>
      </c>
      <c r="N84" s="64"/>
      <c r="O84" s="64"/>
      <c r="P84" s="64"/>
      <c r="Q84" s="64"/>
      <c r="R84" s="64"/>
      <c r="S84" s="222" t="s">
        <v>121</v>
      </c>
      <c r="T84" s="220"/>
      <c r="U84" s="210"/>
      <c r="V84" s="210"/>
      <c r="W84" s="210"/>
      <c r="X84" s="210"/>
      <c r="Y84" s="210"/>
      <c r="Z84" s="209"/>
      <c r="AA84" s="209"/>
      <c r="AB84" s="209"/>
      <c r="AC84" s="41" t="s">
        <v>590</v>
      </c>
      <c r="AD84" s="27"/>
      <c r="AE84" s="26"/>
      <c r="AF84" s="27"/>
      <c r="AG84" s="26"/>
      <c r="AH84" s="26"/>
      <c r="AI84" s="41"/>
      <c r="AJ84" s="133"/>
      <c r="AK84" s="133"/>
      <c r="AL84" s="133"/>
      <c r="AM84" s="133"/>
      <c r="AN84" s="133"/>
      <c r="AO84" s="133"/>
      <c r="AP84" s="133"/>
      <c r="AQ84" s="522"/>
      <c r="AR84" s="133"/>
      <c r="AW84" s="15"/>
      <c r="AX84" s="94"/>
      <c r="AY84" s="15"/>
    </row>
    <row r="85" spans="1:81" ht="12.75" customHeight="1" thickBot="1" x14ac:dyDescent="0.35">
      <c r="A85" s="47" t="s">
        <v>924</v>
      </c>
      <c r="B85" s="48"/>
      <c r="C85" s="48"/>
      <c r="D85" s="57"/>
      <c r="E85" s="55"/>
      <c r="F85" s="55"/>
      <c r="G85" s="55"/>
      <c r="H85" s="60" t="s">
        <v>184</v>
      </c>
      <c r="I85" s="4"/>
      <c r="J85" s="2" t="s">
        <v>905</v>
      </c>
      <c r="K85" s="4"/>
      <c r="L85" s="4"/>
      <c r="M85" s="41" t="s">
        <v>169</v>
      </c>
      <c r="N85" s="64"/>
      <c r="O85" s="64"/>
      <c r="P85" s="64"/>
      <c r="Q85" s="64"/>
      <c r="R85" s="64"/>
      <c r="S85" s="226" t="s">
        <v>116</v>
      </c>
      <c r="T85" s="220"/>
      <c r="U85" s="210"/>
      <c r="V85" s="210"/>
      <c r="W85" s="210"/>
      <c r="X85" s="210"/>
      <c r="Y85" s="210"/>
      <c r="Z85" s="209"/>
      <c r="AA85" s="209"/>
      <c r="AB85" s="209"/>
      <c r="AC85" s="41" t="s">
        <v>589</v>
      </c>
      <c r="AD85" s="27"/>
      <c r="AE85" s="26"/>
      <c r="AF85" s="27"/>
      <c r="AG85" s="26"/>
      <c r="AH85" s="26"/>
      <c r="AI85" s="41"/>
      <c r="AJ85" s="133"/>
      <c r="AK85" s="133"/>
      <c r="AL85" s="133"/>
      <c r="AM85" s="133"/>
      <c r="AN85" s="133"/>
      <c r="AO85" s="133"/>
      <c r="AP85" s="133"/>
      <c r="AQ85" s="522"/>
      <c r="AR85" s="133"/>
      <c r="AW85" s="15" t="s">
        <v>1233</v>
      </c>
      <c r="AX85" s="94"/>
      <c r="AY85" s="15"/>
      <c r="BS85" s="2" t="s">
        <v>926</v>
      </c>
      <c r="BT85" s="3" t="s">
        <v>1332</v>
      </c>
      <c r="BU85" s="3" t="s">
        <v>1333</v>
      </c>
      <c r="BV85" s="3" t="s">
        <v>1334</v>
      </c>
      <c r="BW85" s="3" t="s">
        <v>1335</v>
      </c>
      <c r="BX85" s="3" t="s">
        <v>1336</v>
      </c>
      <c r="BY85" s="3"/>
      <c r="BZ85" s="3"/>
      <c r="CA85" s="3"/>
      <c r="CB85" s="3"/>
      <c r="CC85" s="3"/>
    </row>
    <row r="86" spans="1:81" ht="12.75" customHeight="1" x14ac:dyDescent="0.3">
      <c r="A86" s="47" t="s">
        <v>927</v>
      </c>
      <c r="B86" s="48"/>
      <c r="C86" s="48"/>
      <c r="D86" s="58"/>
      <c r="E86" s="55"/>
      <c r="F86" s="55"/>
      <c r="G86" s="55"/>
      <c r="H86" s="60" t="s">
        <v>22</v>
      </c>
      <c r="I86" s="72"/>
      <c r="J86" s="2" t="s">
        <v>907</v>
      </c>
      <c r="K86" s="4"/>
      <c r="L86" s="4"/>
      <c r="M86" s="41" t="s">
        <v>170</v>
      </c>
      <c r="N86" s="64"/>
      <c r="O86" s="64"/>
      <c r="P86" s="64"/>
      <c r="Q86" s="64"/>
      <c r="R86" s="64"/>
      <c r="S86" s="222" t="s">
        <v>193</v>
      </c>
      <c r="T86" s="220"/>
      <c r="U86" s="210"/>
      <c r="V86" s="210"/>
      <c r="W86" s="210"/>
      <c r="X86" s="210"/>
      <c r="Y86" s="210"/>
      <c r="Z86" s="209"/>
      <c r="AA86" s="209"/>
      <c r="AB86" s="209"/>
      <c r="AC86" s="41" t="s">
        <v>599</v>
      </c>
      <c r="AD86" s="27"/>
      <c r="AE86" s="26"/>
      <c r="AF86" s="27"/>
      <c r="AG86" s="26"/>
      <c r="AH86" s="26"/>
      <c r="AI86" s="41"/>
      <c r="AJ86" s="133"/>
      <c r="AK86" s="133"/>
      <c r="AL86" s="133"/>
      <c r="AM86" s="133"/>
      <c r="AN86" s="133"/>
      <c r="AO86" s="133"/>
      <c r="AP86" s="133"/>
      <c r="AQ86" s="522"/>
      <c r="AR86" s="133"/>
      <c r="AW86" s="751" t="s">
        <v>1256</v>
      </c>
      <c r="AX86" s="15"/>
      <c r="AY86" s="15"/>
      <c r="BS86" s="3" t="s">
        <v>1321</v>
      </c>
      <c r="BT86" s="2" t="s">
        <v>648</v>
      </c>
      <c r="BU86" s="2" t="s">
        <v>649</v>
      </c>
      <c r="BV86" s="2" t="s">
        <v>650</v>
      </c>
      <c r="BW86" s="2" t="s">
        <v>653</v>
      </c>
      <c r="BX86" s="2" t="s">
        <v>648</v>
      </c>
    </row>
    <row r="87" spans="1:81" ht="12.75" customHeight="1" thickBot="1" x14ac:dyDescent="0.35">
      <c r="A87" s="48"/>
      <c r="B87" s="48"/>
      <c r="C87" s="48"/>
      <c r="D87" s="32"/>
      <c r="E87" s="55"/>
      <c r="F87" s="55"/>
      <c r="G87" s="55"/>
      <c r="H87" s="60" t="s">
        <v>174</v>
      </c>
      <c r="I87" s="72"/>
      <c r="J87" s="2" t="s">
        <v>909</v>
      </c>
      <c r="K87" s="72"/>
      <c r="L87" s="72"/>
      <c r="M87" s="41" t="s">
        <v>171</v>
      </c>
      <c r="N87" s="64"/>
      <c r="O87" s="64"/>
      <c r="P87" s="64"/>
      <c r="Q87" s="64"/>
      <c r="R87" s="64"/>
      <c r="S87" s="222" t="s">
        <v>194</v>
      </c>
      <c r="T87" s="220"/>
      <c r="U87" s="210"/>
      <c r="V87" s="210"/>
      <c r="W87" s="210"/>
      <c r="X87" s="210"/>
      <c r="Y87" s="210"/>
      <c r="Z87" s="209"/>
      <c r="AA87" s="209"/>
      <c r="AB87" s="209"/>
      <c r="AC87" s="41" t="s">
        <v>598</v>
      </c>
      <c r="AD87" s="27"/>
      <c r="AE87" s="26"/>
      <c r="AF87" s="27"/>
      <c r="AG87" s="26"/>
      <c r="AH87" s="26"/>
      <c r="AI87" s="41"/>
      <c r="AJ87" s="133"/>
      <c r="AK87" s="133"/>
      <c r="AL87" s="133"/>
      <c r="AM87" s="133"/>
      <c r="AN87" s="133"/>
      <c r="AO87" s="133"/>
      <c r="AP87" s="133"/>
      <c r="AQ87" s="522"/>
      <c r="AR87" s="4"/>
      <c r="AW87" s="752" t="s">
        <v>1070</v>
      </c>
      <c r="AX87" s="15"/>
      <c r="AY87" s="15"/>
      <c r="BS87" s="3" t="s">
        <v>1322</v>
      </c>
      <c r="BX87" s="2" t="s">
        <v>652</v>
      </c>
    </row>
    <row r="88" spans="1:81" ht="12.75" customHeight="1" x14ac:dyDescent="0.3">
      <c r="A88" s="48"/>
      <c r="B88" s="48"/>
      <c r="C88" s="48"/>
      <c r="D88" s="32"/>
      <c r="E88" s="55"/>
      <c r="F88" s="55"/>
      <c r="G88" s="55"/>
      <c r="H88" s="60" t="s">
        <v>175</v>
      </c>
      <c r="I88" s="72"/>
      <c r="J88" s="2" t="s">
        <v>911</v>
      </c>
      <c r="K88" s="72"/>
      <c r="L88" s="72"/>
      <c r="M88" s="41" t="s">
        <v>172</v>
      </c>
      <c r="N88" s="64"/>
      <c r="O88" s="64"/>
      <c r="P88" s="64"/>
      <c r="Q88" s="64"/>
      <c r="R88" s="64"/>
      <c r="S88" s="210" t="s">
        <v>304</v>
      </c>
      <c r="T88" s="220"/>
      <c r="U88" s="210"/>
      <c r="V88" s="210"/>
      <c r="W88" s="210"/>
      <c r="X88" s="210"/>
      <c r="Y88" s="210"/>
      <c r="Z88" s="209"/>
      <c r="AA88" s="209"/>
      <c r="AB88" s="209"/>
      <c r="AC88" s="80" t="s">
        <v>600</v>
      </c>
      <c r="AD88" s="27"/>
      <c r="AE88" s="26"/>
      <c r="AF88" s="26"/>
      <c r="AG88" s="26"/>
      <c r="AH88" s="26"/>
      <c r="AI88" s="26"/>
      <c r="AJ88" s="133"/>
      <c r="AK88" s="133"/>
      <c r="AL88" s="133"/>
      <c r="AM88" s="133"/>
      <c r="AN88" s="133"/>
      <c r="AO88" s="133"/>
      <c r="AP88" s="133"/>
      <c r="AQ88" s="522"/>
      <c r="AR88" s="4"/>
      <c r="AW88" s="15"/>
      <c r="AX88" s="15"/>
      <c r="AY88" s="15"/>
      <c r="BS88" s="3" t="s">
        <v>1323</v>
      </c>
      <c r="BX88" s="2" t="s">
        <v>653</v>
      </c>
    </row>
    <row r="89" spans="1:81" ht="12.75" customHeight="1" thickBot="1" x14ac:dyDescent="0.35">
      <c r="A89" s="48"/>
      <c r="B89" s="48"/>
      <c r="C89" s="48"/>
      <c r="D89" s="32"/>
      <c r="E89" s="55"/>
      <c r="F89" s="55"/>
      <c r="G89" s="55"/>
      <c r="H89" s="60" t="s">
        <v>203</v>
      </c>
      <c r="I89" s="72"/>
      <c r="J89" s="2" t="s">
        <v>913</v>
      </c>
      <c r="K89" s="72"/>
      <c r="L89" s="72"/>
      <c r="M89" s="41" t="s">
        <v>173</v>
      </c>
      <c r="N89" s="64"/>
      <c r="O89" s="64"/>
      <c r="P89" s="64"/>
      <c r="Q89" s="64"/>
      <c r="R89" s="64"/>
      <c r="S89" s="222" t="s">
        <v>305</v>
      </c>
      <c r="T89" s="220"/>
      <c r="U89" s="210"/>
      <c r="V89" s="210"/>
      <c r="W89" s="210"/>
      <c r="X89" s="210"/>
      <c r="Y89" s="210"/>
      <c r="Z89" s="209"/>
      <c r="AA89" s="209"/>
      <c r="AB89" s="209"/>
      <c r="AC89" s="82" t="s">
        <v>601</v>
      </c>
      <c r="AD89" s="81"/>
      <c r="AE89" s="81"/>
      <c r="AF89" s="81"/>
      <c r="AG89" s="81"/>
      <c r="AH89" s="81"/>
      <c r="AI89" s="81"/>
      <c r="AJ89" s="133"/>
      <c r="AK89" s="133"/>
      <c r="AL89" s="133"/>
      <c r="AM89" s="133"/>
      <c r="AN89" s="133"/>
      <c r="AQ89" s="522"/>
      <c r="AR89" s="4"/>
      <c r="AW89" s="15" t="s">
        <v>1234</v>
      </c>
      <c r="AX89" s="15"/>
      <c r="AY89" s="15"/>
      <c r="BS89" s="3" t="s">
        <v>1324</v>
      </c>
      <c r="BX89" s="2" t="s">
        <v>1422</v>
      </c>
      <c r="BY89" s="3"/>
    </row>
    <row r="90" spans="1:81" ht="12.75" customHeight="1" thickBot="1" x14ac:dyDescent="0.35">
      <c r="A90" s="49"/>
      <c r="B90" s="48"/>
      <c r="C90" s="48"/>
      <c r="D90" s="32"/>
      <c r="E90" s="55"/>
      <c r="F90" s="55"/>
      <c r="G90" s="55"/>
      <c r="H90" s="61"/>
      <c r="I90" s="72"/>
      <c r="J90" s="2" t="s">
        <v>915</v>
      </c>
      <c r="K90" s="72"/>
      <c r="L90" s="72"/>
      <c r="M90" s="41" t="s">
        <v>174</v>
      </c>
      <c r="N90" s="64"/>
      <c r="O90" s="64"/>
      <c r="P90" s="64"/>
      <c r="Q90" s="64"/>
      <c r="R90" s="64"/>
      <c r="S90" s="210" t="s">
        <v>212</v>
      </c>
      <c r="T90" s="208"/>
      <c r="U90" s="209"/>
      <c r="V90" s="209"/>
      <c r="W90" s="209"/>
      <c r="X90" s="209"/>
      <c r="Y90" s="209"/>
      <c r="Z90" s="209"/>
      <c r="AA90" s="209"/>
      <c r="AB90" s="209"/>
      <c r="AC90" s="88" t="s">
        <v>24</v>
      </c>
      <c r="AD90" s="88"/>
      <c r="AE90" s="88"/>
      <c r="AF90" s="89"/>
      <c r="AG90" s="89"/>
      <c r="AH90" s="89"/>
      <c r="AI90" s="89"/>
      <c r="AJ90" s="133"/>
      <c r="AK90" s="133"/>
      <c r="AL90" s="133"/>
      <c r="AM90" s="133"/>
      <c r="AN90" s="133"/>
      <c r="AO90" s="114" t="s">
        <v>373</v>
      </c>
      <c r="AQ90" s="522"/>
      <c r="AR90" s="4"/>
      <c r="AW90" s="750" t="s">
        <v>408</v>
      </c>
      <c r="AX90" s="15"/>
      <c r="AY90" s="15"/>
      <c r="BS90" s="3" t="s">
        <v>1325</v>
      </c>
    </row>
    <row r="91" spans="1:81" ht="12.75" customHeight="1" x14ac:dyDescent="0.3">
      <c r="A91" s="50"/>
      <c r="B91" s="50"/>
      <c r="C91" s="50"/>
      <c r="D91" s="32"/>
      <c r="E91" s="30"/>
      <c r="F91" s="30"/>
      <c r="G91" s="30"/>
      <c r="H91" s="35"/>
      <c r="I91" s="4"/>
      <c r="J91" s="2" t="s">
        <v>917</v>
      </c>
      <c r="K91" s="4"/>
      <c r="L91" s="4"/>
      <c r="M91" s="41" t="s">
        <v>175</v>
      </c>
      <c r="N91" s="27"/>
      <c r="O91" s="27"/>
      <c r="P91" s="27"/>
      <c r="Q91" s="27"/>
      <c r="R91" s="27"/>
      <c r="S91" s="210" t="s">
        <v>308</v>
      </c>
      <c r="T91" s="208"/>
      <c r="U91" s="209"/>
      <c r="V91" s="209"/>
      <c r="W91" s="209"/>
      <c r="X91" s="209"/>
      <c r="Y91" s="209"/>
      <c r="Z91" s="209"/>
      <c r="AA91" s="209"/>
      <c r="AB91" s="209"/>
      <c r="AC91" s="88" t="s">
        <v>293</v>
      </c>
      <c r="AD91" s="88"/>
      <c r="AE91" s="88"/>
      <c r="AF91" s="89"/>
      <c r="AG91" s="89"/>
      <c r="AH91" s="89"/>
      <c r="AI91" s="89"/>
      <c r="AJ91" s="133"/>
      <c r="AK91" s="133"/>
      <c r="AL91" s="133"/>
      <c r="AM91" s="133"/>
      <c r="AN91" s="133"/>
      <c r="AO91" s="115" t="s">
        <v>14</v>
      </c>
      <c r="AQ91" s="522"/>
      <c r="AR91" s="4"/>
      <c r="AW91" s="4"/>
      <c r="AX91" s="4"/>
      <c r="AY91" s="4"/>
      <c r="BS91" s="3" t="s">
        <v>1326</v>
      </c>
      <c r="BT91" s="3" t="s">
        <v>1326</v>
      </c>
      <c r="BU91" s="3" t="s">
        <v>1327</v>
      </c>
      <c r="BV91" s="3" t="s">
        <v>1328</v>
      </c>
      <c r="BW91" s="3" t="s">
        <v>1329</v>
      </c>
      <c r="BX91" s="3" t="s">
        <v>1330</v>
      </c>
    </row>
    <row r="92" spans="1:81" ht="12.75" customHeight="1" thickBot="1" x14ac:dyDescent="0.35">
      <c r="A92" s="50"/>
      <c r="B92" s="50"/>
      <c r="C92" s="50"/>
      <c r="D92" s="32"/>
      <c r="E92" s="30"/>
      <c r="F92" s="30"/>
      <c r="G92" s="30"/>
      <c r="H92" s="35"/>
      <c r="I92" s="4"/>
      <c r="J92" s="2" t="s">
        <v>919</v>
      </c>
      <c r="K92" s="4"/>
      <c r="L92" s="4"/>
      <c r="M92" s="41" t="s">
        <v>176</v>
      </c>
      <c r="N92" s="27"/>
      <c r="O92" s="27"/>
      <c r="P92" s="27"/>
      <c r="Q92" s="27"/>
      <c r="R92" s="27"/>
      <c r="S92" s="222" t="s">
        <v>306</v>
      </c>
      <c r="T92" s="208"/>
      <c r="U92" s="209"/>
      <c r="V92" s="209"/>
      <c r="W92" s="209"/>
      <c r="X92" s="209"/>
      <c r="Y92" s="209"/>
      <c r="Z92" s="209"/>
      <c r="AA92" s="209"/>
      <c r="AB92" s="209"/>
      <c r="AC92" s="92" t="s">
        <v>935</v>
      </c>
      <c r="AD92" s="89"/>
      <c r="AE92" s="89"/>
      <c r="AF92" s="89"/>
      <c r="AG92" s="89"/>
      <c r="AH92" s="89"/>
      <c r="AI92" s="89"/>
      <c r="AJ92" s="133"/>
      <c r="AK92" s="133"/>
      <c r="AL92" s="133"/>
      <c r="AM92" s="133"/>
      <c r="AN92" s="133"/>
      <c r="AO92" s="115" t="s">
        <v>190</v>
      </c>
      <c r="AQ92" s="4"/>
      <c r="AR92" s="4"/>
      <c r="AW92" s="4"/>
      <c r="AX92" s="4"/>
      <c r="AY92" s="4"/>
      <c r="BS92" s="3" t="s">
        <v>1327</v>
      </c>
      <c r="BT92" s="2" t="s">
        <v>651</v>
      </c>
      <c r="BU92" s="2" t="s">
        <v>654</v>
      </c>
      <c r="BV92" s="2" t="s">
        <v>648</v>
      </c>
      <c r="BW92" s="2" t="s">
        <v>652</v>
      </c>
      <c r="BX92" s="2" t="s">
        <v>649</v>
      </c>
    </row>
    <row r="93" spans="1:81" ht="12.75" customHeight="1" x14ac:dyDescent="0.3">
      <c r="A93" s="50"/>
      <c r="B93" s="49"/>
      <c r="C93" s="49"/>
      <c r="D93" s="32"/>
      <c r="E93" s="59"/>
      <c r="F93" s="59"/>
      <c r="G93" s="59"/>
      <c r="H93" s="62"/>
      <c r="I93" s="4"/>
      <c r="J93" s="2" t="s">
        <v>921</v>
      </c>
      <c r="K93" s="4"/>
      <c r="L93" s="4"/>
      <c r="M93" s="27"/>
      <c r="N93" s="27"/>
      <c r="O93" s="27"/>
      <c r="P93" s="27"/>
      <c r="Q93" s="27"/>
      <c r="R93" s="27"/>
      <c r="S93" s="222" t="s">
        <v>363</v>
      </c>
      <c r="T93" s="208"/>
      <c r="U93" s="209"/>
      <c r="V93" s="209"/>
      <c r="W93" s="209"/>
      <c r="X93" s="209"/>
      <c r="Y93" s="209"/>
      <c r="Z93" s="209"/>
      <c r="AA93" s="209"/>
      <c r="AB93" s="209"/>
      <c r="AC93" s="92" t="s">
        <v>946</v>
      </c>
      <c r="AD93" s="89"/>
      <c r="AE93" s="89"/>
      <c r="AF93" s="89"/>
      <c r="AG93" s="89"/>
      <c r="AH93" s="89"/>
      <c r="AI93" s="89"/>
      <c r="AJ93" s="133"/>
      <c r="AK93" s="133"/>
      <c r="AL93" s="133"/>
      <c r="AM93" s="133"/>
      <c r="AN93" s="133"/>
      <c r="AO93" s="115" t="s">
        <v>144</v>
      </c>
      <c r="AQ93" s="4"/>
      <c r="AR93" s="4"/>
      <c r="AW93" s="227">
        <v>43017</v>
      </c>
      <c r="AX93" s="228"/>
      <c r="AY93" s="228"/>
      <c r="AZ93" s="228"/>
      <c r="BA93" s="228"/>
      <c r="BB93" s="228"/>
      <c r="BC93" s="228"/>
      <c r="BD93" s="229"/>
      <c r="BS93" s="3" t="s">
        <v>1328</v>
      </c>
      <c r="BW93" s="2" t="s">
        <v>653</v>
      </c>
      <c r="BX93" s="2" t="s">
        <v>656</v>
      </c>
    </row>
    <row r="94" spans="1:81" ht="12.75" customHeight="1" thickBot="1" x14ac:dyDescent="0.35">
      <c r="A94" s="50"/>
      <c r="B94" s="51"/>
      <c r="C94" s="52"/>
      <c r="D94" s="59"/>
      <c r="E94" s="59"/>
      <c r="F94" s="59"/>
      <c r="G94" s="59"/>
      <c r="H94" s="62"/>
      <c r="I94" s="4"/>
      <c r="J94" s="2" t="s">
        <v>923</v>
      </c>
      <c r="K94" s="4"/>
      <c r="L94" s="4"/>
      <c r="M94" s="28" t="s">
        <v>102</v>
      </c>
      <c r="N94" s="27"/>
      <c r="O94" s="27"/>
      <c r="P94" s="27"/>
      <c r="Q94" s="27"/>
      <c r="R94" s="27"/>
      <c r="S94" s="85" t="s">
        <v>364</v>
      </c>
      <c r="T94" s="85"/>
      <c r="U94" s="85"/>
      <c r="V94" s="85"/>
      <c r="W94" s="85"/>
      <c r="X94" s="85"/>
      <c r="Y94" s="85"/>
      <c r="Z94" s="85"/>
      <c r="AA94" s="85"/>
      <c r="AB94" s="85"/>
      <c r="AC94" s="92" t="s">
        <v>292</v>
      </c>
      <c r="AD94" s="89"/>
      <c r="AE94" s="89"/>
      <c r="AF94" s="89"/>
      <c r="AG94" s="89"/>
      <c r="AH94" s="89"/>
      <c r="AI94" s="89"/>
      <c r="AJ94" s="133"/>
      <c r="AK94" s="133"/>
      <c r="AL94" s="133"/>
      <c r="AM94" s="133"/>
      <c r="AN94" s="133"/>
      <c r="AO94" s="115" t="s">
        <v>199</v>
      </c>
      <c r="AW94" s="230" t="s">
        <v>938</v>
      </c>
      <c r="AX94" s="231"/>
      <c r="AY94" s="231"/>
      <c r="AZ94" s="232" t="s">
        <v>939</v>
      </c>
      <c r="BA94" s="232" t="s">
        <v>940</v>
      </c>
      <c r="BB94" s="232" t="s">
        <v>941</v>
      </c>
      <c r="BC94" s="232" t="s">
        <v>942</v>
      </c>
      <c r="BD94" s="233"/>
      <c r="BE94"/>
      <c r="BS94" s="3" t="s">
        <v>1329</v>
      </c>
      <c r="BW94" s="2" t="s">
        <v>655</v>
      </c>
    </row>
    <row r="95" spans="1:81" ht="12.75" customHeight="1" x14ac:dyDescent="0.3">
      <c r="A95" s="50"/>
      <c r="B95" s="51"/>
      <c r="C95" s="52"/>
      <c r="D95" s="55"/>
      <c r="E95" s="55"/>
      <c r="F95" s="55"/>
      <c r="G95" s="55"/>
      <c r="H95" s="61"/>
      <c r="I95" s="4"/>
      <c r="J95" s="2" t="s">
        <v>925</v>
      </c>
      <c r="K95" s="4"/>
      <c r="L95" s="4"/>
      <c r="M95" s="70" t="s">
        <v>11</v>
      </c>
      <c r="N95" s="27"/>
      <c r="O95" s="27"/>
      <c r="P95" s="27"/>
      <c r="Q95" s="27"/>
      <c r="R95" s="27"/>
      <c r="S95" s="213" t="s">
        <v>118</v>
      </c>
      <c r="T95" s="208"/>
      <c r="U95" s="209"/>
      <c r="V95" s="209"/>
      <c r="W95" s="209"/>
      <c r="X95" s="209"/>
      <c r="Y95" s="209"/>
      <c r="Z95" s="209"/>
      <c r="AA95" s="209"/>
      <c r="AB95" s="209"/>
      <c r="AC95" s="92" t="s">
        <v>948</v>
      </c>
      <c r="AD95" s="89"/>
      <c r="AE95" s="89"/>
      <c r="AF95" s="89"/>
      <c r="AG95" s="89"/>
      <c r="AH95" s="89"/>
      <c r="AI95" s="89"/>
      <c r="AJ95" s="133"/>
      <c r="AK95" s="133"/>
      <c r="AL95" s="133"/>
      <c r="AM95" s="133"/>
      <c r="AN95" s="133"/>
      <c r="AO95" s="115" t="s">
        <v>146</v>
      </c>
      <c r="AW95" s="234" t="s">
        <v>223</v>
      </c>
      <c r="AX95" s="235" t="s">
        <v>223</v>
      </c>
      <c r="AY95" s="236" t="s">
        <v>944</v>
      </c>
      <c r="AZ95" s="237" t="s">
        <v>1144</v>
      </c>
      <c r="BA95" s="237" t="s">
        <v>1144</v>
      </c>
      <c r="BB95" s="237" t="s">
        <v>1144</v>
      </c>
      <c r="BC95" s="237" t="s">
        <v>1144</v>
      </c>
      <c r="BD95" s="233"/>
      <c r="BS95" s="3" t="s">
        <v>1330</v>
      </c>
      <c r="BW95" s="2" t="s">
        <v>1422</v>
      </c>
    </row>
    <row r="96" spans="1:81" ht="12.75" customHeight="1" x14ac:dyDescent="0.3">
      <c r="A96" s="50"/>
      <c r="B96" s="51"/>
      <c r="C96" s="52"/>
      <c r="D96" s="55"/>
      <c r="E96" s="55"/>
      <c r="F96" s="55"/>
      <c r="G96" s="55"/>
      <c r="H96" s="61"/>
      <c r="I96" s="4"/>
      <c r="J96" s="2" t="s">
        <v>928</v>
      </c>
      <c r="K96" s="4"/>
      <c r="L96" s="4"/>
      <c r="M96" s="70" t="s">
        <v>12</v>
      </c>
      <c r="N96" s="27"/>
      <c r="O96" s="27"/>
      <c r="P96" s="27"/>
      <c r="Q96" s="27"/>
      <c r="R96" s="27"/>
      <c r="S96" s="214" t="s">
        <v>193</v>
      </c>
      <c r="T96" s="208"/>
      <c r="U96" s="209"/>
      <c r="V96" s="209"/>
      <c r="W96" s="209"/>
      <c r="X96" s="209"/>
      <c r="Y96" s="209"/>
      <c r="Z96" s="209"/>
      <c r="AA96" s="209"/>
      <c r="AB96" s="209"/>
      <c r="AC96" s="92" t="s">
        <v>1066</v>
      </c>
      <c r="AD96" s="89"/>
      <c r="AE96" s="89"/>
      <c r="AF96" s="89"/>
      <c r="AG96" s="89"/>
      <c r="AH96" s="89"/>
      <c r="AI96" s="89"/>
      <c r="AJ96" s="133"/>
      <c r="AK96" s="133"/>
      <c r="AL96" s="133"/>
      <c r="AM96" s="133"/>
      <c r="AN96" s="133"/>
      <c r="AO96" s="115" t="s">
        <v>145</v>
      </c>
      <c r="AW96" s="239" t="s">
        <v>184</v>
      </c>
      <c r="AX96" s="240" t="s">
        <v>184</v>
      </c>
      <c r="AY96" s="231"/>
      <c r="AZ96" s="237" t="s">
        <v>1247</v>
      </c>
      <c r="BA96" s="241"/>
      <c r="BB96" s="242"/>
      <c r="BC96" s="238" t="s">
        <v>212</v>
      </c>
      <c r="BD96" s="233"/>
      <c r="BS96" s="3"/>
    </row>
    <row r="97" spans="1:72" ht="12.75" customHeight="1" x14ac:dyDescent="0.3">
      <c r="A97" s="8"/>
      <c r="B97" s="11"/>
      <c r="C97" s="12"/>
      <c r="D97" s="9"/>
      <c r="E97" s="9"/>
      <c r="F97" s="9"/>
      <c r="G97" s="9"/>
      <c r="H97" s="9"/>
      <c r="J97" s="2" t="s">
        <v>929</v>
      </c>
      <c r="S97" s="214" t="s">
        <v>194</v>
      </c>
      <c r="T97" s="208"/>
      <c r="U97" s="209"/>
      <c r="V97" s="209"/>
      <c r="W97" s="209"/>
      <c r="X97" s="209"/>
      <c r="Y97" s="209"/>
      <c r="Z97" s="209"/>
      <c r="AA97" s="209"/>
      <c r="AB97" s="209"/>
      <c r="AC97" s="92" t="s">
        <v>1067</v>
      </c>
      <c r="AD97" s="89"/>
      <c r="AE97" s="89"/>
      <c r="AF97" s="89"/>
      <c r="AG97" s="89"/>
      <c r="AH97" s="89"/>
      <c r="AI97" s="89"/>
      <c r="AJ97" s="133"/>
      <c r="AK97" s="133"/>
      <c r="AL97" s="133"/>
      <c r="AM97" s="133"/>
      <c r="AN97" s="133"/>
      <c r="AO97" s="116" t="s">
        <v>156</v>
      </c>
      <c r="AW97" s="239" t="s">
        <v>174</v>
      </c>
      <c r="AX97" s="240" t="s">
        <v>174</v>
      </c>
      <c r="AY97" s="231"/>
      <c r="AZ97" s="237" t="s">
        <v>1161</v>
      </c>
      <c r="BA97" s="241"/>
      <c r="BB97" s="242"/>
      <c r="BC97" s="238" t="s">
        <v>1077</v>
      </c>
      <c r="BD97" s="233"/>
      <c r="BS97" s="3"/>
    </row>
    <row r="98" spans="1:72" ht="12.75" customHeight="1" x14ac:dyDescent="0.3">
      <c r="A98" s="66">
        <v>1</v>
      </c>
      <c r="B98" s="67" t="s">
        <v>1165</v>
      </c>
      <c r="C98" s="67" t="s">
        <v>86</v>
      </c>
      <c r="D98" s="64" t="s">
        <v>216</v>
      </c>
      <c r="E98" s="64"/>
      <c r="F98" s="64"/>
      <c r="G98" s="64"/>
      <c r="H98" s="64"/>
      <c r="I98" s="4"/>
      <c r="J98" s="2" t="s">
        <v>930</v>
      </c>
      <c r="K98" s="4"/>
      <c r="L98" s="4"/>
      <c r="M98" s="4"/>
      <c r="N98" s="4"/>
      <c r="O98" s="4"/>
      <c r="S98" s="243" t="s">
        <v>224</v>
      </c>
      <c r="T98" s="208"/>
      <c r="U98" s="209"/>
      <c r="V98" s="209"/>
      <c r="W98" s="209"/>
      <c r="X98" s="209"/>
      <c r="Y98" s="209"/>
      <c r="Z98" s="209"/>
      <c r="AA98" s="209"/>
      <c r="AB98" s="209"/>
      <c r="AC98" s="92" t="s">
        <v>595</v>
      </c>
      <c r="AD98" s="89"/>
      <c r="AE98" s="89"/>
      <c r="AF98" s="89"/>
      <c r="AG98" s="89"/>
      <c r="AH98" s="89"/>
      <c r="AI98" s="89"/>
      <c r="AJ98" s="133"/>
      <c r="AK98" s="133"/>
      <c r="AL98" s="133"/>
      <c r="AM98" s="133"/>
      <c r="AN98" s="133"/>
      <c r="AO98" s="117" t="s">
        <v>80</v>
      </c>
      <c r="AW98" s="239" t="s">
        <v>175</v>
      </c>
      <c r="AX98" s="244" t="s">
        <v>175</v>
      </c>
      <c r="AY98" s="231"/>
      <c r="AZ98" s="237" t="s">
        <v>212</v>
      </c>
      <c r="BA98" s="241"/>
      <c r="BB98" s="242"/>
      <c r="BC98" s="242"/>
      <c r="BD98" s="233"/>
    </row>
    <row r="99" spans="1:72" ht="12.75" customHeight="1" thickBot="1" x14ac:dyDescent="0.35">
      <c r="A99" s="27">
        <v>1</v>
      </c>
      <c r="B99" s="66" t="s">
        <v>216</v>
      </c>
      <c r="C99" s="68" t="s">
        <v>263</v>
      </c>
      <c r="D99" s="69" t="s">
        <v>86</v>
      </c>
      <c r="E99" s="64"/>
      <c r="F99" s="64"/>
      <c r="G99" s="64"/>
      <c r="H99" s="64"/>
      <c r="I99" s="72"/>
      <c r="J99" s="2" t="s">
        <v>931</v>
      </c>
      <c r="K99" s="4"/>
      <c r="L99" s="4"/>
      <c r="M99" s="4"/>
      <c r="N99" s="4"/>
      <c r="O99" s="4"/>
      <c r="S99" s="209" t="s">
        <v>307</v>
      </c>
      <c r="T99" s="208"/>
      <c r="U99" s="209"/>
      <c r="V99" s="209"/>
      <c r="W99" s="209"/>
      <c r="X99" s="209"/>
      <c r="Y99" s="209"/>
      <c r="Z99" s="209"/>
      <c r="AA99" s="209"/>
      <c r="AB99" s="209"/>
      <c r="AC99" s="92"/>
      <c r="AD99" s="89"/>
      <c r="AE99" s="89"/>
      <c r="AF99" s="89"/>
      <c r="AG99" s="89"/>
      <c r="AH99" s="89"/>
      <c r="AI99" s="89"/>
      <c r="AJ99" s="133"/>
      <c r="AK99" s="133"/>
      <c r="AL99" s="133"/>
      <c r="AM99" s="133"/>
      <c r="AN99" s="133"/>
      <c r="AO99" s="117" t="s">
        <v>137</v>
      </c>
      <c r="AW99" s="245" t="s">
        <v>384</v>
      </c>
      <c r="AX99" s="246" t="s">
        <v>383</v>
      </c>
      <c r="AY99" s="231"/>
      <c r="AZ99" s="3"/>
      <c r="BA99" s="3"/>
      <c r="BB99" s="3"/>
      <c r="BC99" s="3"/>
      <c r="BD99" s="247"/>
      <c r="BS99" s="2" t="s">
        <v>1337</v>
      </c>
    </row>
    <row r="100" spans="1:72" ht="12.75" customHeight="1" x14ac:dyDescent="0.3">
      <c r="A100" s="27">
        <v>2</v>
      </c>
      <c r="B100" s="66" t="s">
        <v>144</v>
      </c>
      <c r="C100" s="68" t="s">
        <v>283</v>
      </c>
      <c r="D100" s="69" t="s">
        <v>217</v>
      </c>
      <c r="E100" s="64"/>
      <c r="F100" s="64"/>
      <c r="G100" s="64"/>
      <c r="H100" s="64"/>
      <c r="I100" s="72"/>
      <c r="J100" s="2" t="s">
        <v>932</v>
      </c>
      <c r="K100" s="4"/>
      <c r="L100" s="4"/>
      <c r="M100" s="4"/>
      <c r="N100" s="4"/>
      <c r="O100" s="4"/>
      <c r="S100" s="209" t="s">
        <v>212</v>
      </c>
      <c r="T100" s="209"/>
      <c r="U100" s="209"/>
      <c r="V100" s="209"/>
      <c r="W100" s="209"/>
      <c r="X100" s="209"/>
      <c r="Y100" s="209"/>
      <c r="Z100" s="209"/>
      <c r="AA100" s="209"/>
      <c r="AB100" s="209"/>
      <c r="AC100" s="89"/>
      <c r="AD100" s="89"/>
      <c r="AE100" s="89"/>
      <c r="AF100" s="89"/>
      <c r="AG100" s="89"/>
      <c r="AH100" s="89"/>
      <c r="AI100" s="89"/>
      <c r="AJ100" s="133"/>
      <c r="AK100" s="133"/>
      <c r="AL100" s="133"/>
      <c r="AM100" s="133"/>
      <c r="AN100" s="133"/>
      <c r="AO100" s="117" t="s">
        <v>138</v>
      </c>
      <c r="AW100" s="248"/>
      <c r="AX100" s="3"/>
      <c r="AY100" s="3"/>
      <c r="AZ100" s="249" t="s">
        <v>952</v>
      </c>
      <c r="BA100" s="249" t="s">
        <v>953</v>
      </c>
      <c r="BB100" s="249" t="s">
        <v>954</v>
      </c>
      <c r="BC100" s="533"/>
      <c r="BD100" s="534"/>
      <c r="BR100" s="2">
        <v>1</v>
      </c>
      <c r="BS100" s="3" t="s">
        <v>1321</v>
      </c>
      <c r="BT100" s="2" t="s">
        <v>1332</v>
      </c>
    </row>
    <row r="101" spans="1:72" ht="12.75" customHeight="1" thickBot="1" x14ac:dyDescent="0.35">
      <c r="A101" s="27">
        <v>3</v>
      </c>
      <c r="B101" s="66" t="s">
        <v>94</v>
      </c>
      <c r="C101" s="68" t="s">
        <v>267</v>
      </c>
      <c r="D101" s="69" t="s">
        <v>7</v>
      </c>
      <c r="E101" s="64"/>
      <c r="F101" s="64"/>
      <c r="G101" s="64"/>
      <c r="H101" s="64"/>
      <c r="I101" s="72"/>
      <c r="J101" s="2" t="s">
        <v>933</v>
      </c>
      <c r="K101" s="4"/>
      <c r="L101" s="4"/>
      <c r="M101" s="4"/>
      <c r="N101" s="4"/>
      <c r="O101" s="4"/>
      <c r="S101" s="209" t="s">
        <v>308</v>
      </c>
      <c r="T101" s="209"/>
      <c r="U101" s="209"/>
      <c r="V101" s="209"/>
      <c r="W101" s="209"/>
      <c r="X101" s="209"/>
      <c r="Y101" s="209"/>
      <c r="Z101" s="209"/>
      <c r="AA101" s="209"/>
      <c r="AB101" s="209"/>
      <c r="AC101" s="92"/>
      <c r="AD101" s="89"/>
      <c r="AE101" s="89"/>
      <c r="AF101" s="89"/>
      <c r="AG101" s="89"/>
      <c r="AH101" s="89"/>
      <c r="AI101" s="89"/>
      <c r="AJ101" s="133"/>
      <c r="AK101" s="133"/>
      <c r="AL101" s="133"/>
      <c r="AM101" s="133"/>
      <c r="AN101" s="133"/>
      <c r="AO101" s="118" t="s">
        <v>157</v>
      </c>
      <c r="AW101" s="250" t="s">
        <v>956</v>
      </c>
      <c r="AX101" s="231"/>
      <c r="AY101" s="231"/>
      <c r="AZ101" s="251" t="s">
        <v>1144</v>
      </c>
      <c r="BA101" s="251" t="s">
        <v>1144</v>
      </c>
      <c r="BB101" s="251" t="s">
        <v>1144</v>
      </c>
      <c r="BD101" s="534"/>
      <c r="BR101" s="2">
        <v>2</v>
      </c>
      <c r="BS101" s="3" t="s">
        <v>1322</v>
      </c>
      <c r="BT101" s="2" t="s">
        <v>1333</v>
      </c>
    </row>
    <row r="102" spans="1:72" ht="12.75" customHeight="1" x14ac:dyDescent="0.3">
      <c r="A102" s="27">
        <v>4</v>
      </c>
      <c r="B102" s="66" t="s">
        <v>268</v>
      </c>
      <c r="C102" s="68" t="s">
        <v>269</v>
      </c>
      <c r="D102" s="69" t="s">
        <v>7</v>
      </c>
      <c r="E102" s="64"/>
      <c r="F102" s="64"/>
      <c r="G102" s="64"/>
      <c r="H102" s="64"/>
      <c r="I102" s="72"/>
      <c r="J102" s="2" t="s">
        <v>934</v>
      </c>
      <c r="K102" s="4"/>
      <c r="L102" s="4"/>
      <c r="M102" s="4"/>
      <c r="N102" s="4"/>
      <c r="O102" s="4"/>
      <c r="S102" s="209" t="s">
        <v>309</v>
      </c>
      <c r="T102" s="209"/>
      <c r="U102" s="209"/>
      <c r="V102" s="209"/>
      <c r="W102" s="209"/>
      <c r="X102" s="209"/>
      <c r="Y102" s="209"/>
      <c r="Z102" s="209"/>
      <c r="AA102" s="209"/>
      <c r="AB102" s="209"/>
      <c r="AC102" s="92"/>
      <c r="AD102" s="89"/>
      <c r="AE102" s="89"/>
      <c r="AF102" s="89"/>
      <c r="AG102" s="89"/>
      <c r="AH102" s="89"/>
      <c r="AI102" s="89"/>
      <c r="AJ102" s="4"/>
      <c r="AK102" s="4"/>
      <c r="AL102" s="133"/>
      <c r="AM102" s="133"/>
      <c r="AN102" s="133"/>
      <c r="AO102" s="118" t="s">
        <v>158</v>
      </c>
      <c r="AW102" s="253" t="s">
        <v>447</v>
      </c>
      <c r="AX102" s="254" t="s">
        <v>447</v>
      </c>
      <c r="AY102" s="236" t="s">
        <v>958</v>
      </c>
      <c r="AZ102" s="255"/>
      <c r="BA102" s="255"/>
      <c r="BB102" s="536" t="s">
        <v>399</v>
      </c>
      <c r="BD102" s="534"/>
      <c r="BR102" s="2">
        <v>3</v>
      </c>
      <c r="BS102" s="3" t="s">
        <v>1323</v>
      </c>
      <c r="BT102" s="2" t="s">
        <v>1334</v>
      </c>
    </row>
    <row r="103" spans="1:72" ht="12.75" customHeight="1" x14ac:dyDescent="0.3">
      <c r="A103" s="74">
        <v>5</v>
      </c>
      <c r="B103" s="68" t="s">
        <v>282</v>
      </c>
      <c r="C103" s="68" t="s">
        <v>112</v>
      </c>
      <c r="D103" s="69" t="s">
        <v>208</v>
      </c>
      <c r="E103" s="64"/>
      <c r="F103" s="64"/>
      <c r="G103" s="64"/>
      <c r="H103" s="64"/>
      <c r="I103" s="4"/>
      <c r="J103" s="2" t="s">
        <v>936</v>
      </c>
      <c r="K103" s="4"/>
      <c r="L103" s="4"/>
      <c r="M103" s="4"/>
      <c r="N103" s="4"/>
      <c r="O103" s="4"/>
      <c r="S103" s="85" t="s">
        <v>349</v>
      </c>
      <c r="T103" s="85"/>
      <c r="U103" s="85"/>
      <c r="V103" s="85"/>
      <c r="W103" s="85"/>
      <c r="X103" s="85"/>
      <c r="Y103" s="85"/>
      <c r="Z103" s="85"/>
      <c r="AA103" s="85"/>
      <c r="AB103" s="85"/>
      <c r="AC103" s="90" t="s">
        <v>174</v>
      </c>
      <c r="AD103" s="90"/>
      <c r="AE103" s="90"/>
      <c r="AF103" s="91"/>
      <c r="AG103" s="91"/>
      <c r="AH103" s="91"/>
      <c r="AI103" s="91"/>
      <c r="AL103" s="133"/>
      <c r="AM103" s="133"/>
      <c r="AN103" s="133"/>
      <c r="AO103" s="118" t="s">
        <v>159</v>
      </c>
      <c r="AW103" s="256" t="s">
        <v>1149</v>
      </c>
      <c r="AX103" s="257" t="s">
        <v>154</v>
      </c>
      <c r="AY103" s="231"/>
      <c r="AZ103" s="252"/>
      <c r="BA103" s="252"/>
      <c r="BB103" s="536" t="s">
        <v>1247</v>
      </c>
      <c r="BD103" s="534"/>
      <c r="BR103" s="2">
        <v>4</v>
      </c>
      <c r="BS103" s="3" t="s">
        <v>1324</v>
      </c>
      <c r="BT103" s="2" t="s">
        <v>1335</v>
      </c>
    </row>
    <row r="104" spans="1:72" ht="12.75" customHeight="1" x14ac:dyDescent="0.3">
      <c r="A104" s="13" t="s">
        <v>70</v>
      </c>
      <c r="B104" s="14"/>
      <c r="C104" s="14"/>
      <c r="D104" s="14"/>
      <c r="E104" s="14"/>
      <c r="F104" s="14"/>
      <c r="G104" s="14"/>
      <c r="H104" s="14"/>
      <c r="J104" s="2" t="s">
        <v>937</v>
      </c>
      <c r="L104" s="4"/>
      <c r="S104" s="85" t="s">
        <v>350</v>
      </c>
      <c r="T104" s="85"/>
      <c r="U104" s="85"/>
      <c r="V104" s="85"/>
      <c r="W104" s="85"/>
      <c r="X104" s="85"/>
      <c r="Y104" s="85"/>
      <c r="Z104" s="85"/>
      <c r="AA104" s="85"/>
      <c r="AB104" s="85"/>
      <c r="AC104" s="90" t="s">
        <v>311</v>
      </c>
      <c r="AD104" s="91"/>
      <c r="AE104" s="91"/>
      <c r="AF104" s="91"/>
      <c r="AG104" s="91"/>
      <c r="AH104" s="91"/>
      <c r="AI104" s="91"/>
      <c r="AL104" s="133"/>
      <c r="AM104" s="133"/>
      <c r="AN104" s="133"/>
      <c r="AO104" s="119" t="s">
        <v>62</v>
      </c>
      <c r="AW104" s="256" t="s">
        <v>960</v>
      </c>
      <c r="AX104" s="257" t="s">
        <v>961</v>
      </c>
      <c r="AY104" s="231"/>
      <c r="AZ104" s="252"/>
      <c r="BA104" s="252"/>
      <c r="BB104" s="255" t="s">
        <v>1077</v>
      </c>
      <c r="BD104" s="534"/>
      <c r="BR104" s="2">
        <v>5</v>
      </c>
      <c r="BS104" s="3" t="s">
        <v>1325</v>
      </c>
      <c r="BT104" s="2" t="s">
        <v>1336</v>
      </c>
    </row>
    <row r="105" spans="1:72" ht="12.75" customHeight="1" thickBot="1" x14ac:dyDescent="0.35">
      <c r="A105" s="13" t="s">
        <v>68</v>
      </c>
      <c r="B105" s="14"/>
      <c r="C105" s="14"/>
      <c r="D105" s="14"/>
      <c r="E105" s="14"/>
      <c r="F105" s="14"/>
      <c r="G105" s="14"/>
      <c r="H105" s="14"/>
      <c r="J105" s="2" t="s">
        <v>943</v>
      </c>
      <c r="S105" s="213" t="s">
        <v>117</v>
      </c>
      <c r="T105" s="209"/>
      <c r="U105" s="209"/>
      <c r="V105" s="209"/>
      <c r="W105" s="209"/>
      <c r="X105" s="209"/>
      <c r="Y105" s="209"/>
      <c r="Z105" s="209"/>
      <c r="AA105" s="209"/>
      <c r="AB105" s="209"/>
      <c r="AC105" s="93" t="s">
        <v>310</v>
      </c>
      <c r="AD105" s="91"/>
      <c r="AE105" s="91"/>
      <c r="AF105" s="91"/>
      <c r="AG105" s="91"/>
      <c r="AH105" s="91"/>
      <c r="AI105" s="91"/>
      <c r="AL105" s="133"/>
      <c r="AM105" s="133"/>
      <c r="AN105" s="133"/>
      <c r="AO105" s="118" t="s">
        <v>314</v>
      </c>
      <c r="AW105" s="258" t="s">
        <v>398</v>
      </c>
      <c r="AX105" s="259" t="s">
        <v>964</v>
      </c>
      <c r="AY105" s="231"/>
      <c r="AZ105" s="252"/>
      <c r="BA105" s="252"/>
      <c r="BB105" s="255" t="s">
        <v>1161</v>
      </c>
      <c r="BD105" s="534"/>
      <c r="BR105" s="2">
        <v>6</v>
      </c>
      <c r="BS105" s="3" t="s">
        <v>1326</v>
      </c>
      <c r="BT105" s="2" t="s">
        <v>1338</v>
      </c>
    </row>
    <row r="106" spans="1:72" ht="12.75" customHeight="1" x14ac:dyDescent="0.3">
      <c r="A106" s="13" t="s">
        <v>200</v>
      </c>
      <c r="B106" s="14"/>
      <c r="C106" s="14"/>
      <c r="D106" s="14"/>
      <c r="E106" s="14"/>
      <c r="F106" s="14"/>
      <c r="G106" s="14"/>
      <c r="H106" s="14"/>
      <c r="J106" s="2" t="s">
        <v>945</v>
      </c>
      <c r="S106" s="214" t="s">
        <v>81</v>
      </c>
      <c r="T106" s="209"/>
      <c r="U106" s="209"/>
      <c r="V106" s="209"/>
      <c r="W106" s="209"/>
      <c r="X106" s="209"/>
      <c r="Y106" s="209"/>
      <c r="Z106" s="209"/>
      <c r="AA106" s="209"/>
      <c r="AB106" s="209"/>
      <c r="AC106" s="93" t="s">
        <v>312</v>
      </c>
      <c r="AD106" s="91"/>
      <c r="AE106" s="91"/>
      <c r="AF106" s="91"/>
      <c r="AG106" s="91"/>
      <c r="AH106" s="91"/>
      <c r="AI106" s="91"/>
      <c r="AL106" s="133"/>
      <c r="AM106" s="133"/>
      <c r="AN106" s="133"/>
      <c r="AO106" s="118" t="s">
        <v>336</v>
      </c>
      <c r="AW106" s="260"/>
      <c r="AX106" s="231"/>
      <c r="AY106" s="231"/>
      <c r="AZ106" s="252"/>
      <c r="BA106" s="252"/>
      <c r="BB106" s="255" t="s">
        <v>398</v>
      </c>
      <c r="BD106" s="534"/>
      <c r="BR106" s="2">
        <v>7</v>
      </c>
      <c r="BS106" s="3" t="s">
        <v>1327</v>
      </c>
      <c r="BT106" s="2" t="s">
        <v>1339</v>
      </c>
    </row>
    <row r="107" spans="1:72" ht="12.75" customHeight="1" thickBot="1" x14ac:dyDescent="0.35">
      <c r="D107" s="261" t="s">
        <v>569</v>
      </c>
      <c r="E107" s="262"/>
      <c r="F107" s="262"/>
      <c r="G107" s="262" t="s">
        <v>966</v>
      </c>
      <c r="J107" s="2" t="s">
        <v>947</v>
      </c>
      <c r="S107" s="214" t="s">
        <v>141</v>
      </c>
      <c r="T107" s="209"/>
      <c r="U107" s="209"/>
      <c r="V107" s="209"/>
      <c r="W107" s="209"/>
      <c r="X107" s="209"/>
      <c r="Y107" s="209"/>
      <c r="Z107" s="209"/>
      <c r="AA107" s="209"/>
      <c r="AB107" s="209"/>
      <c r="AC107" s="93" t="s">
        <v>313</v>
      </c>
      <c r="AD107" s="91"/>
      <c r="AE107" s="91"/>
      <c r="AF107" s="91"/>
      <c r="AG107" s="91"/>
      <c r="AH107" s="91"/>
      <c r="AI107" s="91"/>
      <c r="AL107" s="133"/>
      <c r="AM107" s="133"/>
      <c r="AN107" s="133"/>
      <c r="AO107" s="119" t="s">
        <v>291</v>
      </c>
      <c r="AW107" s="250" t="s">
        <v>968</v>
      </c>
      <c r="AX107" s="231"/>
      <c r="AY107" s="231"/>
      <c r="AZ107" s="252"/>
      <c r="BA107" s="252"/>
      <c r="BB107" s="255" t="s">
        <v>212</v>
      </c>
      <c r="BD107" s="534"/>
      <c r="BR107" s="2">
        <v>8</v>
      </c>
      <c r="BS107" s="3" t="s">
        <v>1328</v>
      </c>
      <c r="BT107" s="2" t="s">
        <v>1340</v>
      </c>
    </row>
    <row r="108" spans="1:72" ht="15" x14ac:dyDescent="0.3">
      <c r="D108" s="263" t="s">
        <v>969</v>
      </c>
      <c r="E108" s="262"/>
      <c r="F108" s="262"/>
      <c r="G108" s="262" t="s">
        <v>970</v>
      </c>
      <c r="J108" s="2" t="s">
        <v>949</v>
      </c>
      <c r="S108" s="214" t="s">
        <v>142</v>
      </c>
      <c r="T108" s="209"/>
      <c r="U108" s="209"/>
      <c r="V108" s="209"/>
      <c r="W108" s="209"/>
      <c r="X108" s="209"/>
      <c r="Y108" s="209"/>
      <c r="Z108" s="209"/>
      <c r="AA108" s="209"/>
      <c r="AB108" s="209"/>
      <c r="AL108" s="133"/>
      <c r="AM108" s="133"/>
      <c r="AN108" s="133"/>
      <c r="AO108" s="116" t="s">
        <v>339</v>
      </c>
      <c r="AW108" s="264" t="s">
        <v>1245</v>
      </c>
      <c r="AX108" s="254" t="s">
        <v>972</v>
      </c>
      <c r="AY108" s="236" t="s">
        <v>973</v>
      </c>
      <c r="AZ108" s="231"/>
      <c r="BA108" s="231"/>
      <c r="BB108" s="231"/>
      <c r="BC108" s="231"/>
      <c r="BD108" s="265"/>
      <c r="BR108" s="2">
        <v>9</v>
      </c>
      <c r="BS108" s="3" t="s">
        <v>1329</v>
      </c>
      <c r="BT108" s="2" t="s">
        <v>1341</v>
      </c>
    </row>
    <row r="109" spans="1:72" ht="15" x14ac:dyDescent="0.3">
      <c r="A109" s="9"/>
      <c r="B109" s="9"/>
      <c r="D109" s="262" t="s">
        <v>570</v>
      </c>
      <c r="E109" s="262" t="s">
        <v>974</v>
      </c>
      <c r="F109" s="262" t="s">
        <v>974</v>
      </c>
      <c r="G109" s="262" t="s">
        <v>975</v>
      </c>
      <c r="J109" s="2" t="s">
        <v>950</v>
      </c>
      <c r="S109" s="213" t="s">
        <v>354</v>
      </c>
      <c r="T109" s="209"/>
      <c r="U109" s="209"/>
      <c r="V109" s="209"/>
      <c r="W109" s="209"/>
      <c r="X109" s="209"/>
      <c r="Y109" s="209"/>
      <c r="Z109" s="209"/>
      <c r="AA109" s="209"/>
      <c r="AB109" s="209"/>
      <c r="AL109" s="133"/>
      <c r="AM109" s="133"/>
      <c r="AN109" s="133"/>
      <c r="AO109" s="116" t="s">
        <v>340</v>
      </c>
      <c r="AW109" s="266" t="s">
        <v>1148</v>
      </c>
      <c r="AX109" s="257" t="s">
        <v>977</v>
      </c>
      <c r="AY109" s="231"/>
      <c r="AZ109" s="267" t="s">
        <v>978</v>
      </c>
      <c r="BA109" s="267" t="s">
        <v>979</v>
      </c>
      <c r="BB109" s="535"/>
      <c r="BC109" s="231"/>
      <c r="BD109" s="265"/>
      <c r="BR109" s="2">
        <v>10</v>
      </c>
      <c r="BS109" s="3" t="s">
        <v>1330</v>
      </c>
      <c r="BT109" s="2" t="s">
        <v>1342</v>
      </c>
    </row>
    <row r="110" spans="1:72" ht="15.5" thickBot="1" x14ac:dyDescent="0.35">
      <c r="A110" s="71"/>
      <c r="B110" s="71"/>
      <c r="D110" s="262"/>
      <c r="E110" s="262"/>
      <c r="F110" s="262" t="s">
        <v>404</v>
      </c>
      <c r="G110" s="262" t="s">
        <v>980</v>
      </c>
      <c r="J110" s="2" t="s">
        <v>951</v>
      </c>
      <c r="N110" s="96"/>
      <c r="O110" s="97"/>
      <c r="S110" s="222" t="s">
        <v>355</v>
      </c>
      <c r="T110" s="268"/>
      <c r="U110" s="268"/>
      <c r="V110" s="268"/>
      <c r="W110" s="268"/>
      <c r="X110" s="268"/>
      <c r="Y110" s="268"/>
      <c r="Z110" s="268"/>
      <c r="AA110" s="268"/>
      <c r="AB110" s="268"/>
      <c r="AL110" s="133"/>
      <c r="AM110" s="133"/>
      <c r="AN110" s="133"/>
      <c r="AW110" s="269" t="s">
        <v>881</v>
      </c>
      <c r="AX110" s="246" t="s">
        <v>982</v>
      </c>
      <c r="AY110" s="231"/>
      <c r="AZ110" s="270" t="s">
        <v>1144</v>
      </c>
      <c r="BA110" s="270" t="s">
        <v>1144</v>
      </c>
      <c r="BB110" s="275"/>
      <c r="BC110" s="231"/>
      <c r="BD110" s="265"/>
      <c r="BR110" s="2">
        <v>11</v>
      </c>
    </row>
    <row r="111" spans="1:72" ht="15" x14ac:dyDescent="0.3">
      <c r="B111" s="77"/>
      <c r="D111" s="262"/>
      <c r="E111" s="262"/>
      <c r="F111" s="262" t="s">
        <v>838</v>
      </c>
      <c r="G111" s="271"/>
      <c r="J111" s="2" t="s">
        <v>955</v>
      </c>
      <c r="N111" s="96"/>
      <c r="O111" s="97"/>
      <c r="S111" s="226" t="s">
        <v>356</v>
      </c>
      <c r="T111" s="210"/>
      <c r="U111" s="210"/>
      <c r="V111" s="210"/>
      <c r="W111" s="106"/>
      <c r="X111" s="85"/>
      <c r="Y111" s="85"/>
      <c r="Z111" s="85"/>
      <c r="AA111" s="85"/>
      <c r="AB111" s="85"/>
      <c r="AL111" s="133"/>
      <c r="AM111" s="133"/>
      <c r="AN111" s="133"/>
      <c r="AW111" s="260"/>
      <c r="AX111" s="231"/>
      <c r="AY111" s="231"/>
      <c r="AZ111" s="272"/>
      <c r="BA111" s="270" t="s">
        <v>1247</v>
      </c>
      <c r="BB111" s="275"/>
      <c r="BC111" s="231"/>
      <c r="BD111" s="265"/>
    </row>
    <row r="112" spans="1:72" ht="15.5" thickBot="1" x14ac:dyDescent="0.35">
      <c r="B112" s="77"/>
      <c r="D112" s="262"/>
      <c r="E112" s="262"/>
      <c r="F112" s="262" t="s">
        <v>402</v>
      </c>
      <c r="G112" s="271"/>
      <c r="J112" s="2" t="s">
        <v>957</v>
      </c>
      <c r="N112" s="96"/>
      <c r="O112" s="97"/>
      <c r="S112" s="107" t="s">
        <v>357</v>
      </c>
      <c r="T112" s="108"/>
      <c r="U112" s="85"/>
      <c r="V112" s="85"/>
      <c r="W112" s="85"/>
      <c r="X112" s="85"/>
      <c r="Y112" s="85"/>
      <c r="Z112" s="85"/>
      <c r="AA112" s="85"/>
      <c r="AB112" s="85"/>
      <c r="AL112" s="133"/>
      <c r="AM112" s="133"/>
      <c r="AN112" s="133"/>
      <c r="AW112" s="250" t="s">
        <v>985</v>
      </c>
      <c r="AX112" s="231"/>
      <c r="AY112" s="231"/>
      <c r="AZ112" s="272"/>
      <c r="BA112" s="270" t="s">
        <v>1077</v>
      </c>
      <c r="BB112" s="275"/>
      <c r="BC112" s="231"/>
      <c r="BD112" s="265"/>
    </row>
    <row r="113" spans="2:56" ht="15" x14ac:dyDescent="0.3">
      <c r="B113" s="77"/>
      <c r="D113" s="262"/>
      <c r="E113" s="262"/>
      <c r="F113" s="262" t="s">
        <v>986</v>
      </c>
      <c r="G113" s="271"/>
      <c r="J113" s="2" t="s">
        <v>959</v>
      </c>
      <c r="N113" s="96"/>
      <c r="O113" s="97"/>
      <c r="S113" s="106" t="s">
        <v>358</v>
      </c>
      <c r="T113" s="106"/>
      <c r="U113" s="106"/>
      <c r="V113" s="106"/>
      <c r="W113" s="106"/>
      <c r="X113" s="106"/>
      <c r="Y113" s="85"/>
      <c r="Z113" s="85"/>
      <c r="AA113" s="85"/>
      <c r="AB113" s="85"/>
      <c r="AL113" s="133"/>
      <c r="AM113" s="133"/>
      <c r="AN113" s="133"/>
      <c r="AW113" s="273" t="s">
        <v>891</v>
      </c>
      <c r="AX113" s="254" t="s">
        <v>987</v>
      </c>
      <c r="AY113" s="236" t="s">
        <v>988</v>
      </c>
      <c r="AZ113" s="272"/>
      <c r="BA113" s="270" t="s">
        <v>1161</v>
      </c>
      <c r="BB113" s="275"/>
      <c r="BC113" s="231"/>
      <c r="BD113" s="265"/>
    </row>
    <row r="114" spans="2:56" ht="15.5" thickBot="1" x14ac:dyDescent="0.35">
      <c r="B114" s="77"/>
      <c r="D114" s="262"/>
      <c r="E114" s="262"/>
      <c r="F114" s="262" t="s">
        <v>174</v>
      </c>
      <c r="G114" s="271"/>
      <c r="J114" s="2" t="s">
        <v>962</v>
      </c>
      <c r="N114" s="96"/>
      <c r="O114" s="97"/>
      <c r="S114" s="226" t="s">
        <v>359</v>
      </c>
      <c r="T114" s="210"/>
      <c r="U114" s="210"/>
      <c r="V114" s="210"/>
      <c r="W114" s="106"/>
      <c r="X114" s="85"/>
      <c r="Y114" s="85"/>
      <c r="Z114" s="85"/>
      <c r="AA114" s="85"/>
      <c r="AB114" s="85"/>
      <c r="AL114" s="133"/>
      <c r="AM114" s="133"/>
      <c r="AN114" s="133"/>
      <c r="AW114" s="274" t="s">
        <v>894</v>
      </c>
      <c r="AX114" s="259" t="s">
        <v>989</v>
      </c>
      <c r="AY114" s="231"/>
      <c r="AZ114" s="272"/>
      <c r="BA114" s="270" t="s">
        <v>1145</v>
      </c>
      <c r="BB114" s="275"/>
      <c r="BC114" s="231"/>
      <c r="BD114" s="265"/>
    </row>
    <row r="115" spans="2:56" ht="15" x14ac:dyDescent="0.3">
      <c r="B115" s="77"/>
      <c r="D115" s="262"/>
      <c r="E115" s="262"/>
      <c r="F115" s="262" t="s">
        <v>212</v>
      </c>
      <c r="G115" s="271"/>
      <c r="J115" s="2" t="s">
        <v>963</v>
      </c>
      <c r="N115" s="96"/>
      <c r="O115" s="72"/>
      <c r="S115" s="85" t="s">
        <v>360</v>
      </c>
      <c r="T115" s="85"/>
      <c r="U115" s="85"/>
      <c r="V115" s="85"/>
      <c r="W115" s="85"/>
      <c r="X115" s="85"/>
      <c r="Y115" s="85"/>
      <c r="Z115" s="85"/>
      <c r="AA115" s="85"/>
      <c r="AB115" s="85"/>
      <c r="AL115" s="133"/>
      <c r="AM115" s="133"/>
      <c r="AN115" s="133"/>
      <c r="AW115" s="260"/>
      <c r="AX115" s="275"/>
      <c r="AY115" s="231"/>
      <c r="AZ115" s="272"/>
      <c r="BA115" s="270" t="s">
        <v>212</v>
      </c>
      <c r="BB115" s="275"/>
      <c r="BC115" s="231"/>
      <c r="BD115" s="265"/>
    </row>
    <row r="116" spans="2:56" ht="15.5" thickBot="1" x14ac:dyDescent="0.35">
      <c r="B116" s="77"/>
      <c r="D116" s="262"/>
      <c r="E116" s="262"/>
      <c r="F116" s="262" t="s">
        <v>1162</v>
      </c>
      <c r="G116" s="271"/>
      <c r="J116" s="2" t="s">
        <v>965</v>
      </c>
      <c r="N116" s="17"/>
      <c r="O116" s="72"/>
      <c r="S116" s="85" t="s">
        <v>365</v>
      </c>
      <c r="T116" s="85"/>
      <c r="U116" s="85"/>
      <c r="V116" s="85"/>
      <c r="W116" s="85"/>
      <c r="X116" s="85"/>
      <c r="Y116" s="85"/>
      <c r="Z116" s="85"/>
      <c r="AA116" s="85"/>
      <c r="AB116" s="85"/>
      <c r="AL116" s="133"/>
      <c r="AM116" s="133"/>
      <c r="AN116" s="133"/>
      <c r="AW116" s="250" t="s">
        <v>990</v>
      </c>
      <c r="AX116" s="231"/>
      <c r="AY116" s="231"/>
      <c r="AZ116" s="231"/>
      <c r="BA116" s="231"/>
      <c r="BB116" s="535"/>
      <c r="BC116" s="231"/>
      <c r="BD116" s="265"/>
    </row>
    <row r="117" spans="2:56" ht="15" x14ac:dyDescent="0.3">
      <c r="D117" s="262"/>
      <c r="E117" s="262"/>
      <c r="F117" s="262" t="s">
        <v>12</v>
      </c>
      <c r="G117" s="271"/>
      <c r="J117" s="2" t="s">
        <v>967</v>
      </c>
      <c r="N117" s="98"/>
      <c r="O117" s="72"/>
      <c r="S117" s="85" t="s">
        <v>361</v>
      </c>
      <c r="T117" s="85"/>
      <c r="U117" s="85"/>
      <c r="V117" s="85"/>
      <c r="W117" s="85"/>
      <c r="X117" s="85"/>
      <c r="Y117" s="85"/>
      <c r="Z117" s="85"/>
      <c r="AA117" s="85"/>
      <c r="AB117" s="85"/>
      <c r="AL117" s="133"/>
      <c r="AM117" s="133"/>
      <c r="AN117" s="133"/>
      <c r="AW117" s="276" t="s">
        <v>1070</v>
      </c>
      <c r="AX117" s="254" t="s">
        <v>991</v>
      </c>
      <c r="AY117" s="236" t="s">
        <v>992</v>
      </c>
      <c r="AZ117" s="277" t="s">
        <v>993</v>
      </c>
      <c r="BA117" s="277" t="s">
        <v>994</v>
      </c>
      <c r="BB117" s="278" t="s">
        <v>995</v>
      </c>
      <c r="BC117" s="231"/>
      <c r="BD117" s="265"/>
    </row>
    <row r="118" spans="2:56" ht="15" x14ac:dyDescent="0.3">
      <c r="D118" s="17"/>
      <c r="E118" s="17"/>
      <c r="F118" s="17"/>
      <c r="G118" s="4"/>
      <c r="J118" s="2" t="s">
        <v>971</v>
      </c>
      <c r="N118" s="98"/>
      <c r="O118" s="72"/>
      <c r="S118" s="85" t="s">
        <v>362</v>
      </c>
      <c r="T118" s="85"/>
      <c r="U118" s="85"/>
      <c r="V118" s="85"/>
      <c r="W118" s="85"/>
      <c r="X118" s="85"/>
      <c r="Y118" s="85"/>
      <c r="Z118" s="85"/>
      <c r="AA118" s="85"/>
      <c r="AB118" s="85"/>
      <c r="AL118" s="133"/>
      <c r="AM118" s="133"/>
      <c r="AN118" s="133"/>
      <c r="AW118" s="279" t="s">
        <v>1150</v>
      </c>
      <c r="AX118" s="257" t="s">
        <v>996</v>
      </c>
      <c r="AY118" s="231"/>
      <c r="AZ118" s="280" t="s">
        <v>1144</v>
      </c>
      <c r="BA118" s="280" t="s">
        <v>1144</v>
      </c>
      <c r="BB118" s="537" t="s">
        <v>1247</v>
      </c>
      <c r="BC118" s="231"/>
      <c r="BD118" s="265"/>
    </row>
    <row r="119" spans="2:56" ht="15.5" thickBot="1" x14ac:dyDescent="0.35">
      <c r="D119" s="281" t="s">
        <v>569</v>
      </c>
      <c r="E119" s="281"/>
      <c r="F119" s="17"/>
      <c r="G119" s="4"/>
      <c r="J119" s="2" t="s">
        <v>976</v>
      </c>
      <c r="N119" s="98"/>
      <c r="O119" s="72"/>
      <c r="AL119" s="133"/>
      <c r="AM119" s="133"/>
      <c r="AN119" s="133"/>
      <c r="AW119" s="283" t="s">
        <v>1072</v>
      </c>
      <c r="AX119" s="246" t="s">
        <v>402</v>
      </c>
      <c r="AY119" s="231"/>
      <c r="AZ119" s="284"/>
      <c r="BA119" s="280" t="s">
        <v>1161</v>
      </c>
      <c r="BB119" s="537" t="s">
        <v>1077</v>
      </c>
      <c r="BD119" s="247"/>
    </row>
    <row r="120" spans="2:56" ht="15" x14ac:dyDescent="0.3">
      <c r="D120" s="285" t="s">
        <v>997</v>
      </c>
      <c r="E120" s="282"/>
      <c r="F120" s="4"/>
      <c r="G120" s="4"/>
      <c r="J120" s="2" t="s">
        <v>981</v>
      </c>
      <c r="N120" s="99"/>
      <c r="O120" s="72"/>
      <c r="AL120" s="133"/>
      <c r="AM120" s="133"/>
      <c r="AN120" s="133"/>
      <c r="AW120" s="260"/>
      <c r="AX120" s="231"/>
      <c r="AY120" s="231"/>
      <c r="AZ120" s="284"/>
      <c r="BA120" s="280" t="s">
        <v>212</v>
      </c>
      <c r="BB120" s="537" t="s">
        <v>1161</v>
      </c>
      <c r="BD120" s="247"/>
    </row>
    <row r="121" spans="2:56" ht="15.5" thickBot="1" x14ac:dyDescent="0.35">
      <c r="D121" s="282" t="s">
        <v>577</v>
      </c>
      <c r="E121" s="282" t="s">
        <v>998</v>
      </c>
      <c r="F121" s="271" t="s">
        <v>998</v>
      </c>
      <c r="G121" s="612" t="s">
        <v>999</v>
      </c>
      <c r="J121" s="2" t="s">
        <v>983</v>
      </c>
      <c r="N121" s="99"/>
      <c r="O121" s="72"/>
      <c r="AL121" s="133"/>
      <c r="AM121" s="133"/>
      <c r="AN121" s="133"/>
      <c r="AW121" s="250" t="s">
        <v>1000</v>
      </c>
      <c r="AX121" s="231"/>
      <c r="AY121" s="231"/>
      <c r="AZ121" s="284"/>
      <c r="BA121" s="284"/>
      <c r="BB121" s="537" t="s">
        <v>1145</v>
      </c>
      <c r="BD121" s="247"/>
    </row>
    <row r="122" spans="2:56" ht="15.5" thickBot="1" x14ac:dyDescent="0.35">
      <c r="D122" s="282"/>
      <c r="E122" s="282"/>
      <c r="F122" s="271" t="s">
        <v>578</v>
      </c>
      <c r="G122" s="612">
        <v>0.1</v>
      </c>
      <c r="J122" s="2" t="s">
        <v>984</v>
      </c>
      <c r="N122" s="99"/>
      <c r="O122" s="72"/>
      <c r="AL122" s="133"/>
      <c r="AM122" s="133"/>
      <c r="AN122" s="133"/>
      <c r="AW122" s="286" t="s">
        <v>408</v>
      </c>
      <c r="AX122" s="287" t="s">
        <v>1001</v>
      </c>
      <c r="AY122" s="236" t="s">
        <v>1002</v>
      </c>
      <c r="AZ122" s="3"/>
      <c r="BA122" s="3"/>
      <c r="BB122" s="3"/>
      <c r="BD122" s="247"/>
    </row>
    <row r="123" spans="2:56" ht="15" x14ac:dyDescent="0.3">
      <c r="D123" s="282"/>
      <c r="E123" s="282"/>
      <c r="F123" s="271" t="s">
        <v>579</v>
      </c>
      <c r="G123" s="271"/>
      <c r="N123" s="99"/>
      <c r="O123" s="72"/>
      <c r="AL123" s="133"/>
      <c r="AM123" s="133"/>
      <c r="AN123" s="133"/>
      <c r="AW123" s="248"/>
      <c r="AX123" s="3"/>
      <c r="AY123" s="3"/>
      <c r="AZ123" s="288" t="s">
        <v>1003</v>
      </c>
      <c r="BA123" s="231"/>
      <c r="BB123" s="231"/>
      <c r="BC123" s="3"/>
      <c r="BD123" s="247"/>
    </row>
    <row r="124" spans="2:56" ht="15.5" thickBot="1" x14ac:dyDescent="0.35">
      <c r="D124" s="282"/>
      <c r="E124" s="282"/>
      <c r="F124" s="271" t="s">
        <v>580</v>
      </c>
      <c r="G124" s="271"/>
      <c r="N124" s="19"/>
      <c r="O124" s="72"/>
      <c r="AL124" s="133"/>
      <c r="AM124" s="133"/>
      <c r="AN124" s="133"/>
      <c r="AW124" s="289"/>
      <c r="AX124" s="290"/>
      <c r="AY124" s="290"/>
      <c r="AZ124" s="291" t="s">
        <v>1144</v>
      </c>
      <c r="BA124" s="290"/>
      <c r="BB124" s="290"/>
      <c r="BC124" s="292"/>
      <c r="BD124" s="293"/>
    </row>
    <row r="125" spans="2:56" ht="15.5" thickBot="1" x14ac:dyDescent="0.35">
      <c r="D125" s="282"/>
      <c r="E125" s="282"/>
      <c r="F125" s="271" t="s">
        <v>581</v>
      </c>
      <c r="G125" s="271"/>
      <c r="N125" s="99"/>
      <c r="O125" s="72"/>
      <c r="AL125" s="133"/>
      <c r="AM125" s="133"/>
      <c r="AN125" s="133"/>
      <c r="AW125" s="294"/>
      <c r="AX125"/>
      <c r="AY125"/>
    </row>
    <row r="126" spans="2:56" ht="15" x14ac:dyDescent="0.3">
      <c r="D126" s="282"/>
      <c r="E126" s="282"/>
      <c r="F126" s="271" t="s">
        <v>582</v>
      </c>
      <c r="G126" s="271"/>
      <c r="N126" s="99"/>
      <c r="O126" s="72"/>
      <c r="AL126" s="133"/>
      <c r="AM126" s="133"/>
      <c r="AN126" s="133"/>
      <c r="AW126" s="295" t="s">
        <v>366</v>
      </c>
      <c r="AX126" s="296"/>
      <c r="AY126" s="296"/>
      <c r="AZ126" s="296"/>
      <c r="BA126" s="296"/>
      <c r="BB126" s="296"/>
      <c r="BC126" s="296"/>
      <c r="BD126" s="297"/>
    </row>
    <row r="127" spans="2:56" ht="15.5" thickBot="1" x14ac:dyDescent="0.35">
      <c r="D127" s="282"/>
      <c r="E127" s="282"/>
      <c r="F127" s="271" t="s">
        <v>583</v>
      </c>
      <c r="G127" s="271"/>
      <c r="N127" s="19"/>
      <c r="O127" s="72"/>
      <c r="AL127" s="133"/>
      <c r="AM127" s="133"/>
      <c r="AN127" s="133"/>
      <c r="AW127" s="298" t="s">
        <v>1004</v>
      </c>
      <c r="AX127" s="299" t="s">
        <v>1005</v>
      </c>
      <c r="AY127" s="3"/>
      <c r="AZ127" s="3"/>
      <c r="BA127" s="3"/>
      <c r="BB127" s="3"/>
      <c r="BC127" s="3"/>
      <c r="BD127" s="300"/>
    </row>
    <row r="128" spans="2:56" ht="15" x14ac:dyDescent="0.3">
      <c r="D128" s="2" t="s">
        <v>260</v>
      </c>
      <c r="F128" s="4"/>
      <c r="G128" s="4"/>
      <c r="N128" s="17"/>
      <c r="O128" s="4"/>
      <c r="AL128" s="133"/>
      <c r="AM128" s="133"/>
      <c r="AN128" s="133"/>
      <c r="AW128" s="301" t="s">
        <v>223</v>
      </c>
      <c r="AX128" s="302" t="s">
        <v>223</v>
      </c>
      <c r="AY128" s="236"/>
      <c r="AZ128" s="3"/>
      <c r="BA128" s="15"/>
      <c r="BC128" s="3"/>
      <c r="BD128" s="300"/>
    </row>
    <row r="129" spans="4:56" ht="15" x14ac:dyDescent="0.3">
      <c r="D129" s="2" t="s">
        <v>74</v>
      </c>
      <c r="N129" s="17"/>
      <c r="O129" s="4"/>
      <c r="AW129" s="303" t="s">
        <v>184</v>
      </c>
      <c r="AX129" s="304" t="s">
        <v>184</v>
      </c>
      <c r="AY129" s="3"/>
      <c r="AZ129" s="3"/>
      <c r="BA129" s="15"/>
      <c r="BB129" s="3"/>
      <c r="BC129" s="3"/>
      <c r="BD129" s="300"/>
    </row>
    <row r="130" spans="4:56" x14ac:dyDescent="0.25">
      <c r="D130" s="2" t="s">
        <v>546</v>
      </c>
      <c r="AW130" s="303" t="s">
        <v>22</v>
      </c>
      <c r="AX130" s="304" t="s">
        <v>22</v>
      </c>
      <c r="AY130" s="3"/>
      <c r="AZ130" s="3"/>
      <c r="BA130" s="15"/>
      <c r="BB130" s="3"/>
      <c r="BC130" s="3"/>
      <c r="BD130" s="300"/>
    </row>
    <row r="131" spans="4:56" x14ac:dyDescent="0.25">
      <c r="D131" s="2" t="s">
        <v>225</v>
      </c>
      <c r="AW131" s="303" t="s">
        <v>174</v>
      </c>
      <c r="AX131" s="304" t="s">
        <v>174</v>
      </c>
      <c r="AY131" s="3"/>
      <c r="AZ131" s="3"/>
      <c r="BA131" s="15"/>
      <c r="BB131" s="3"/>
      <c r="BC131" s="3"/>
      <c r="BD131" s="300"/>
    </row>
    <row r="132" spans="4:56" x14ac:dyDescent="0.25">
      <c r="D132" s="2" t="s">
        <v>1006</v>
      </c>
      <c r="F132" s="4"/>
      <c r="AW132" s="303" t="s">
        <v>175</v>
      </c>
      <c r="AX132" s="304" t="s">
        <v>175</v>
      </c>
      <c r="AY132" s="3"/>
      <c r="AZ132" s="3"/>
      <c r="BA132" s="15"/>
      <c r="BB132" s="3"/>
      <c r="BC132" s="3"/>
      <c r="BD132" s="300"/>
    </row>
    <row r="133" spans="4:56" x14ac:dyDescent="0.25">
      <c r="D133" s="2" t="s">
        <v>549</v>
      </c>
      <c r="F133" s="4"/>
      <c r="AW133" s="303" t="s">
        <v>384</v>
      </c>
      <c r="AX133" s="304" t="s">
        <v>383</v>
      </c>
      <c r="AY133" s="3"/>
      <c r="AZ133" s="3"/>
      <c r="BA133" s="15"/>
      <c r="BB133" s="3"/>
      <c r="BC133" s="3"/>
      <c r="BD133" s="300"/>
    </row>
    <row r="134" spans="4:56" ht="13" thickBot="1" x14ac:dyDescent="0.3">
      <c r="D134" s="2" t="s">
        <v>1007</v>
      </c>
      <c r="F134" s="4"/>
      <c r="AW134" s="305" t="s">
        <v>1008</v>
      </c>
      <c r="AX134" s="306" t="s">
        <v>1008</v>
      </c>
      <c r="AY134" s="3"/>
      <c r="AZ134" s="3"/>
      <c r="BA134" s="4"/>
      <c r="BB134" s="3"/>
      <c r="BC134" s="3"/>
      <c r="BD134" s="300"/>
    </row>
    <row r="135" spans="4:56" x14ac:dyDescent="0.25">
      <c r="D135" s="2" t="s">
        <v>1009</v>
      </c>
      <c r="F135" s="4"/>
      <c r="AW135" s="303"/>
      <c r="AX135" s="3"/>
      <c r="AY135" s="3"/>
      <c r="AZ135" s="3"/>
      <c r="BA135" s="3"/>
      <c r="BB135" s="3"/>
      <c r="BC135" s="3"/>
      <c r="BD135" s="300"/>
    </row>
    <row r="136" spans="4:56" ht="13" thickBot="1" x14ac:dyDescent="0.3">
      <c r="D136" s="2" t="s">
        <v>554</v>
      </c>
      <c r="F136" s="4"/>
      <c r="AW136" s="298" t="s">
        <v>1010</v>
      </c>
      <c r="AX136" s="299" t="s">
        <v>1011</v>
      </c>
      <c r="AY136" s="3"/>
      <c r="AZ136" s="307" t="s">
        <v>1012</v>
      </c>
      <c r="BA136" s="307" t="s">
        <v>1013</v>
      </c>
      <c r="BB136" s="307" t="s">
        <v>1014</v>
      </c>
      <c r="BC136" s="307" t="s">
        <v>1015</v>
      </c>
      <c r="BD136" s="300"/>
    </row>
    <row r="137" spans="4:56" x14ac:dyDescent="0.25">
      <c r="D137" s="2" t="s">
        <v>79</v>
      </c>
      <c r="F137" s="4"/>
      <c r="AW137" s="308" t="s">
        <v>447</v>
      </c>
      <c r="AX137" s="309" t="s">
        <v>447</v>
      </c>
      <c r="AZ137" s="538" t="s">
        <v>1160</v>
      </c>
      <c r="BA137" s="310" t="s">
        <v>396</v>
      </c>
      <c r="BB137" s="310" t="s">
        <v>403</v>
      </c>
      <c r="BC137" s="310" t="s">
        <v>403</v>
      </c>
      <c r="BD137" s="300"/>
    </row>
    <row r="138" spans="4:56" x14ac:dyDescent="0.25">
      <c r="F138" s="4"/>
      <c r="AW138" s="311" t="s">
        <v>960</v>
      </c>
      <c r="AX138" s="312" t="s">
        <v>961</v>
      </c>
      <c r="AZ138" s="215" t="s">
        <v>396</v>
      </c>
      <c r="BA138" s="310" t="s">
        <v>436</v>
      </c>
      <c r="BB138" s="310" t="s">
        <v>436</v>
      </c>
      <c r="BC138" s="310" t="s">
        <v>436</v>
      </c>
    </row>
    <row r="139" spans="4:56" x14ac:dyDescent="0.25">
      <c r="AW139" s="311" t="s">
        <v>1149</v>
      </c>
      <c r="AX139" s="312" t="s">
        <v>154</v>
      </c>
      <c r="AZ139" s="310" t="s">
        <v>436</v>
      </c>
      <c r="BA139" s="310" t="s">
        <v>886</v>
      </c>
      <c r="BB139" s="310" t="s">
        <v>886</v>
      </c>
      <c r="BC139" s="310" t="s">
        <v>886</v>
      </c>
      <c r="BD139" s="300"/>
    </row>
    <row r="140" spans="4:56" ht="13" thickBot="1" x14ac:dyDescent="0.3">
      <c r="AW140" s="313" t="s">
        <v>433</v>
      </c>
      <c r="AX140" s="314" t="s">
        <v>964</v>
      </c>
      <c r="AZ140" s="310" t="s">
        <v>1161</v>
      </c>
      <c r="BA140" s="310" t="s">
        <v>404</v>
      </c>
      <c r="BB140" s="310" t="s">
        <v>404</v>
      </c>
      <c r="BC140" s="310" t="s">
        <v>404</v>
      </c>
      <c r="BD140" s="300"/>
    </row>
    <row r="141" spans="4:56" x14ac:dyDescent="0.25">
      <c r="AW141" s="303"/>
      <c r="AX141" s="3"/>
      <c r="AZ141" s="310" t="s">
        <v>886</v>
      </c>
      <c r="BA141" s="310" t="s">
        <v>212</v>
      </c>
      <c r="BB141" s="310" t="s">
        <v>212</v>
      </c>
      <c r="BC141" s="310" t="s">
        <v>212</v>
      </c>
      <c r="BD141" s="300"/>
    </row>
    <row r="142" spans="4:56" ht="13" thickBot="1" x14ac:dyDescent="0.3">
      <c r="AW142" s="298" t="s">
        <v>1016</v>
      </c>
      <c r="AX142" s="299" t="s">
        <v>1017</v>
      </c>
      <c r="AZ142" s="310" t="s">
        <v>212</v>
      </c>
      <c r="BA142" s="310"/>
      <c r="BB142" s="310"/>
      <c r="BC142" s="310"/>
      <c r="BD142" s="300"/>
    </row>
    <row r="143" spans="4:56" x14ac:dyDescent="0.25">
      <c r="AW143" s="315" t="s">
        <v>1147</v>
      </c>
      <c r="AX143" s="316" t="s">
        <v>972</v>
      </c>
      <c r="AY143" s="236"/>
      <c r="AZ143" s="3"/>
      <c r="BA143" s="3"/>
      <c r="BB143" s="3"/>
      <c r="BC143" s="3"/>
      <c r="BD143" s="300"/>
    </row>
    <row r="144" spans="4:56" x14ac:dyDescent="0.25">
      <c r="D144" s="2" t="s">
        <v>18</v>
      </c>
      <c r="E144" s="2" t="s">
        <v>99</v>
      </c>
      <c r="AW144" s="317" t="s">
        <v>1152</v>
      </c>
      <c r="AX144" s="318" t="s">
        <v>189</v>
      </c>
      <c r="AY144" s="3"/>
      <c r="AZ144" s="319" t="s">
        <v>1018</v>
      </c>
      <c r="BA144" s="319" t="s">
        <v>1019</v>
      </c>
      <c r="BB144" s="319" t="s">
        <v>1246</v>
      </c>
      <c r="BC144" s="319" t="s">
        <v>1020</v>
      </c>
      <c r="BD144" s="320" t="s">
        <v>1021</v>
      </c>
    </row>
    <row r="145" spans="4:56" x14ac:dyDescent="0.25">
      <c r="D145" s="2" t="s">
        <v>1022</v>
      </c>
      <c r="E145" s="2" t="s">
        <v>210</v>
      </c>
      <c r="AW145" s="317" t="s">
        <v>878</v>
      </c>
      <c r="AX145" s="318" t="s">
        <v>1023</v>
      </c>
      <c r="AY145" s="3"/>
      <c r="AZ145" s="321" t="s">
        <v>397</v>
      </c>
      <c r="BA145" s="321" t="s">
        <v>396</v>
      </c>
      <c r="BB145" s="321" t="s">
        <v>1252</v>
      </c>
      <c r="BC145" s="321" t="s">
        <v>194</v>
      </c>
      <c r="BD145" s="322" t="s">
        <v>399</v>
      </c>
    </row>
    <row r="146" spans="4:56" x14ac:dyDescent="0.25">
      <c r="D146" s="2" t="s">
        <v>19</v>
      </c>
      <c r="E146" s="2" t="s">
        <v>100</v>
      </c>
      <c r="AW146" s="317" t="s">
        <v>879</v>
      </c>
      <c r="AX146" s="318" t="s">
        <v>1024</v>
      </c>
      <c r="AY146" s="3"/>
      <c r="AZ146" s="321" t="s">
        <v>1157</v>
      </c>
      <c r="BA146" s="321" t="s">
        <v>435</v>
      </c>
      <c r="BB146" s="321" t="s">
        <v>397</v>
      </c>
      <c r="BC146" s="321" t="s">
        <v>193</v>
      </c>
      <c r="BD146" s="322" t="s">
        <v>403</v>
      </c>
    </row>
    <row r="147" spans="4:56" ht="13" thickBot="1" x14ac:dyDescent="0.3">
      <c r="D147" s="2" t="s">
        <v>20</v>
      </c>
      <c r="AW147" s="323" t="s">
        <v>881</v>
      </c>
      <c r="AX147" s="324" t="s">
        <v>982</v>
      </c>
      <c r="AY147" s="3"/>
      <c r="AZ147" s="321" t="s">
        <v>1158</v>
      </c>
      <c r="BA147" s="321"/>
      <c r="BB147" s="321" t="s">
        <v>1251</v>
      </c>
      <c r="BC147" s="321"/>
      <c r="BD147" s="322" t="s">
        <v>1247</v>
      </c>
    </row>
    <row r="148" spans="4:56" x14ac:dyDescent="0.25">
      <c r="AW148" s="303"/>
      <c r="AX148" s="3"/>
      <c r="AY148" s="3"/>
      <c r="AZ148" s="321" t="s">
        <v>1153</v>
      </c>
      <c r="BA148" s="321"/>
      <c r="BB148" s="321" t="s">
        <v>1253</v>
      </c>
      <c r="BC148" s="321"/>
      <c r="BD148" s="322" t="s">
        <v>1077</v>
      </c>
    </row>
    <row r="149" spans="4:56" ht="13" thickBot="1" x14ac:dyDescent="0.3">
      <c r="D149" s="9" t="s">
        <v>114</v>
      </c>
      <c r="AW149" s="298" t="s">
        <v>1025</v>
      </c>
      <c r="AX149" s="299" t="s">
        <v>1026</v>
      </c>
      <c r="AY149" s="3"/>
      <c r="AZ149" s="321"/>
      <c r="BA149" s="321"/>
      <c r="BB149" s="321" t="s">
        <v>1250</v>
      </c>
      <c r="BC149" s="321"/>
      <c r="BD149" s="322" t="s">
        <v>1161</v>
      </c>
    </row>
    <row r="150" spans="4:56" x14ac:dyDescent="0.25">
      <c r="D150" s="2" t="s">
        <v>115</v>
      </c>
      <c r="AW150" s="325" t="s">
        <v>76</v>
      </c>
      <c r="AX150" s="326" t="s">
        <v>1027</v>
      </c>
      <c r="AZ150" s="321"/>
      <c r="BA150" s="321"/>
      <c r="BB150" s="321" t="s">
        <v>1249</v>
      </c>
      <c r="BC150" s="321"/>
      <c r="BD150" s="322" t="s">
        <v>398</v>
      </c>
    </row>
    <row r="151" spans="4:56" x14ac:dyDescent="0.25">
      <c r="AW151" s="327" t="s">
        <v>191</v>
      </c>
      <c r="AX151" s="328" t="s">
        <v>1028</v>
      </c>
      <c r="AZ151" s="321"/>
      <c r="BA151" s="321"/>
      <c r="BB151" s="321"/>
      <c r="BC151" s="321"/>
      <c r="BD151" s="322" t="s">
        <v>404</v>
      </c>
    </row>
    <row r="152" spans="4:56" x14ac:dyDescent="0.25">
      <c r="AW152" s="327" t="s">
        <v>888</v>
      </c>
      <c r="AX152" s="328" t="s">
        <v>1029</v>
      </c>
      <c r="AZ152" s="321"/>
      <c r="BA152" s="321"/>
      <c r="BB152" s="321"/>
      <c r="BC152" s="321"/>
      <c r="BD152" s="322" t="s">
        <v>212</v>
      </c>
    </row>
    <row r="153" spans="4:56" x14ac:dyDescent="0.25">
      <c r="AW153" s="327" t="s">
        <v>33</v>
      </c>
      <c r="AX153" s="328" t="s">
        <v>1030</v>
      </c>
      <c r="AZ153" s="3"/>
      <c r="BA153" s="3"/>
      <c r="BB153" s="3"/>
      <c r="BC153" s="3"/>
      <c r="BD153" s="300"/>
    </row>
    <row r="154" spans="4:56" x14ac:dyDescent="0.25">
      <c r="AW154" s="327" t="s">
        <v>297</v>
      </c>
      <c r="AX154" s="328" t="s">
        <v>1031</v>
      </c>
      <c r="AZ154" s="329" t="s">
        <v>1032</v>
      </c>
      <c r="BA154" s="329" t="s">
        <v>1033</v>
      </c>
      <c r="BB154" s="329" t="s">
        <v>1034</v>
      </c>
      <c r="BC154" s="3"/>
      <c r="BD154" s="532"/>
    </row>
    <row r="155" spans="4:56" x14ac:dyDescent="0.25">
      <c r="AW155" s="327" t="s">
        <v>75</v>
      </c>
      <c r="AX155" s="328" t="s">
        <v>1035</v>
      </c>
      <c r="AZ155" s="330" t="s">
        <v>1254</v>
      </c>
      <c r="BA155" s="330" t="s">
        <v>1155</v>
      </c>
      <c r="BB155" s="330" t="s">
        <v>406</v>
      </c>
      <c r="BC155" s="3"/>
      <c r="BD155" s="532"/>
    </row>
    <row r="156" spans="4:56" x14ac:dyDescent="0.25">
      <c r="AW156" s="327" t="s">
        <v>29</v>
      </c>
      <c r="AX156" s="328" t="s">
        <v>1036</v>
      </c>
      <c r="AZ156" s="330" t="s">
        <v>442</v>
      </c>
      <c r="BA156" s="330" t="s">
        <v>1156</v>
      </c>
      <c r="BB156" s="330" t="s">
        <v>1154</v>
      </c>
      <c r="BC156" s="15"/>
      <c r="BD156" s="532"/>
    </row>
    <row r="157" spans="4:56" x14ac:dyDescent="0.25">
      <c r="AW157" s="327" t="s">
        <v>300</v>
      </c>
      <c r="AX157" s="328" t="s">
        <v>1037</v>
      </c>
      <c r="AZ157" s="330" t="s">
        <v>212</v>
      </c>
      <c r="BA157" s="330"/>
      <c r="BB157" s="330" t="s">
        <v>1077</v>
      </c>
      <c r="BC157" s="15"/>
      <c r="BD157" s="532"/>
    </row>
    <row r="158" spans="4:56" x14ac:dyDescent="0.25">
      <c r="AW158" s="327" t="s">
        <v>302</v>
      </c>
      <c r="AX158" s="328" t="s">
        <v>302</v>
      </c>
      <c r="AZ158" s="330" t="s">
        <v>1159</v>
      </c>
      <c r="BA158" s="330"/>
      <c r="BB158" s="330" t="s">
        <v>1161</v>
      </c>
      <c r="BC158" s="4"/>
      <c r="BD158" s="532"/>
    </row>
    <row r="159" spans="4:56" x14ac:dyDescent="0.25">
      <c r="AW159" s="327" t="s">
        <v>301</v>
      </c>
      <c r="AX159" s="328" t="s">
        <v>1038</v>
      </c>
      <c r="AZ159" s="330"/>
      <c r="BA159" s="330"/>
      <c r="BB159" s="330" t="s">
        <v>1162</v>
      </c>
      <c r="BC159" s="15"/>
      <c r="BD159" s="532"/>
    </row>
    <row r="160" spans="4:56" x14ac:dyDescent="0.25">
      <c r="AW160" s="327" t="s">
        <v>28</v>
      </c>
      <c r="AX160" s="328" t="s">
        <v>1039</v>
      </c>
      <c r="AZ160" s="330"/>
      <c r="BA160" s="330"/>
      <c r="BB160" s="330" t="s">
        <v>404</v>
      </c>
      <c r="BC160" s="15"/>
      <c r="BD160" s="532"/>
    </row>
    <row r="161" spans="1:56" x14ac:dyDescent="0.25">
      <c r="A161" s="3">
        <v>1</v>
      </c>
      <c r="B161" s="6" t="s">
        <v>4</v>
      </c>
      <c r="C161" s="20"/>
      <c r="D161" s="20"/>
      <c r="E161" s="20"/>
      <c r="G161" s="20"/>
      <c r="H161" s="21" t="s">
        <v>133</v>
      </c>
      <c r="I161" s="22" t="s">
        <v>60</v>
      </c>
      <c r="AW161" s="327" t="s">
        <v>15</v>
      </c>
      <c r="AX161" s="328" t="s">
        <v>1040</v>
      </c>
      <c r="AZ161" s="330"/>
      <c r="BA161" s="330"/>
      <c r="BB161" s="330" t="s">
        <v>212</v>
      </c>
      <c r="BC161" s="15"/>
      <c r="BD161" s="532"/>
    </row>
    <row r="162" spans="1:56" x14ac:dyDescent="0.25">
      <c r="A162" s="3">
        <v>2</v>
      </c>
      <c r="B162" s="23" t="s">
        <v>279</v>
      </c>
      <c r="C162" s="24"/>
      <c r="D162" s="24"/>
      <c r="E162" s="24"/>
      <c r="F162" s="20"/>
      <c r="G162" s="24"/>
      <c r="H162" s="22" t="s">
        <v>281</v>
      </c>
      <c r="I162" s="22" t="s">
        <v>182</v>
      </c>
      <c r="AW162" s="327" t="s">
        <v>892</v>
      </c>
      <c r="AX162" s="328" t="s">
        <v>1041</v>
      </c>
      <c r="AZ162" s="3"/>
      <c r="BA162" s="3"/>
      <c r="BB162" s="3"/>
      <c r="BC162" s="15"/>
      <c r="BD162" s="532"/>
    </row>
    <row r="163" spans="1:56" x14ac:dyDescent="0.25">
      <c r="A163" s="3">
        <v>3</v>
      </c>
      <c r="B163" s="6" t="s">
        <v>1</v>
      </c>
      <c r="C163" s="20"/>
      <c r="D163" s="20"/>
      <c r="E163" s="20"/>
      <c r="F163" s="24"/>
      <c r="G163" s="20"/>
      <c r="H163" s="21" t="s">
        <v>270</v>
      </c>
      <c r="I163" s="25" t="s">
        <v>271</v>
      </c>
      <c r="AW163" s="327" t="s">
        <v>30</v>
      </c>
      <c r="AX163" s="328" t="s">
        <v>1042</v>
      </c>
      <c r="AZ163" s="331" t="s">
        <v>1043</v>
      </c>
      <c r="BA163" s="331" t="s">
        <v>1044</v>
      </c>
      <c r="BB163" s="331" t="s">
        <v>1045</v>
      </c>
      <c r="BC163" s="15"/>
      <c r="BD163" s="532"/>
    </row>
    <row r="164" spans="1:56" x14ac:dyDescent="0.25">
      <c r="A164" s="3">
        <v>4</v>
      </c>
      <c r="B164" s="6" t="s">
        <v>0</v>
      </c>
      <c r="C164" s="20"/>
      <c r="D164" s="20"/>
      <c r="E164" s="20"/>
      <c r="F164" s="20"/>
      <c r="G164" s="20"/>
      <c r="H164" s="21" t="s">
        <v>140</v>
      </c>
      <c r="I164" s="25" t="s">
        <v>122</v>
      </c>
      <c r="AW164" s="327" t="s">
        <v>226</v>
      </c>
      <c r="AX164" s="328" t="s">
        <v>1046</v>
      </c>
      <c r="AZ164" s="120" t="s">
        <v>406</v>
      </c>
      <c r="BA164" s="120" t="s">
        <v>406</v>
      </c>
      <c r="BB164" s="120" t="s">
        <v>1146</v>
      </c>
      <c r="BC164" s="3"/>
      <c r="BD164" s="532"/>
    </row>
    <row r="165" spans="1:56" x14ac:dyDescent="0.25">
      <c r="A165" s="3">
        <v>5</v>
      </c>
      <c r="B165" s="6" t="s">
        <v>131</v>
      </c>
      <c r="C165" s="20"/>
      <c r="D165" s="20"/>
      <c r="E165" s="20"/>
      <c r="F165" s="20"/>
      <c r="G165" s="20"/>
      <c r="H165" s="21" t="s">
        <v>136</v>
      </c>
      <c r="I165" s="25" t="s">
        <v>180</v>
      </c>
      <c r="AW165" s="327" t="s">
        <v>548</v>
      </c>
      <c r="AX165" s="328" t="s">
        <v>1047</v>
      </c>
      <c r="AZ165" s="120" t="s">
        <v>1254</v>
      </c>
      <c r="BA165" s="120" t="s">
        <v>1161</v>
      </c>
      <c r="BB165" s="120" t="s">
        <v>1077</v>
      </c>
      <c r="BD165" s="532"/>
    </row>
    <row r="166" spans="1:56" x14ac:dyDescent="0.25">
      <c r="A166" s="3">
        <v>6</v>
      </c>
      <c r="B166" s="6" t="s">
        <v>57</v>
      </c>
      <c r="C166" s="20"/>
      <c r="D166" s="20"/>
      <c r="E166" s="20"/>
      <c r="F166" s="20"/>
      <c r="G166" s="20"/>
      <c r="H166" s="21" t="s">
        <v>53</v>
      </c>
      <c r="I166" s="5" t="s">
        <v>84</v>
      </c>
      <c r="AW166" s="327" t="s">
        <v>303</v>
      </c>
      <c r="AX166" s="328" t="s">
        <v>1048</v>
      </c>
      <c r="AZ166" s="120" t="s">
        <v>404</v>
      </c>
      <c r="BA166" s="120" t="s">
        <v>1254</v>
      </c>
      <c r="BB166" s="120" t="s">
        <v>1161</v>
      </c>
      <c r="BC166" s="3"/>
      <c r="BD166" s="532"/>
    </row>
    <row r="167" spans="1:56" x14ac:dyDescent="0.25">
      <c r="A167" s="3">
        <v>7</v>
      </c>
      <c r="B167" s="6" t="s">
        <v>56</v>
      </c>
      <c r="C167" s="20"/>
      <c r="D167" s="20"/>
      <c r="E167" s="20"/>
      <c r="F167" s="20"/>
      <c r="G167" s="20"/>
      <c r="H167" s="21" t="s">
        <v>262</v>
      </c>
      <c r="I167" s="5" t="s">
        <v>214</v>
      </c>
      <c r="AW167" s="327" t="s">
        <v>121</v>
      </c>
      <c r="AX167" s="328" t="s">
        <v>583</v>
      </c>
      <c r="AZ167" s="120"/>
      <c r="BA167" s="120" t="s">
        <v>404</v>
      </c>
      <c r="BB167" s="120" t="s">
        <v>1162</v>
      </c>
      <c r="BC167" s="3"/>
      <c r="BD167" s="532"/>
    </row>
    <row r="168" spans="1:56" x14ac:dyDescent="0.25">
      <c r="A168" s="3">
        <v>8</v>
      </c>
      <c r="B168" s="6" t="s">
        <v>58</v>
      </c>
      <c r="C168" s="20"/>
      <c r="D168" s="20"/>
      <c r="E168" s="20"/>
      <c r="F168" s="20"/>
      <c r="G168" s="20"/>
      <c r="H168" s="21" t="s">
        <v>8</v>
      </c>
      <c r="I168" s="5" t="s">
        <v>61</v>
      </c>
      <c r="AW168" s="327" t="s">
        <v>27</v>
      </c>
      <c r="AX168" s="328" t="s">
        <v>1049</v>
      </c>
      <c r="AZ168" s="120"/>
      <c r="BA168" s="120" t="s">
        <v>212</v>
      </c>
      <c r="BB168" s="120"/>
      <c r="BC168" s="3"/>
      <c r="BD168" s="532"/>
    </row>
    <row r="169" spans="1:56" x14ac:dyDescent="0.25">
      <c r="A169" s="3">
        <v>9</v>
      </c>
      <c r="B169" s="6" t="s">
        <v>59</v>
      </c>
      <c r="C169" s="20"/>
      <c r="D169" s="20"/>
      <c r="E169" s="20"/>
      <c r="F169" s="20"/>
      <c r="G169" s="20"/>
      <c r="H169" s="21" t="s">
        <v>9</v>
      </c>
      <c r="I169" s="5" t="s">
        <v>82</v>
      </c>
      <c r="AW169" s="327" t="s">
        <v>31</v>
      </c>
      <c r="AX169" s="328" t="s">
        <v>1050</v>
      </c>
      <c r="AZ169" s="3"/>
      <c r="BA169" s="3"/>
      <c r="BB169" s="3"/>
      <c r="BC169" s="3"/>
      <c r="BD169" s="532"/>
    </row>
    <row r="170" spans="1:56" x14ac:dyDescent="0.25">
      <c r="A170" s="3">
        <v>10</v>
      </c>
      <c r="B170" s="6" t="s">
        <v>55</v>
      </c>
      <c r="C170" s="20"/>
      <c r="D170" s="20"/>
      <c r="E170" s="20"/>
      <c r="F170" s="20"/>
      <c r="G170" s="20"/>
      <c r="H170" s="21" t="s">
        <v>123</v>
      </c>
      <c r="I170" s="5" t="s">
        <v>120</v>
      </c>
      <c r="AW170" s="327" t="s">
        <v>298</v>
      </c>
      <c r="AX170" s="328" t="s">
        <v>298</v>
      </c>
      <c r="AZ170" s="332" t="s">
        <v>1051</v>
      </c>
      <c r="BA170" s="3"/>
      <c r="BB170" s="3"/>
      <c r="BC170" s="3"/>
      <c r="BD170" s="532"/>
    </row>
    <row r="171" spans="1:56" ht="13" thickBot="1" x14ac:dyDescent="0.3">
      <c r="A171" s="3">
        <v>11</v>
      </c>
      <c r="B171" s="6" t="s">
        <v>130</v>
      </c>
      <c r="C171" s="20"/>
      <c r="D171" s="20"/>
      <c r="E171" s="20"/>
      <c r="F171" s="20"/>
      <c r="G171" s="20"/>
      <c r="H171" s="21" t="s">
        <v>135</v>
      </c>
      <c r="I171" s="25" t="s">
        <v>266</v>
      </c>
      <c r="J171" s="3"/>
      <c r="AW171" s="333" t="s">
        <v>32</v>
      </c>
      <c r="AX171" s="334" t="s">
        <v>1052</v>
      </c>
      <c r="AZ171" s="335" t="s">
        <v>1164</v>
      </c>
      <c r="BA171" s="3"/>
      <c r="BB171" s="3"/>
      <c r="BC171" s="3"/>
      <c r="BD171" s="532"/>
    </row>
    <row r="172" spans="1:56" x14ac:dyDescent="0.25">
      <c r="A172" s="3">
        <v>12</v>
      </c>
      <c r="B172" s="7" t="s">
        <v>177</v>
      </c>
      <c r="C172" s="24"/>
      <c r="D172" s="24"/>
      <c r="E172" s="24"/>
      <c r="F172" s="20"/>
      <c r="G172" s="24"/>
      <c r="H172" s="21" t="s">
        <v>278</v>
      </c>
      <c r="I172" s="25" t="s">
        <v>183</v>
      </c>
      <c r="J172" s="22" t="s">
        <v>280</v>
      </c>
      <c r="AW172" s="303"/>
      <c r="AX172" s="3"/>
      <c r="AY172" s="3"/>
      <c r="AZ172" s="335" t="s">
        <v>12</v>
      </c>
      <c r="BA172" s="3"/>
      <c r="BB172" s="3"/>
      <c r="BC172" s="3"/>
      <c r="BD172" s="532"/>
    </row>
    <row r="173" spans="1:56" ht="13" thickBot="1" x14ac:dyDescent="0.3">
      <c r="A173" s="3">
        <v>14</v>
      </c>
      <c r="B173" s="6" t="s">
        <v>129</v>
      </c>
      <c r="C173" s="20"/>
      <c r="D173" s="20"/>
      <c r="E173" s="20"/>
      <c r="F173" s="24"/>
      <c r="G173" s="20"/>
      <c r="H173" s="21" t="s">
        <v>134</v>
      </c>
      <c r="I173" s="25" t="s">
        <v>265</v>
      </c>
      <c r="J173" s="25" t="s">
        <v>139</v>
      </c>
      <c r="AW173" s="298" t="s">
        <v>1053</v>
      </c>
      <c r="AX173" s="299" t="s">
        <v>1054</v>
      </c>
      <c r="AY173" s="3"/>
      <c r="AZ173" s="335" t="s">
        <v>1247</v>
      </c>
      <c r="BA173" s="3"/>
      <c r="BB173" s="3"/>
      <c r="BC173" s="3"/>
      <c r="BD173" s="532"/>
    </row>
    <row r="174" spans="1:56" x14ac:dyDescent="0.25">
      <c r="A174" s="3">
        <v>15</v>
      </c>
      <c r="B174" s="6" t="s">
        <v>21</v>
      </c>
      <c r="C174" s="20"/>
      <c r="D174" s="20"/>
      <c r="E174" s="20"/>
      <c r="F174" s="20"/>
      <c r="G174" s="20"/>
      <c r="H174" s="21" t="s">
        <v>36</v>
      </c>
      <c r="I174" s="25" t="s">
        <v>181</v>
      </c>
      <c r="J174" s="25" t="s">
        <v>139</v>
      </c>
      <c r="AW174" s="336" t="s">
        <v>891</v>
      </c>
      <c r="AX174" s="337" t="s">
        <v>987</v>
      </c>
      <c r="AY174" s="338"/>
      <c r="AZ174" s="335" t="s">
        <v>1163</v>
      </c>
      <c r="BB174" s="3"/>
      <c r="BC174" s="3"/>
      <c r="BD174" s="532"/>
    </row>
    <row r="175" spans="1:56" x14ac:dyDescent="0.25">
      <c r="A175" s="3">
        <v>16</v>
      </c>
      <c r="B175" s="6" t="s">
        <v>5</v>
      </c>
      <c r="C175" s="20"/>
      <c r="D175" s="20"/>
      <c r="E175" s="20"/>
      <c r="F175" s="20"/>
      <c r="G175" s="20"/>
      <c r="H175" s="21" t="s">
        <v>6</v>
      </c>
      <c r="I175" s="21" t="s">
        <v>111</v>
      </c>
      <c r="J175" s="25" t="s">
        <v>65</v>
      </c>
      <c r="AW175" s="339" t="s">
        <v>894</v>
      </c>
      <c r="AX175" s="340" t="s">
        <v>989</v>
      </c>
      <c r="AY175" s="3"/>
      <c r="AZ175" s="335" t="s">
        <v>404</v>
      </c>
      <c r="BB175" s="3"/>
      <c r="BC175" s="3"/>
      <c r="BD175" s="532"/>
    </row>
    <row r="176" spans="1:56" ht="13" thickBot="1" x14ac:dyDescent="0.3">
      <c r="F176" s="20"/>
      <c r="J176" s="5" t="s">
        <v>95</v>
      </c>
      <c r="AW176" s="341" t="s">
        <v>400</v>
      </c>
      <c r="AX176" s="342" t="s">
        <v>435</v>
      </c>
      <c r="AY176" s="3"/>
      <c r="AZ176" s="335" t="s">
        <v>402</v>
      </c>
      <c r="BA176" s="3"/>
      <c r="BB176" s="3"/>
      <c r="BC176" s="3"/>
      <c r="BD176" s="300"/>
    </row>
    <row r="177" spans="2:56" x14ac:dyDescent="0.25">
      <c r="J177" s="5" t="s">
        <v>215</v>
      </c>
      <c r="AW177" s="303"/>
      <c r="AX177" s="3"/>
      <c r="AY177" s="3"/>
      <c r="AZ177" s="335" t="s">
        <v>174</v>
      </c>
      <c r="BA177" s="3"/>
      <c r="BB177" s="3"/>
      <c r="BC177" s="3"/>
      <c r="BD177" s="300"/>
    </row>
    <row r="178" spans="2:56" ht="13" thickBot="1" x14ac:dyDescent="0.3">
      <c r="B178" s="2" t="s">
        <v>1055</v>
      </c>
      <c r="J178" s="5" t="s">
        <v>213</v>
      </c>
      <c r="AW178" s="298" t="s">
        <v>1056</v>
      </c>
      <c r="AX178" s="299" t="s">
        <v>1057</v>
      </c>
      <c r="AY178" s="3"/>
      <c r="AZ178" s="335" t="s">
        <v>212</v>
      </c>
      <c r="BA178" s="3"/>
      <c r="BB178" s="3"/>
      <c r="BC178" s="3"/>
      <c r="BD178" s="300"/>
    </row>
    <row r="179" spans="2:56" x14ac:dyDescent="0.25">
      <c r="B179" s="2" t="s">
        <v>382</v>
      </c>
      <c r="J179" s="5" t="s">
        <v>83</v>
      </c>
      <c r="AW179" s="343" t="s">
        <v>1070</v>
      </c>
      <c r="AX179" s="344" t="s">
        <v>991</v>
      </c>
      <c r="AY179" s="236"/>
      <c r="AZ179" s="3"/>
      <c r="BA179" s="3"/>
      <c r="BB179" s="3"/>
      <c r="BC179" s="3"/>
      <c r="BD179" s="300"/>
    </row>
    <row r="180" spans="2:56" x14ac:dyDescent="0.25">
      <c r="B180" s="2" t="s">
        <v>1058</v>
      </c>
      <c r="J180" s="5" t="s">
        <v>54</v>
      </c>
      <c r="AW180" s="345" t="s">
        <v>1071</v>
      </c>
      <c r="AX180" s="346" t="s">
        <v>996</v>
      </c>
      <c r="AY180" s="338"/>
      <c r="AZ180" s="347" t="s">
        <v>1059</v>
      </c>
      <c r="BA180" s="3"/>
      <c r="BB180" s="3"/>
      <c r="BC180" s="3"/>
      <c r="BD180" s="300"/>
    </row>
    <row r="181" spans="2:56" ht="13" thickBot="1" x14ac:dyDescent="0.3">
      <c r="J181" s="25" t="s">
        <v>64</v>
      </c>
      <c r="AW181" s="348" t="s">
        <v>1072</v>
      </c>
      <c r="AX181" s="349" t="s">
        <v>402</v>
      </c>
      <c r="AY181" s="3"/>
      <c r="AZ181" s="350" t="s">
        <v>597</v>
      </c>
      <c r="BA181" s="3"/>
      <c r="BB181" s="3"/>
      <c r="BC181" s="3"/>
      <c r="BD181" s="300"/>
    </row>
    <row r="182" spans="2:56" x14ac:dyDescent="0.25">
      <c r="J182" s="25" t="s">
        <v>261</v>
      </c>
      <c r="AW182" s="303"/>
      <c r="AX182" s="3"/>
      <c r="AY182" s="3"/>
      <c r="AZ182" s="350" t="s">
        <v>12</v>
      </c>
      <c r="BA182" s="3"/>
      <c r="BB182" s="3"/>
      <c r="BC182" s="3"/>
      <c r="BD182" s="300"/>
    </row>
    <row r="183" spans="2:56" ht="13" thickBot="1" x14ac:dyDescent="0.3">
      <c r="J183" s="25" t="s">
        <v>264</v>
      </c>
      <c r="AW183" s="298" t="s">
        <v>1060</v>
      </c>
      <c r="AX183" s="299" t="s">
        <v>1061</v>
      </c>
      <c r="AY183" s="3"/>
      <c r="AZ183" s="350" t="s">
        <v>1247</v>
      </c>
      <c r="BA183" s="3"/>
      <c r="BB183" s="3"/>
      <c r="BC183" s="3"/>
      <c r="BD183" s="300"/>
    </row>
    <row r="184" spans="2:56" ht="12.75" customHeight="1" thickBot="1" x14ac:dyDescent="0.3">
      <c r="J184" s="25" t="s">
        <v>85</v>
      </c>
      <c r="K184" s="105"/>
      <c r="L184" s="105"/>
      <c r="AW184" s="351" t="s">
        <v>408</v>
      </c>
      <c r="AX184" s="352" t="s">
        <v>1001</v>
      </c>
      <c r="AY184" s="3"/>
      <c r="AZ184" s="350" t="s">
        <v>1163</v>
      </c>
      <c r="BA184" s="3"/>
      <c r="BB184" s="3"/>
      <c r="BC184" s="3"/>
      <c r="BD184" s="300"/>
    </row>
    <row r="185" spans="2:56" ht="12.75" customHeight="1" x14ac:dyDescent="0.25">
      <c r="J185" s="21" t="s">
        <v>63</v>
      </c>
      <c r="K185" s="104"/>
      <c r="L185" s="104"/>
      <c r="AW185" s="303"/>
      <c r="AX185" s="3"/>
      <c r="AY185" s="236"/>
      <c r="AZ185" s="350" t="s">
        <v>404</v>
      </c>
      <c r="BA185" s="3"/>
      <c r="BB185" s="3"/>
      <c r="BC185" s="3"/>
      <c r="BD185" s="300"/>
    </row>
    <row r="186" spans="2:56" ht="13" thickBot="1" x14ac:dyDescent="0.3">
      <c r="AW186" s="298" t="s">
        <v>1062</v>
      </c>
      <c r="AX186" s="299" t="s">
        <v>1063</v>
      </c>
      <c r="AY186" s="3"/>
      <c r="AZ186" s="350" t="s">
        <v>402</v>
      </c>
      <c r="BA186" s="3"/>
      <c r="BB186" s="3"/>
      <c r="BC186" s="3"/>
      <c r="BD186" s="300"/>
    </row>
    <row r="187" spans="2:56" ht="13" thickBot="1" x14ac:dyDescent="0.3">
      <c r="AW187" s="353" t="s">
        <v>570</v>
      </c>
      <c r="AX187" s="354" t="s">
        <v>974</v>
      </c>
      <c r="AY187" s="3"/>
      <c r="AZ187" s="350" t="s">
        <v>174</v>
      </c>
      <c r="BA187" s="3"/>
      <c r="BB187" s="3"/>
      <c r="BC187" s="3"/>
      <c r="BD187" s="300"/>
    </row>
    <row r="188" spans="2:56" ht="13" thickBot="1" x14ac:dyDescent="0.3">
      <c r="AW188" s="355"/>
      <c r="AX188" s="356"/>
      <c r="AY188" s="357"/>
      <c r="AZ188" s="358" t="s">
        <v>212</v>
      </c>
      <c r="BA188" s="356"/>
      <c r="BB188" s="356"/>
      <c r="BC188" s="356"/>
      <c r="BD188" s="359"/>
    </row>
    <row r="294" spans="1:7" x14ac:dyDescent="0.25">
      <c r="A294" s="73" t="s">
        <v>259</v>
      </c>
    </row>
    <row r="295" spans="1:7" x14ac:dyDescent="0.25">
      <c r="A295" s="30" t="s">
        <v>216</v>
      </c>
      <c r="B295" s="30" t="s">
        <v>179</v>
      </c>
      <c r="C295" s="30"/>
      <c r="D295" s="30"/>
      <c r="E295" s="30"/>
      <c r="G295" s="30"/>
    </row>
    <row r="296" spans="1:7" x14ac:dyDescent="0.25">
      <c r="A296" s="30" t="s">
        <v>216</v>
      </c>
      <c r="B296" s="30" t="s">
        <v>88</v>
      </c>
      <c r="C296" s="30"/>
      <c r="D296" s="30"/>
      <c r="E296" s="30"/>
      <c r="F296" s="30"/>
      <c r="G296" s="30"/>
    </row>
    <row r="297" spans="1:7" x14ac:dyDescent="0.25">
      <c r="A297" s="30" t="s">
        <v>216</v>
      </c>
      <c r="B297" s="30" t="s">
        <v>290</v>
      </c>
      <c r="C297" s="30"/>
      <c r="D297" s="30"/>
      <c r="E297" s="30"/>
      <c r="F297" s="30"/>
      <c r="G297" s="30"/>
    </row>
    <row r="298" spans="1:7" x14ac:dyDescent="0.25">
      <c r="A298" s="30" t="s">
        <v>216</v>
      </c>
      <c r="B298" s="30" t="s">
        <v>234</v>
      </c>
      <c r="C298" s="30"/>
      <c r="D298" s="30"/>
      <c r="E298" s="30"/>
      <c r="F298" s="30"/>
      <c r="G298" s="30"/>
    </row>
    <row r="299" spans="1:7" x14ac:dyDescent="0.25">
      <c r="A299" s="30" t="s">
        <v>216</v>
      </c>
      <c r="B299" s="30" t="s">
        <v>252</v>
      </c>
      <c r="C299" s="30"/>
      <c r="D299" s="30"/>
      <c r="E299" s="30"/>
      <c r="F299" s="30"/>
      <c r="G299" s="30"/>
    </row>
    <row r="300" spans="1:7" x14ac:dyDescent="0.25">
      <c r="A300" s="30" t="s">
        <v>216</v>
      </c>
      <c r="B300" s="30" t="s">
        <v>235</v>
      </c>
      <c r="C300" s="30"/>
      <c r="D300" s="30"/>
      <c r="E300" s="30"/>
      <c r="F300" s="30"/>
      <c r="G300" s="30"/>
    </row>
    <row r="301" spans="1:7" x14ac:dyDescent="0.25">
      <c r="A301" s="30" t="s">
        <v>216</v>
      </c>
      <c r="B301" s="30" t="s">
        <v>236</v>
      </c>
      <c r="C301" s="30"/>
      <c r="D301" s="30"/>
      <c r="E301" s="30"/>
      <c r="F301" s="30"/>
      <c r="G301" s="30"/>
    </row>
    <row r="302" spans="1:7" x14ac:dyDescent="0.25">
      <c r="A302" s="30" t="s">
        <v>216</v>
      </c>
      <c r="B302" s="30" t="s">
        <v>237</v>
      </c>
      <c r="C302" s="30"/>
      <c r="D302" s="30"/>
      <c r="E302" s="30"/>
      <c r="F302" s="30"/>
      <c r="G302" s="30"/>
    </row>
    <row r="303" spans="1:7" x14ac:dyDescent="0.25">
      <c r="A303" s="30" t="s">
        <v>216</v>
      </c>
      <c r="B303" s="30" t="s">
        <v>238</v>
      </c>
      <c r="C303" s="30"/>
      <c r="D303" s="30"/>
      <c r="E303" s="30"/>
      <c r="F303" s="30"/>
      <c r="G303" s="30"/>
    </row>
    <row r="304" spans="1:7" x14ac:dyDescent="0.25">
      <c r="A304" s="30" t="s">
        <v>216</v>
      </c>
      <c r="B304" s="30" t="s">
        <v>239</v>
      </c>
      <c r="C304" s="30"/>
      <c r="D304" s="30"/>
      <c r="E304" s="30"/>
      <c r="F304" s="30"/>
      <c r="G304" s="30"/>
    </row>
    <row r="305" spans="1:7" x14ac:dyDescent="0.25">
      <c r="A305" s="30" t="s">
        <v>216</v>
      </c>
      <c r="B305" s="30" t="s">
        <v>240</v>
      </c>
      <c r="C305" s="30"/>
      <c r="D305" s="30"/>
      <c r="E305" s="30"/>
      <c r="F305" s="30"/>
      <c r="G305" s="30"/>
    </row>
    <row r="306" spans="1:7" x14ac:dyDescent="0.25">
      <c r="A306" s="30" t="s">
        <v>216</v>
      </c>
      <c r="B306" s="30" t="s">
        <v>241</v>
      </c>
      <c r="C306" s="30"/>
      <c r="D306" s="30"/>
      <c r="E306" s="30"/>
      <c r="F306" s="30"/>
      <c r="G306" s="30"/>
    </row>
    <row r="307" spans="1:7" x14ac:dyDescent="0.25">
      <c r="A307" s="30" t="s">
        <v>216</v>
      </c>
      <c r="B307" s="30" t="s">
        <v>242</v>
      </c>
      <c r="C307" s="30"/>
      <c r="D307" s="30"/>
      <c r="E307" s="30"/>
      <c r="F307" s="30"/>
      <c r="G307" s="30"/>
    </row>
    <row r="308" spans="1:7" x14ac:dyDescent="0.25">
      <c r="A308" s="30" t="s">
        <v>216</v>
      </c>
      <c r="B308" s="30" t="s">
        <v>286</v>
      </c>
      <c r="C308" s="30"/>
      <c r="D308" s="30"/>
      <c r="E308" s="30"/>
      <c r="F308" s="30"/>
      <c r="G308" s="30"/>
    </row>
    <row r="309" spans="1:7" x14ac:dyDescent="0.25">
      <c r="A309" s="30" t="s">
        <v>216</v>
      </c>
      <c r="B309" s="30" t="s">
        <v>244</v>
      </c>
      <c r="C309" s="30"/>
      <c r="D309" s="30"/>
      <c r="E309" s="30"/>
      <c r="F309" s="30"/>
      <c r="G309" s="30"/>
    </row>
    <row r="310" spans="1:7" x14ac:dyDescent="0.25">
      <c r="A310" s="30" t="s">
        <v>216</v>
      </c>
      <c r="B310" s="30" t="s">
        <v>245</v>
      </c>
      <c r="C310" s="30"/>
      <c r="D310" s="30"/>
      <c r="E310" s="30"/>
      <c r="F310" s="30"/>
      <c r="G310" s="30"/>
    </row>
    <row r="311" spans="1:7" x14ac:dyDescent="0.25">
      <c r="A311" s="30" t="s">
        <v>216</v>
      </c>
      <c r="B311" s="30" t="s">
        <v>287</v>
      </c>
      <c r="C311" s="30"/>
      <c r="D311" s="30"/>
      <c r="E311" s="30"/>
      <c r="F311" s="30"/>
      <c r="G311" s="30"/>
    </row>
    <row r="312" spans="1:7" x14ac:dyDescent="0.25">
      <c r="A312" s="30" t="s">
        <v>216</v>
      </c>
      <c r="B312" s="30" t="s">
        <v>247</v>
      </c>
      <c r="C312" s="30"/>
      <c r="D312" s="30"/>
      <c r="E312" s="30"/>
      <c r="F312" s="30"/>
      <c r="G312" s="30"/>
    </row>
    <row r="313" spans="1:7" x14ac:dyDescent="0.25">
      <c r="A313" s="30" t="s">
        <v>216</v>
      </c>
      <c r="B313" s="30" t="s">
        <v>248</v>
      </c>
      <c r="C313" s="30"/>
      <c r="D313" s="30"/>
      <c r="E313" s="30"/>
      <c r="F313" s="30"/>
      <c r="G313" s="30"/>
    </row>
    <row r="314" spans="1:7" x14ac:dyDescent="0.25">
      <c r="A314" s="30" t="s">
        <v>216</v>
      </c>
      <c r="B314" s="30" t="s">
        <v>288</v>
      </c>
      <c r="C314" s="30"/>
      <c r="D314" s="30"/>
      <c r="E314" s="30"/>
      <c r="F314" s="30"/>
      <c r="G314" s="30"/>
    </row>
    <row r="315" spans="1:7" ht="11.25" customHeight="1" x14ac:dyDescent="0.25">
      <c r="A315" s="30" t="s">
        <v>216</v>
      </c>
      <c r="B315" s="30" t="s">
        <v>289</v>
      </c>
      <c r="C315" s="30"/>
      <c r="D315" s="30"/>
      <c r="E315" s="30"/>
      <c r="F315" s="30"/>
      <c r="G315" s="30"/>
    </row>
    <row r="316" spans="1:7" x14ac:dyDescent="0.25">
      <c r="A316" s="30"/>
      <c r="B316" s="30"/>
      <c r="C316" s="30"/>
      <c r="D316" s="30"/>
      <c r="E316" s="30"/>
      <c r="F316" s="30"/>
      <c r="G316" s="30"/>
    </row>
    <row r="317" spans="1:7" x14ac:dyDescent="0.25">
      <c r="A317" s="83" t="s">
        <v>94</v>
      </c>
      <c r="B317" s="83" t="s">
        <v>109</v>
      </c>
      <c r="C317" s="83"/>
      <c r="D317" s="83"/>
      <c r="E317" s="83"/>
      <c r="F317" s="30"/>
      <c r="G317" s="83"/>
    </row>
    <row r="318" spans="1:7" x14ac:dyDescent="0.25">
      <c r="A318" s="83" t="s">
        <v>94</v>
      </c>
      <c r="B318" s="83" t="s">
        <v>250</v>
      </c>
      <c r="C318" s="83"/>
      <c r="D318" s="83"/>
      <c r="E318" s="83"/>
      <c r="F318" s="83"/>
      <c r="G318" s="83"/>
    </row>
    <row r="319" spans="1:7" x14ac:dyDescent="0.25">
      <c r="A319" s="83" t="s">
        <v>94</v>
      </c>
      <c r="B319" s="83" t="s">
        <v>251</v>
      </c>
      <c r="C319" s="83"/>
      <c r="D319" s="83"/>
      <c r="E319" s="83"/>
      <c r="F319" s="83"/>
      <c r="G319" s="83"/>
    </row>
    <row r="320" spans="1:7" x14ac:dyDescent="0.25">
      <c r="A320" s="83" t="s">
        <v>94</v>
      </c>
      <c r="B320" s="83" t="s">
        <v>252</v>
      </c>
      <c r="C320" s="83"/>
      <c r="D320" s="83"/>
      <c r="E320" s="83"/>
      <c r="F320" s="83"/>
      <c r="G320" s="83"/>
    </row>
    <row r="321" spans="1:7" x14ac:dyDescent="0.25">
      <c r="A321" s="83" t="s">
        <v>94</v>
      </c>
      <c r="B321" s="83" t="s">
        <v>235</v>
      </c>
      <c r="C321" s="83"/>
      <c r="D321" s="83"/>
      <c r="E321" s="83"/>
      <c r="F321" s="83"/>
      <c r="G321" s="83"/>
    </row>
    <row r="322" spans="1:7" x14ac:dyDescent="0.25">
      <c r="A322" s="83" t="s">
        <v>94</v>
      </c>
      <c r="B322" s="83" t="s">
        <v>236</v>
      </c>
      <c r="C322" s="83"/>
      <c r="D322" s="83"/>
      <c r="E322" s="83"/>
      <c r="F322" s="83"/>
      <c r="G322" s="83"/>
    </row>
    <row r="323" spans="1:7" x14ac:dyDescent="0.25">
      <c r="A323" s="83" t="s">
        <v>94</v>
      </c>
      <c r="B323" s="83" t="s">
        <v>237</v>
      </c>
      <c r="C323" s="83"/>
      <c r="D323" s="83"/>
      <c r="E323" s="83"/>
      <c r="F323" s="83"/>
      <c r="G323" s="83"/>
    </row>
    <row r="324" spans="1:7" x14ac:dyDescent="0.25">
      <c r="A324" s="83" t="s">
        <v>94</v>
      </c>
      <c r="B324" s="83" t="s">
        <v>238</v>
      </c>
      <c r="C324" s="83"/>
      <c r="D324" s="83"/>
      <c r="E324" s="83"/>
      <c r="F324" s="83"/>
      <c r="G324" s="83"/>
    </row>
    <row r="325" spans="1:7" x14ac:dyDescent="0.25">
      <c r="A325" s="83" t="s">
        <v>94</v>
      </c>
      <c r="B325" s="83" t="s">
        <v>239</v>
      </c>
      <c r="C325" s="83"/>
      <c r="D325" s="83"/>
      <c r="E325" s="83"/>
      <c r="F325" s="83"/>
      <c r="G325" s="83"/>
    </row>
    <row r="326" spans="1:7" x14ac:dyDescent="0.25">
      <c r="A326" s="83" t="s">
        <v>94</v>
      </c>
      <c r="B326" s="83" t="s">
        <v>240</v>
      </c>
      <c r="C326" s="83"/>
      <c r="D326" s="83"/>
      <c r="E326" s="83"/>
      <c r="F326" s="83"/>
      <c r="G326" s="83"/>
    </row>
    <row r="327" spans="1:7" x14ac:dyDescent="0.25">
      <c r="A327" s="83" t="s">
        <v>94</v>
      </c>
      <c r="B327" s="83" t="s">
        <v>241</v>
      </c>
      <c r="C327" s="83"/>
      <c r="D327" s="83"/>
      <c r="E327" s="83"/>
      <c r="F327" s="83"/>
      <c r="G327" s="83"/>
    </row>
    <row r="328" spans="1:7" x14ac:dyDescent="0.25">
      <c r="A328" s="83" t="s">
        <v>94</v>
      </c>
      <c r="B328" s="83" t="s">
        <v>242</v>
      </c>
      <c r="C328" s="83"/>
      <c r="D328" s="83"/>
      <c r="E328" s="83"/>
      <c r="F328" s="83"/>
      <c r="G328" s="83"/>
    </row>
    <row r="329" spans="1:7" x14ac:dyDescent="0.25">
      <c r="A329" s="83" t="s">
        <v>94</v>
      </c>
      <c r="B329" s="83" t="s">
        <v>243</v>
      </c>
      <c r="C329" s="83"/>
      <c r="D329" s="83"/>
      <c r="E329" s="83"/>
      <c r="F329" s="83"/>
      <c r="G329" s="83"/>
    </row>
    <row r="330" spans="1:7" x14ac:dyDescent="0.25">
      <c r="A330" s="83" t="s">
        <v>94</v>
      </c>
      <c r="B330" s="83" t="s">
        <v>244</v>
      </c>
      <c r="C330" s="83"/>
      <c r="D330" s="83"/>
      <c r="E330" s="83"/>
      <c r="F330" s="83"/>
      <c r="G330" s="83"/>
    </row>
    <row r="331" spans="1:7" x14ac:dyDescent="0.25">
      <c r="A331" s="83" t="s">
        <v>94</v>
      </c>
      <c r="B331" s="83" t="s">
        <v>245</v>
      </c>
      <c r="C331" s="83"/>
      <c r="D331" s="83"/>
      <c r="E331" s="83"/>
      <c r="F331" s="83"/>
      <c r="G331" s="83"/>
    </row>
    <row r="332" spans="1:7" x14ac:dyDescent="0.25">
      <c r="A332" s="83" t="s">
        <v>94</v>
      </c>
      <c r="B332" s="83" t="s">
        <v>246</v>
      </c>
      <c r="C332" s="83"/>
      <c r="D332" s="83"/>
      <c r="E332" s="83"/>
      <c r="F332" s="83"/>
      <c r="G332" s="83"/>
    </row>
    <row r="333" spans="1:7" x14ac:dyDescent="0.25">
      <c r="A333" s="83" t="s">
        <v>94</v>
      </c>
      <c r="B333" s="83" t="s">
        <v>247</v>
      </c>
      <c r="C333" s="83"/>
      <c r="D333" s="83"/>
      <c r="E333" s="83"/>
      <c r="F333" s="83"/>
      <c r="G333" s="83"/>
    </row>
    <row r="334" spans="1:7" x14ac:dyDescent="0.25">
      <c r="A334" s="83" t="s">
        <v>94</v>
      </c>
      <c r="B334" s="83" t="s">
        <v>248</v>
      </c>
      <c r="C334" s="83"/>
      <c r="D334" s="83"/>
      <c r="E334" s="83"/>
      <c r="F334" s="83"/>
      <c r="G334" s="83"/>
    </row>
    <row r="335" spans="1:7" x14ac:dyDescent="0.25">
      <c r="A335" s="83" t="s">
        <v>94</v>
      </c>
      <c r="B335" s="83" t="s">
        <v>288</v>
      </c>
      <c r="C335" s="83"/>
      <c r="D335" s="83"/>
      <c r="E335" s="83"/>
      <c r="F335" s="83"/>
      <c r="G335" s="83"/>
    </row>
    <row r="336" spans="1:7" x14ac:dyDescent="0.25">
      <c r="A336" s="83" t="s">
        <v>94</v>
      </c>
      <c r="B336" s="83" t="s">
        <v>289</v>
      </c>
      <c r="C336" s="83"/>
      <c r="D336" s="83"/>
      <c r="E336" s="83"/>
      <c r="F336" s="83"/>
      <c r="G336" s="83"/>
    </row>
    <row r="337" spans="1:7" x14ac:dyDescent="0.25">
      <c r="A337" s="30" t="s">
        <v>144</v>
      </c>
      <c r="B337" s="30" t="s">
        <v>110</v>
      </c>
      <c r="C337" s="30"/>
      <c r="D337" s="30"/>
      <c r="E337" s="30"/>
      <c r="F337" s="83"/>
      <c r="G337" s="30"/>
    </row>
    <row r="338" spans="1:7" x14ac:dyDescent="0.25">
      <c r="A338" s="30" t="s">
        <v>144</v>
      </c>
      <c r="B338" s="30" t="s">
        <v>88</v>
      </c>
      <c r="C338" s="30"/>
      <c r="D338" s="30"/>
      <c r="E338" s="30"/>
      <c r="F338" s="30"/>
      <c r="G338" s="30"/>
    </row>
    <row r="339" spans="1:7" x14ac:dyDescent="0.25">
      <c r="A339" s="30" t="s">
        <v>144</v>
      </c>
      <c r="B339" s="30" t="s">
        <v>290</v>
      </c>
      <c r="C339" s="30"/>
      <c r="D339" s="30"/>
      <c r="E339" s="30"/>
      <c r="F339" s="30"/>
      <c r="G339" s="30"/>
    </row>
    <row r="340" spans="1:7" x14ac:dyDescent="0.25">
      <c r="A340" s="30" t="s">
        <v>144</v>
      </c>
      <c r="B340" s="30" t="s">
        <v>234</v>
      </c>
      <c r="C340" s="30"/>
      <c r="D340" s="30"/>
      <c r="E340" s="30"/>
      <c r="F340" s="30"/>
      <c r="G340" s="30"/>
    </row>
    <row r="341" spans="1:7" x14ac:dyDescent="0.25">
      <c r="A341" s="30" t="s">
        <v>144</v>
      </c>
      <c r="B341" s="30" t="s">
        <v>252</v>
      </c>
      <c r="C341" s="30"/>
      <c r="D341" s="30"/>
      <c r="E341" s="30"/>
      <c r="F341" s="30"/>
      <c r="G341" s="30"/>
    </row>
    <row r="342" spans="1:7" x14ac:dyDescent="0.25">
      <c r="A342" s="30" t="s">
        <v>144</v>
      </c>
      <c r="B342" s="30" t="s">
        <v>235</v>
      </c>
      <c r="C342" s="30"/>
      <c r="D342" s="30"/>
      <c r="E342" s="30"/>
      <c r="F342" s="30"/>
      <c r="G342" s="30"/>
    </row>
    <row r="343" spans="1:7" x14ac:dyDescent="0.25">
      <c r="A343" s="30" t="s">
        <v>144</v>
      </c>
      <c r="B343" s="30" t="s">
        <v>236</v>
      </c>
      <c r="C343" s="30"/>
      <c r="D343" s="30"/>
      <c r="E343" s="30"/>
      <c r="F343" s="30"/>
      <c r="G343" s="30"/>
    </row>
    <row r="344" spans="1:7" x14ac:dyDescent="0.25">
      <c r="A344" s="30" t="s">
        <v>144</v>
      </c>
      <c r="B344" s="30" t="s">
        <v>237</v>
      </c>
      <c r="C344" s="30"/>
      <c r="D344" s="30"/>
      <c r="E344" s="30"/>
      <c r="F344" s="30"/>
      <c r="G344" s="30"/>
    </row>
    <row r="345" spans="1:7" x14ac:dyDescent="0.25">
      <c r="A345" s="30" t="s">
        <v>144</v>
      </c>
      <c r="B345" s="30" t="s">
        <v>238</v>
      </c>
      <c r="C345" s="30"/>
      <c r="D345" s="30"/>
      <c r="E345" s="30"/>
      <c r="F345" s="30"/>
      <c r="G345" s="30"/>
    </row>
    <row r="346" spans="1:7" x14ac:dyDescent="0.25">
      <c r="A346" s="30" t="s">
        <v>144</v>
      </c>
      <c r="B346" s="30" t="s">
        <v>239</v>
      </c>
      <c r="C346" s="30"/>
      <c r="D346" s="30"/>
      <c r="E346" s="30"/>
      <c r="F346" s="30"/>
      <c r="G346" s="30"/>
    </row>
    <row r="347" spans="1:7" x14ac:dyDescent="0.25">
      <c r="A347" s="30" t="s">
        <v>144</v>
      </c>
      <c r="B347" s="30" t="s">
        <v>240</v>
      </c>
      <c r="C347" s="30"/>
      <c r="D347" s="30"/>
      <c r="E347" s="30"/>
      <c r="F347" s="30"/>
      <c r="G347" s="30"/>
    </row>
    <row r="348" spans="1:7" x14ac:dyDescent="0.25">
      <c r="A348" s="30" t="s">
        <v>144</v>
      </c>
      <c r="B348" s="30" t="s">
        <v>241</v>
      </c>
      <c r="C348" s="30"/>
      <c r="D348" s="30"/>
      <c r="E348" s="30"/>
      <c r="F348" s="30"/>
      <c r="G348" s="30"/>
    </row>
    <row r="349" spans="1:7" x14ac:dyDescent="0.25">
      <c r="A349" s="30" t="s">
        <v>144</v>
      </c>
      <c r="B349" s="30" t="s">
        <v>242</v>
      </c>
      <c r="C349" s="30"/>
      <c r="D349" s="30"/>
      <c r="E349" s="30"/>
      <c r="F349" s="30"/>
      <c r="G349" s="30"/>
    </row>
    <row r="350" spans="1:7" x14ac:dyDescent="0.25">
      <c r="A350" s="30" t="s">
        <v>144</v>
      </c>
      <c r="B350" s="30" t="s">
        <v>243</v>
      </c>
      <c r="C350" s="30"/>
      <c r="D350" s="30"/>
      <c r="E350" s="30"/>
      <c r="F350" s="30"/>
      <c r="G350" s="30"/>
    </row>
    <row r="351" spans="1:7" x14ac:dyDescent="0.25">
      <c r="A351" s="30" t="s">
        <v>144</v>
      </c>
      <c r="B351" s="30" t="s">
        <v>244</v>
      </c>
      <c r="C351" s="30"/>
      <c r="D351" s="30"/>
      <c r="E351" s="30"/>
      <c r="F351" s="30"/>
      <c r="G351" s="30"/>
    </row>
    <row r="352" spans="1:7" x14ac:dyDescent="0.25">
      <c r="A352" s="30" t="s">
        <v>144</v>
      </c>
      <c r="B352" s="30" t="s">
        <v>245</v>
      </c>
      <c r="C352" s="30"/>
      <c r="D352" s="30"/>
      <c r="E352" s="30"/>
      <c r="F352" s="30"/>
      <c r="G352" s="30"/>
    </row>
    <row r="353" spans="1:7" x14ac:dyDescent="0.25">
      <c r="A353" s="30" t="s">
        <v>144</v>
      </c>
      <c r="B353" s="30" t="s">
        <v>246</v>
      </c>
      <c r="C353" s="30"/>
      <c r="D353" s="30"/>
      <c r="E353" s="30"/>
      <c r="F353" s="30"/>
      <c r="G353" s="30"/>
    </row>
    <row r="354" spans="1:7" x14ac:dyDescent="0.25">
      <c r="A354" s="30" t="s">
        <v>144</v>
      </c>
      <c r="B354" s="30" t="s">
        <v>247</v>
      </c>
      <c r="C354" s="30"/>
      <c r="D354" s="30"/>
      <c r="E354" s="30"/>
      <c r="F354" s="30"/>
      <c r="G354" s="30"/>
    </row>
    <row r="355" spans="1:7" x14ac:dyDescent="0.25">
      <c r="A355" s="30" t="s">
        <v>144</v>
      </c>
      <c r="B355" s="30" t="s">
        <v>248</v>
      </c>
      <c r="C355" s="30"/>
      <c r="D355" s="30"/>
      <c r="E355" s="30"/>
      <c r="F355" s="30"/>
      <c r="G355" s="30"/>
    </row>
    <row r="356" spans="1:7" x14ac:dyDescent="0.25">
      <c r="A356" s="30" t="s">
        <v>144</v>
      </c>
      <c r="B356" s="30" t="s">
        <v>288</v>
      </c>
      <c r="C356" s="30"/>
      <c r="D356" s="30"/>
      <c r="E356" s="30"/>
      <c r="F356" s="30"/>
      <c r="G356" s="30"/>
    </row>
    <row r="357" spans="1:7" x14ac:dyDescent="0.25">
      <c r="A357" s="30" t="s">
        <v>144</v>
      </c>
      <c r="B357" s="30" t="s">
        <v>289</v>
      </c>
      <c r="C357" s="30"/>
      <c r="D357" s="30"/>
      <c r="E357" s="30"/>
      <c r="F357" s="30"/>
      <c r="G357" s="30"/>
    </row>
    <row r="358" spans="1:7" x14ac:dyDescent="0.25">
      <c r="A358" s="35" t="s">
        <v>268</v>
      </c>
      <c r="B358" s="35" t="s">
        <v>257</v>
      </c>
      <c r="C358" s="35"/>
      <c r="D358" s="35"/>
      <c r="E358" s="35"/>
      <c r="F358" s="30"/>
      <c r="G358" s="35"/>
    </row>
    <row r="359" spans="1:7" x14ac:dyDescent="0.25">
      <c r="A359" s="35" t="s">
        <v>268</v>
      </c>
      <c r="B359" s="35" t="s">
        <v>124</v>
      </c>
      <c r="C359" s="35"/>
      <c r="D359" s="35"/>
      <c r="E359" s="35"/>
      <c r="F359" s="35"/>
      <c r="G359" s="35"/>
    </row>
    <row r="360" spans="1:7" x14ac:dyDescent="0.25">
      <c r="A360" s="35" t="s">
        <v>268</v>
      </c>
      <c r="B360" s="35" t="s">
        <v>87</v>
      </c>
      <c r="C360" s="35"/>
      <c r="D360" s="35"/>
      <c r="E360" s="35"/>
      <c r="F360" s="35"/>
      <c r="G360" s="35"/>
    </row>
    <row r="361" spans="1:7" x14ac:dyDescent="0.25">
      <c r="A361" s="35" t="s">
        <v>268</v>
      </c>
      <c r="B361" s="35" t="s">
        <v>125</v>
      </c>
      <c r="C361" s="35"/>
      <c r="D361" s="35"/>
      <c r="E361" s="35"/>
      <c r="F361" s="35"/>
      <c r="G361" s="35"/>
    </row>
    <row r="362" spans="1:7" x14ac:dyDescent="0.25">
      <c r="A362" s="35" t="s">
        <v>268</v>
      </c>
      <c r="B362" s="35" t="s">
        <v>88</v>
      </c>
      <c r="C362" s="35"/>
      <c r="D362" s="35"/>
      <c r="E362" s="35"/>
      <c r="F362" s="35"/>
      <c r="G362" s="35"/>
    </row>
    <row r="363" spans="1:7" x14ac:dyDescent="0.25">
      <c r="A363" s="35" t="s">
        <v>268</v>
      </c>
      <c r="B363" s="35" t="s">
        <v>89</v>
      </c>
      <c r="C363" s="35"/>
      <c r="D363" s="35"/>
      <c r="E363" s="35"/>
      <c r="F363" s="35"/>
      <c r="G363" s="35"/>
    </row>
    <row r="364" spans="1:7" x14ac:dyDescent="0.25">
      <c r="A364" s="35" t="s">
        <v>268</v>
      </c>
      <c r="B364" s="35" t="s">
        <v>90</v>
      </c>
      <c r="C364" s="35"/>
      <c r="D364" s="35"/>
      <c r="E364" s="35"/>
      <c r="F364" s="35"/>
      <c r="G364" s="35"/>
    </row>
    <row r="365" spans="1:7" x14ac:dyDescent="0.25">
      <c r="A365" s="35" t="s">
        <v>268</v>
      </c>
      <c r="B365" s="35" t="s">
        <v>50</v>
      </c>
      <c r="C365" s="35"/>
      <c r="D365" s="35"/>
      <c r="E365" s="35"/>
      <c r="F365" s="35"/>
      <c r="G365" s="35"/>
    </row>
    <row r="366" spans="1:7" x14ac:dyDescent="0.25">
      <c r="A366" s="35" t="s">
        <v>268</v>
      </c>
      <c r="B366" s="35" t="s">
        <v>126</v>
      </c>
      <c r="C366" s="35"/>
      <c r="D366" s="35"/>
      <c r="E366" s="35"/>
      <c r="F366" s="35"/>
      <c r="G366" s="35"/>
    </row>
    <row r="367" spans="1:7" x14ac:dyDescent="0.25">
      <c r="A367" s="35" t="s">
        <v>268</v>
      </c>
      <c r="B367" s="35" t="s">
        <v>127</v>
      </c>
      <c r="C367" s="35"/>
      <c r="D367" s="35"/>
      <c r="E367" s="35"/>
      <c r="F367" s="35"/>
      <c r="G367" s="35"/>
    </row>
    <row r="368" spans="1:7" x14ac:dyDescent="0.25">
      <c r="A368" s="35" t="s">
        <v>268</v>
      </c>
      <c r="B368" s="35" t="s">
        <v>91</v>
      </c>
      <c r="C368" s="35"/>
      <c r="D368" s="35"/>
      <c r="E368" s="35"/>
      <c r="F368" s="35"/>
      <c r="G368" s="35"/>
    </row>
    <row r="369" spans="1:7" x14ac:dyDescent="0.25">
      <c r="A369" s="35" t="s">
        <v>268</v>
      </c>
      <c r="B369" s="35" t="s">
        <v>51</v>
      </c>
      <c r="C369" s="35"/>
      <c r="D369" s="35"/>
      <c r="E369" s="35"/>
      <c r="F369" s="35"/>
      <c r="G369" s="35"/>
    </row>
    <row r="370" spans="1:7" x14ac:dyDescent="0.25">
      <c r="A370" s="35" t="s">
        <v>268</v>
      </c>
      <c r="B370" s="35" t="s">
        <v>52</v>
      </c>
      <c r="C370" s="35"/>
      <c r="D370" s="35"/>
      <c r="E370" s="35"/>
      <c r="F370" s="35"/>
      <c r="G370" s="35"/>
    </row>
    <row r="371" spans="1:7" x14ac:dyDescent="0.25">
      <c r="A371" s="35" t="s">
        <v>268</v>
      </c>
      <c r="B371" s="35" t="s">
        <v>92</v>
      </c>
      <c r="C371" s="35"/>
      <c r="D371" s="35"/>
      <c r="E371" s="35"/>
      <c r="F371" s="35"/>
      <c r="G371" s="35"/>
    </row>
    <row r="372" spans="1:7" x14ac:dyDescent="0.25">
      <c r="A372" s="35" t="s">
        <v>268</v>
      </c>
      <c r="B372" s="35" t="s">
        <v>93</v>
      </c>
      <c r="C372" s="35"/>
      <c r="D372" s="35"/>
      <c r="E372" s="35"/>
      <c r="F372" s="35"/>
      <c r="G372" s="35"/>
    </row>
    <row r="373" spans="1:7" x14ac:dyDescent="0.25">
      <c r="A373" s="35" t="s">
        <v>268</v>
      </c>
      <c r="B373" s="35" t="s">
        <v>128</v>
      </c>
      <c r="C373" s="35"/>
      <c r="D373" s="35"/>
      <c r="E373" s="35"/>
      <c r="F373" s="35"/>
      <c r="G373" s="35"/>
    </row>
    <row r="374" spans="1:7" x14ac:dyDescent="0.25">
      <c r="A374" s="35" t="s">
        <v>268</v>
      </c>
      <c r="B374" s="35"/>
      <c r="C374" s="35"/>
      <c r="D374" s="35"/>
      <c r="E374" s="35"/>
      <c r="F374" s="35"/>
      <c r="G374" s="35"/>
    </row>
    <row r="375" spans="1:7" x14ac:dyDescent="0.25">
      <c r="A375" s="35" t="s">
        <v>268</v>
      </c>
      <c r="B375" s="35"/>
      <c r="C375" s="35"/>
      <c r="D375" s="35"/>
      <c r="E375" s="35"/>
      <c r="F375" s="35"/>
      <c r="G375" s="35"/>
    </row>
    <row r="376" spans="1:7" x14ac:dyDescent="0.25">
      <c r="A376" s="35" t="s">
        <v>268</v>
      </c>
      <c r="B376" s="35"/>
      <c r="C376" s="35"/>
      <c r="D376" s="35"/>
      <c r="E376" s="35"/>
      <c r="F376" s="35"/>
      <c r="G376" s="35"/>
    </row>
    <row r="377" spans="1:7" x14ac:dyDescent="0.25">
      <c r="A377" s="35" t="s">
        <v>268</v>
      </c>
      <c r="B377" s="35"/>
      <c r="C377" s="35"/>
      <c r="D377" s="35"/>
      <c r="E377" s="35"/>
      <c r="F377" s="35"/>
      <c r="G377" s="35"/>
    </row>
    <row r="378" spans="1:7" x14ac:dyDescent="0.25">
      <c r="A378" s="35" t="s">
        <v>268</v>
      </c>
      <c r="B378" s="35"/>
      <c r="C378" s="35"/>
      <c r="D378" s="35"/>
      <c r="E378" s="35"/>
      <c r="F378" s="35"/>
      <c r="G378" s="35"/>
    </row>
    <row r="379" spans="1:7" x14ac:dyDescent="0.25">
      <c r="A379" s="30" t="s">
        <v>158</v>
      </c>
      <c r="B379" s="30" t="s">
        <v>258</v>
      </c>
      <c r="C379" s="30"/>
      <c r="D379" s="30"/>
      <c r="E379" s="30"/>
      <c r="F379" s="35"/>
      <c r="G379" s="30"/>
    </row>
    <row r="380" spans="1:7" x14ac:dyDescent="0.25">
      <c r="A380" s="30" t="s">
        <v>158</v>
      </c>
      <c r="B380" s="30" t="s">
        <v>253</v>
      </c>
      <c r="C380" s="30"/>
      <c r="D380" s="30"/>
      <c r="E380" s="30"/>
      <c r="F380" s="30"/>
      <c r="G380" s="30"/>
    </row>
    <row r="381" spans="1:7" x14ac:dyDescent="0.25">
      <c r="A381" s="30" t="s">
        <v>158</v>
      </c>
      <c r="B381" s="30" t="s">
        <v>254</v>
      </c>
      <c r="C381" s="30"/>
      <c r="D381" s="30"/>
      <c r="E381" s="30"/>
      <c r="F381" s="30"/>
      <c r="G381" s="30"/>
    </row>
    <row r="382" spans="1:7" x14ac:dyDescent="0.25">
      <c r="A382" s="30" t="s">
        <v>158</v>
      </c>
      <c r="B382" s="30" t="s">
        <v>89</v>
      </c>
      <c r="C382" s="30"/>
      <c r="D382" s="30"/>
      <c r="E382" s="30"/>
      <c r="F382" s="30"/>
      <c r="G382" s="30"/>
    </row>
    <row r="383" spans="1:7" x14ac:dyDescent="0.25">
      <c r="A383" s="30" t="s">
        <v>158</v>
      </c>
      <c r="B383" s="30" t="s">
        <v>255</v>
      </c>
      <c r="C383" s="30"/>
      <c r="D383" s="30"/>
      <c r="E383" s="30"/>
      <c r="F383" s="30"/>
      <c r="G383" s="30"/>
    </row>
    <row r="384" spans="1:7" x14ac:dyDescent="0.25">
      <c r="A384" s="30" t="s">
        <v>158</v>
      </c>
      <c r="B384" s="30" t="s">
        <v>249</v>
      </c>
      <c r="C384" s="30"/>
      <c r="D384" s="30"/>
      <c r="E384" s="30"/>
      <c r="F384" s="30"/>
      <c r="G384" s="30"/>
    </row>
    <row r="385" spans="1:7" x14ac:dyDescent="0.25">
      <c r="A385" s="30" t="s">
        <v>158</v>
      </c>
      <c r="B385" s="30" t="s">
        <v>256</v>
      </c>
      <c r="C385" s="30"/>
      <c r="D385" s="30"/>
      <c r="E385" s="30"/>
      <c r="F385" s="30"/>
      <c r="G385" s="30"/>
    </row>
    <row r="386" spans="1:7" x14ac:dyDescent="0.25">
      <c r="A386" s="30" t="s">
        <v>158</v>
      </c>
      <c r="B386" s="30" t="s">
        <v>236</v>
      </c>
      <c r="C386" s="30"/>
      <c r="D386" s="30"/>
      <c r="E386" s="30"/>
      <c r="F386" s="30"/>
      <c r="G386" s="30"/>
    </row>
    <row r="387" spans="1:7" x14ac:dyDescent="0.25">
      <c r="A387" s="30" t="s">
        <v>158</v>
      </c>
      <c r="B387" s="30" t="s">
        <v>237</v>
      </c>
      <c r="C387" s="30"/>
      <c r="D387" s="30"/>
      <c r="E387" s="30"/>
      <c r="F387" s="30"/>
      <c r="G387" s="30"/>
    </row>
    <row r="388" spans="1:7" x14ac:dyDescent="0.25">
      <c r="A388" s="30" t="s">
        <v>158</v>
      </c>
      <c r="B388" s="30" t="s">
        <v>238</v>
      </c>
      <c r="C388" s="30"/>
      <c r="D388" s="30"/>
      <c r="E388" s="30"/>
      <c r="F388" s="30"/>
      <c r="G388" s="30"/>
    </row>
    <row r="389" spans="1:7" x14ac:dyDescent="0.25">
      <c r="A389" s="30" t="s">
        <v>158</v>
      </c>
      <c r="B389" s="30" t="s">
        <v>239</v>
      </c>
      <c r="C389" s="30"/>
      <c r="D389" s="30"/>
      <c r="E389" s="30"/>
      <c r="F389" s="30"/>
      <c r="G389" s="30"/>
    </row>
    <row r="390" spans="1:7" x14ac:dyDescent="0.25">
      <c r="A390" s="30" t="s">
        <v>158</v>
      </c>
      <c r="B390" s="30" t="s">
        <v>240</v>
      </c>
      <c r="C390" s="30"/>
      <c r="D390" s="30"/>
      <c r="E390" s="30"/>
      <c r="F390" s="30"/>
      <c r="G390" s="30"/>
    </row>
    <row r="391" spans="1:7" x14ac:dyDescent="0.25">
      <c r="A391" s="30" t="s">
        <v>158</v>
      </c>
      <c r="B391" s="30" t="s">
        <v>243</v>
      </c>
      <c r="C391" s="30"/>
      <c r="D391" s="30"/>
      <c r="E391" s="30"/>
      <c r="F391" s="30"/>
      <c r="G391" s="30"/>
    </row>
    <row r="392" spans="1:7" x14ac:dyDescent="0.25">
      <c r="A392" s="30" t="s">
        <v>158</v>
      </c>
      <c r="B392" s="30"/>
      <c r="C392" s="30"/>
      <c r="D392" s="30"/>
      <c r="E392" s="30"/>
      <c r="F392" s="30"/>
      <c r="G392" s="30"/>
    </row>
    <row r="393" spans="1:7" x14ac:dyDescent="0.25">
      <c r="A393" s="30" t="s">
        <v>158</v>
      </c>
      <c r="B393" s="30"/>
      <c r="C393" s="30"/>
      <c r="D393" s="30"/>
      <c r="E393" s="30"/>
      <c r="F393" s="30"/>
      <c r="G393" s="30"/>
    </row>
    <row r="394" spans="1:7" x14ac:dyDescent="0.25">
      <c r="A394" s="30" t="s">
        <v>158</v>
      </c>
      <c r="B394" s="30"/>
      <c r="C394" s="30"/>
      <c r="D394" s="30"/>
      <c r="E394" s="30"/>
      <c r="F394" s="30"/>
      <c r="G394" s="30"/>
    </row>
    <row r="395" spans="1:7" x14ac:dyDescent="0.25">
      <c r="A395" s="30" t="s">
        <v>158</v>
      </c>
      <c r="B395" s="30"/>
      <c r="C395" s="30"/>
      <c r="D395" s="30"/>
      <c r="E395" s="30"/>
      <c r="F395" s="30"/>
      <c r="G395" s="30"/>
    </row>
    <row r="396" spans="1:7" x14ac:dyDescent="0.25">
      <c r="A396" s="30" t="s">
        <v>158</v>
      </c>
      <c r="B396" s="30"/>
      <c r="C396" s="30"/>
      <c r="D396" s="30"/>
      <c r="E396" s="30"/>
      <c r="F396" s="30"/>
      <c r="G396" s="30"/>
    </row>
    <row r="397" spans="1:7" x14ac:dyDescent="0.25">
      <c r="A397" s="30" t="s">
        <v>158</v>
      </c>
      <c r="B397" s="30"/>
      <c r="C397" s="30"/>
      <c r="D397" s="30"/>
      <c r="E397" s="30"/>
      <c r="F397" s="30"/>
      <c r="G397" s="30"/>
    </row>
    <row r="398" spans="1:7" x14ac:dyDescent="0.25">
      <c r="A398" s="30" t="s">
        <v>158</v>
      </c>
      <c r="B398" s="30"/>
      <c r="C398" s="30"/>
      <c r="D398" s="30"/>
      <c r="E398" s="30"/>
      <c r="F398" s="30"/>
      <c r="G398" s="30"/>
    </row>
    <row r="399" spans="1:7" x14ac:dyDescent="0.25">
      <c r="A399" s="30" t="s">
        <v>158</v>
      </c>
      <c r="B399" s="30"/>
      <c r="C399" s="30"/>
      <c r="D399" s="30"/>
      <c r="E399" s="30"/>
      <c r="F399" s="30"/>
      <c r="G399" s="30"/>
    </row>
    <row r="400" spans="1:7" x14ac:dyDescent="0.25">
      <c r="F400" s="30"/>
    </row>
  </sheetData>
  <sheetProtection password="FF80" sheet="1" objects="1" scenarios="1"/>
  <dataValidations disablePrompts="1" count="1">
    <dataValidation allowBlank="1" showInputMessage="1" sqref="BV46:BW46 LR46:LS46 VN46:VO46 AFJ46:AFK46 APF46:APG46 AZB46:AZC46 BIX46:BIY46 BST46:BSU46 CCP46:CCQ46 CML46:CMM46 CWH46:CWI46 DGD46:DGE46 DPZ46:DQA46 DZV46:DZW46 EJR46:EJS46 ETN46:ETO46 FDJ46:FDK46 FNF46:FNG46 FXB46:FXC46 GGX46:GGY46 GQT46:GQU46 HAP46:HAQ46 HKL46:HKM46 HUH46:HUI46 IED46:IEE46 INZ46:IOA46 IXV46:IXW46 JHR46:JHS46 JRN46:JRO46 KBJ46:KBK46 KLF46:KLG46 KVB46:KVC46 LEX46:LEY46 LOT46:LOU46 LYP46:LYQ46 MIL46:MIM46 MSH46:MSI46 NCD46:NCE46 NLZ46:NMA46 NVV46:NVW46 OFR46:OFS46 OPN46:OPO46 OZJ46:OZK46 PJF46:PJG46 PTB46:PTC46 QCX46:QCY46 QMT46:QMU46 QWP46:QWQ46 RGL46:RGM46 RQH46:RQI46 SAD46:SAE46 SJZ46:SKA46 STV46:STW46 TDR46:TDS46 TNN46:TNO46 TXJ46:TXK46 UHF46:UHG46 URB46:URC46 VAX46:VAY46 VKT46:VKU46 VUP46:VUQ46 WEL46:WEM46 WOH46:WOI46 WYD46:WYE46 BV65582:BW65582 LR65582:LS65582 VN65582:VO65582 AFJ65582:AFK65582 APF65582:APG65582 AZB65582:AZC65582 BIX65582:BIY65582 BST65582:BSU65582 CCP65582:CCQ65582 CML65582:CMM65582 CWH65582:CWI65582 DGD65582:DGE65582 DPZ65582:DQA65582 DZV65582:DZW65582 EJR65582:EJS65582 ETN65582:ETO65582 FDJ65582:FDK65582 FNF65582:FNG65582 FXB65582:FXC65582 GGX65582:GGY65582 GQT65582:GQU65582 HAP65582:HAQ65582 HKL65582:HKM65582 HUH65582:HUI65582 IED65582:IEE65582 INZ65582:IOA65582 IXV65582:IXW65582 JHR65582:JHS65582 JRN65582:JRO65582 KBJ65582:KBK65582 KLF65582:KLG65582 KVB65582:KVC65582 LEX65582:LEY65582 LOT65582:LOU65582 LYP65582:LYQ65582 MIL65582:MIM65582 MSH65582:MSI65582 NCD65582:NCE65582 NLZ65582:NMA65582 NVV65582:NVW65582 OFR65582:OFS65582 OPN65582:OPO65582 OZJ65582:OZK65582 PJF65582:PJG65582 PTB65582:PTC65582 QCX65582:QCY65582 QMT65582:QMU65582 QWP65582:QWQ65582 RGL65582:RGM65582 RQH65582:RQI65582 SAD65582:SAE65582 SJZ65582:SKA65582 STV65582:STW65582 TDR65582:TDS65582 TNN65582:TNO65582 TXJ65582:TXK65582 UHF65582:UHG65582 URB65582:URC65582 VAX65582:VAY65582 VKT65582:VKU65582 VUP65582:VUQ65582 WEL65582:WEM65582 WOH65582:WOI65582 WYD65582:WYE65582 BV131118:BW131118 LR131118:LS131118 VN131118:VO131118 AFJ131118:AFK131118 APF131118:APG131118 AZB131118:AZC131118 BIX131118:BIY131118 BST131118:BSU131118 CCP131118:CCQ131118 CML131118:CMM131118 CWH131118:CWI131118 DGD131118:DGE131118 DPZ131118:DQA131118 DZV131118:DZW131118 EJR131118:EJS131118 ETN131118:ETO131118 FDJ131118:FDK131118 FNF131118:FNG131118 FXB131118:FXC131118 GGX131118:GGY131118 GQT131118:GQU131118 HAP131118:HAQ131118 HKL131118:HKM131118 HUH131118:HUI131118 IED131118:IEE131118 INZ131118:IOA131118 IXV131118:IXW131118 JHR131118:JHS131118 JRN131118:JRO131118 KBJ131118:KBK131118 KLF131118:KLG131118 KVB131118:KVC131118 LEX131118:LEY131118 LOT131118:LOU131118 LYP131118:LYQ131118 MIL131118:MIM131118 MSH131118:MSI131118 NCD131118:NCE131118 NLZ131118:NMA131118 NVV131118:NVW131118 OFR131118:OFS131118 OPN131118:OPO131118 OZJ131118:OZK131118 PJF131118:PJG131118 PTB131118:PTC131118 QCX131118:QCY131118 QMT131118:QMU131118 QWP131118:QWQ131118 RGL131118:RGM131118 RQH131118:RQI131118 SAD131118:SAE131118 SJZ131118:SKA131118 STV131118:STW131118 TDR131118:TDS131118 TNN131118:TNO131118 TXJ131118:TXK131118 UHF131118:UHG131118 URB131118:URC131118 VAX131118:VAY131118 VKT131118:VKU131118 VUP131118:VUQ131118 WEL131118:WEM131118 WOH131118:WOI131118 WYD131118:WYE131118 BV196654:BW196654 LR196654:LS196654 VN196654:VO196654 AFJ196654:AFK196654 APF196654:APG196654 AZB196654:AZC196654 BIX196654:BIY196654 BST196654:BSU196654 CCP196654:CCQ196654 CML196654:CMM196654 CWH196654:CWI196654 DGD196654:DGE196654 DPZ196654:DQA196654 DZV196654:DZW196654 EJR196654:EJS196654 ETN196654:ETO196654 FDJ196654:FDK196654 FNF196654:FNG196654 FXB196654:FXC196654 GGX196654:GGY196654 GQT196654:GQU196654 HAP196654:HAQ196654 HKL196654:HKM196654 HUH196654:HUI196654 IED196654:IEE196654 INZ196654:IOA196654 IXV196654:IXW196654 JHR196654:JHS196654 JRN196654:JRO196654 KBJ196654:KBK196654 KLF196654:KLG196654 KVB196654:KVC196654 LEX196654:LEY196654 LOT196654:LOU196654 LYP196654:LYQ196654 MIL196654:MIM196654 MSH196654:MSI196654 NCD196654:NCE196654 NLZ196654:NMA196654 NVV196654:NVW196654 OFR196654:OFS196654 OPN196654:OPO196654 OZJ196654:OZK196654 PJF196654:PJG196654 PTB196654:PTC196654 QCX196654:QCY196654 QMT196654:QMU196654 QWP196654:QWQ196654 RGL196654:RGM196654 RQH196654:RQI196654 SAD196654:SAE196654 SJZ196654:SKA196654 STV196654:STW196654 TDR196654:TDS196654 TNN196654:TNO196654 TXJ196654:TXK196654 UHF196654:UHG196654 URB196654:URC196654 VAX196654:VAY196654 VKT196654:VKU196654 VUP196654:VUQ196654 WEL196654:WEM196654 WOH196654:WOI196654 WYD196654:WYE196654 BV262190:BW262190 LR262190:LS262190 VN262190:VO262190 AFJ262190:AFK262190 APF262190:APG262190 AZB262190:AZC262190 BIX262190:BIY262190 BST262190:BSU262190 CCP262190:CCQ262190 CML262190:CMM262190 CWH262190:CWI262190 DGD262190:DGE262190 DPZ262190:DQA262190 DZV262190:DZW262190 EJR262190:EJS262190 ETN262190:ETO262190 FDJ262190:FDK262190 FNF262190:FNG262190 FXB262190:FXC262190 GGX262190:GGY262190 GQT262190:GQU262190 HAP262190:HAQ262190 HKL262190:HKM262190 HUH262190:HUI262190 IED262190:IEE262190 INZ262190:IOA262190 IXV262190:IXW262190 JHR262190:JHS262190 JRN262190:JRO262190 KBJ262190:KBK262190 KLF262190:KLG262190 KVB262190:KVC262190 LEX262190:LEY262190 LOT262190:LOU262190 LYP262190:LYQ262190 MIL262190:MIM262190 MSH262190:MSI262190 NCD262190:NCE262190 NLZ262190:NMA262190 NVV262190:NVW262190 OFR262190:OFS262190 OPN262190:OPO262190 OZJ262190:OZK262190 PJF262190:PJG262190 PTB262190:PTC262190 QCX262190:QCY262190 QMT262190:QMU262190 QWP262190:QWQ262190 RGL262190:RGM262190 RQH262190:RQI262190 SAD262190:SAE262190 SJZ262190:SKA262190 STV262190:STW262190 TDR262190:TDS262190 TNN262190:TNO262190 TXJ262190:TXK262190 UHF262190:UHG262190 URB262190:URC262190 VAX262190:VAY262190 VKT262190:VKU262190 VUP262190:VUQ262190 WEL262190:WEM262190 WOH262190:WOI262190 WYD262190:WYE262190 BV327726:BW327726 LR327726:LS327726 VN327726:VO327726 AFJ327726:AFK327726 APF327726:APG327726 AZB327726:AZC327726 BIX327726:BIY327726 BST327726:BSU327726 CCP327726:CCQ327726 CML327726:CMM327726 CWH327726:CWI327726 DGD327726:DGE327726 DPZ327726:DQA327726 DZV327726:DZW327726 EJR327726:EJS327726 ETN327726:ETO327726 FDJ327726:FDK327726 FNF327726:FNG327726 FXB327726:FXC327726 GGX327726:GGY327726 GQT327726:GQU327726 HAP327726:HAQ327726 HKL327726:HKM327726 HUH327726:HUI327726 IED327726:IEE327726 INZ327726:IOA327726 IXV327726:IXW327726 JHR327726:JHS327726 JRN327726:JRO327726 KBJ327726:KBK327726 KLF327726:KLG327726 KVB327726:KVC327726 LEX327726:LEY327726 LOT327726:LOU327726 LYP327726:LYQ327726 MIL327726:MIM327726 MSH327726:MSI327726 NCD327726:NCE327726 NLZ327726:NMA327726 NVV327726:NVW327726 OFR327726:OFS327726 OPN327726:OPO327726 OZJ327726:OZK327726 PJF327726:PJG327726 PTB327726:PTC327726 QCX327726:QCY327726 QMT327726:QMU327726 QWP327726:QWQ327726 RGL327726:RGM327726 RQH327726:RQI327726 SAD327726:SAE327726 SJZ327726:SKA327726 STV327726:STW327726 TDR327726:TDS327726 TNN327726:TNO327726 TXJ327726:TXK327726 UHF327726:UHG327726 URB327726:URC327726 VAX327726:VAY327726 VKT327726:VKU327726 VUP327726:VUQ327726 WEL327726:WEM327726 WOH327726:WOI327726 WYD327726:WYE327726 BV393262:BW393262 LR393262:LS393262 VN393262:VO393262 AFJ393262:AFK393262 APF393262:APG393262 AZB393262:AZC393262 BIX393262:BIY393262 BST393262:BSU393262 CCP393262:CCQ393262 CML393262:CMM393262 CWH393262:CWI393262 DGD393262:DGE393262 DPZ393262:DQA393262 DZV393262:DZW393262 EJR393262:EJS393262 ETN393262:ETO393262 FDJ393262:FDK393262 FNF393262:FNG393262 FXB393262:FXC393262 GGX393262:GGY393262 GQT393262:GQU393262 HAP393262:HAQ393262 HKL393262:HKM393262 HUH393262:HUI393262 IED393262:IEE393262 INZ393262:IOA393262 IXV393262:IXW393262 JHR393262:JHS393262 JRN393262:JRO393262 KBJ393262:KBK393262 KLF393262:KLG393262 KVB393262:KVC393262 LEX393262:LEY393262 LOT393262:LOU393262 LYP393262:LYQ393262 MIL393262:MIM393262 MSH393262:MSI393262 NCD393262:NCE393262 NLZ393262:NMA393262 NVV393262:NVW393262 OFR393262:OFS393262 OPN393262:OPO393262 OZJ393262:OZK393262 PJF393262:PJG393262 PTB393262:PTC393262 QCX393262:QCY393262 QMT393262:QMU393262 QWP393262:QWQ393262 RGL393262:RGM393262 RQH393262:RQI393262 SAD393262:SAE393262 SJZ393262:SKA393262 STV393262:STW393262 TDR393262:TDS393262 TNN393262:TNO393262 TXJ393262:TXK393262 UHF393262:UHG393262 URB393262:URC393262 VAX393262:VAY393262 VKT393262:VKU393262 VUP393262:VUQ393262 WEL393262:WEM393262 WOH393262:WOI393262 WYD393262:WYE393262 BV458798:BW458798 LR458798:LS458798 VN458798:VO458798 AFJ458798:AFK458798 APF458798:APG458798 AZB458798:AZC458798 BIX458798:BIY458798 BST458798:BSU458798 CCP458798:CCQ458798 CML458798:CMM458798 CWH458798:CWI458798 DGD458798:DGE458798 DPZ458798:DQA458798 DZV458798:DZW458798 EJR458798:EJS458798 ETN458798:ETO458798 FDJ458798:FDK458798 FNF458798:FNG458798 FXB458798:FXC458798 GGX458798:GGY458798 GQT458798:GQU458798 HAP458798:HAQ458798 HKL458798:HKM458798 HUH458798:HUI458798 IED458798:IEE458798 INZ458798:IOA458798 IXV458798:IXW458798 JHR458798:JHS458798 JRN458798:JRO458798 KBJ458798:KBK458798 KLF458798:KLG458798 KVB458798:KVC458798 LEX458798:LEY458798 LOT458798:LOU458798 LYP458798:LYQ458798 MIL458798:MIM458798 MSH458798:MSI458798 NCD458798:NCE458798 NLZ458798:NMA458798 NVV458798:NVW458798 OFR458798:OFS458798 OPN458798:OPO458798 OZJ458798:OZK458798 PJF458798:PJG458798 PTB458798:PTC458798 QCX458798:QCY458798 QMT458798:QMU458798 QWP458798:QWQ458798 RGL458798:RGM458798 RQH458798:RQI458798 SAD458798:SAE458798 SJZ458798:SKA458798 STV458798:STW458798 TDR458798:TDS458798 TNN458798:TNO458798 TXJ458798:TXK458798 UHF458798:UHG458798 URB458798:URC458798 VAX458798:VAY458798 VKT458798:VKU458798 VUP458798:VUQ458798 WEL458798:WEM458798 WOH458798:WOI458798 WYD458798:WYE458798 BV524334:BW524334 LR524334:LS524334 VN524334:VO524334 AFJ524334:AFK524334 APF524334:APG524334 AZB524334:AZC524334 BIX524334:BIY524334 BST524334:BSU524334 CCP524334:CCQ524334 CML524334:CMM524334 CWH524334:CWI524334 DGD524334:DGE524334 DPZ524334:DQA524334 DZV524334:DZW524334 EJR524334:EJS524334 ETN524334:ETO524334 FDJ524334:FDK524334 FNF524334:FNG524334 FXB524334:FXC524334 GGX524334:GGY524334 GQT524334:GQU524334 HAP524334:HAQ524334 HKL524334:HKM524334 HUH524334:HUI524334 IED524334:IEE524334 INZ524334:IOA524334 IXV524334:IXW524334 JHR524334:JHS524334 JRN524334:JRO524334 KBJ524334:KBK524334 KLF524334:KLG524334 KVB524334:KVC524334 LEX524334:LEY524334 LOT524334:LOU524334 LYP524334:LYQ524334 MIL524334:MIM524334 MSH524334:MSI524334 NCD524334:NCE524334 NLZ524334:NMA524334 NVV524334:NVW524334 OFR524334:OFS524334 OPN524334:OPO524334 OZJ524334:OZK524334 PJF524334:PJG524334 PTB524334:PTC524334 QCX524334:QCY524334 QMT524334:QMU524334 QWP524334:QWQ524334 RGL524334:RGM524334 RQH524334:RQI524334 SAD524334:SAE524334 SJZ524334:SKA524334 STV524334:STW524334 TDR524334:TDS524334 TNN524334:TNO524334 TXJ524334:TXK524334 UHF524334:UHG524334 URB524334:URC524334 VAX524334:VAY524334 VKT524334:VKU524334 VUP524334:VUQ524334 WEL524334:WEM524334 WOH524334:WOI524334 WYD524334:WYE524334 BV589870:BW589870 LR589870:LS589870 VN589870:VO589870 AFJ589870:AFK589870 APF589870:APG589870 AZB589870:AZC589870 BIX589870:BIY589870 BST589870:BSU589870 CCP589870:CCQ589870 CML589870:CMM589870 CWH589870:CWI589870 DGD589870:DGE589870 DPZ589870:DQA589870 DZV589870:DZW589870 EJR589870:EJS589870 ETN589870:ETO589870 FDJ589870:FDK589870 FNF589870:FNG589870 FXB589870:FXC589870 GGX589870:GGY589870 GQT589870:GQU589870 HAP589870:HAQ589870 HKL589870:HKM589870 HUH589870:HUI589870 IED589870:IEE589870 INZ589870:IOA589870 IXV589870:IXW589870 JHR589870:JHS589870 JRN589870:JRO589870 KBJ589870:KBK589870 KLF589870:KLG589870 KVB589870:KVC589870 LEX589870:LEY589870 LOT589870:LOU589870 LYP589870:LYQ589870 MIL589870:MIM589870 MSH589870:MSI589870 NCD589870:NCE589870 NLZ589870:NMA589870 NVV589870:NVW589870 OFR589870:OFS589870 OPN589870:OPO589870 OZJ589870:OZK589870 PJF589870:PJG589870 PTB589870:PTC589870 QCX589870:QCY589870 QMT589870:QMU589870 QWP589870:QWQ589870 RGL589870:RGM589870 RQH589870:RQI589870 SAD589870:SAE589870 SJZ589870:SKA589870 STV589870:STW589870 TDR589870:TDS589870 TNN589870:TNO589870 TXJ589870:TXK589870 UHF589870:UHG589870 URB589870:URC589870 VAX589870:VAY589870 VKT589870:VKU589870 VUP589870:VUQ589870 WEL589870:WEM589870 WOH589870:WOI589870 WYD589870:WYE589870 BV655406:BW655406 LR655406:LS655406 VN655406:VO655406 AFJ655406:AFK655406 APF655406:APG655406 AZB655406:AZC655406 BIX655406:BIY655406 BST655406:BSU655406 CCP655406:CCQ655406 CML655406:CMM655406 CWH655406:CWI655406 DGD655406:DGE655406 DPZ655406:DQA655406 DZV655406:DZW655406 EJR655406:EJS655406 ETN655406:ETO655406 FDJ655406:FDK655406 FNF655406:FNG655406 FXB655406:FXC655406 GGX655406:GGY655406 GQT655406:GQU655406 HAP655406:HAQ655406 HKL655406:HKM655406 HUH655406:HUI655406 IED655406:IEE655406 INZ655406:IOA655406 IXV655406:IXW655406 JHR655406:JHS655406 JRN655406:JRO655406 KBJ655406:KBK655406 KLF655406:KLG655406 KVB655406:KVC655406 LEX655406:LEY655406 LOT655406:LOU655406 LYP655406:LYQ655406 MIL655406:MIM655406 MSH655406:MSI655406 NCD655406:NCE655406 NLZ655406:NMA655406 NVV655406:NVW655406 OFR655406:OFS655406 OPN655406:OPO655406 OZJ655406:OZK655406 PJF655406:PJG655406 PTB655406:PTC655406 QCX655406:QCY655406 QMT655406:QMU655406 QWP655406:QWQ655406 RGL655406:RGM655406 RQH655406:RQI655406 SAD655406:SAE655406 SJZ655406:SKA655406 STV655406:STW655406 TDR655406:TDS655406 TNN655406:TNO655406 TXJ655406:TXK655406 UHF655406:UHG655406 URB655406:URC655406 VAX655406:VAY655406 VKT655406:VKU655406 VUP655406:VUQ655406 WEL655406:WEM655406 WOH655406:WOI655406 WYD655406:WYE655406 BV720942:BW720942 LR720942:LS720942 VN720942:VO720942 AFJ720942:AFK720942 APF720942:APG720942 AZB720942:AZC720942 BIX720942:BIY720942 BST720942:BSU720942 CCP720942:CCQ720942 CML720942:CMM720942 CWH720942:CWI720942 DGD720942:DGE720942 DPZ720942:DQA720942 DZV720942:DZW720942 EJR720942:EJS720942 ETN720942:ETO720942 FDJ720942:FDK720942 FNF720942:FNG720942 FXB720942:FXC720942 GGX720942:GGY720942 GQT720942:GQU720942 HAP720942:HAQ720942 HKL720942:HKM720942 HUH720942:HUI720942 IED720942:IEE720942 INZ720942:IOA720942 IXV720942:IXW720942 JHR720942:JHS720942 JRN720942:JRO720942 KBJ720942:KBK720942 KLF720942:KLG720942 KVB720942:KVC720942 LEX720942:LEY720942 LOT720942:LOU720942 LYP720942:LYQ720942 MIL720942:MIM720942 MSH720942:MSI720942 NCD720942:NCE720942 NLZ720942:NMA720942 NVV720942:NVW720942 OFR720942:OFS720942 OPN720942:OPO720942 OZJ720942:OZK720942 PJF720942:PJG720942 PTB720942:PTC720942 QCX720942:QCY720942 QMT720942:QMU720942 QWP720942:QWQ720942 RGL720942:RGM720942 RQH720942:RQI720942 SAD720942:SAE720942 SJZ720942:SKA720942 STV720942:STW720942 TDR720942:TDS720942 TNN720942:TNO720942 TXJ720942:TXK720942 UHF720942:UHG720942 URB720942:URC720942 VAX720942:VAY720942 VKT720942:VKU720942 VUP720942:VUQ720942 WEL720942:WEM720942 WOH720942:WOI720942 WYD720942:WYE720942 BV786478:BW786478 LR786478:LS786478 VN786478:VO786478 AFJ786478:AFK786478 APF786478:APG786478 AZB786478:AZC786478 BIX786478:BIY786478 BST786478:BSU786478 CCP786478:CCQ786478 CML786478:CMM786478 CWH786478:CWI786478 DGD786478:DGE786478 DPZ786478:DQA786478 DZV786478:DZW786478 EJR786478:EJS786478 ETN786478:ETO786478 FDJ786478:FDK786478 FNF786478:FNG786478 FXB786478:FXC786478 GGX786478:GGY786478 GQT786478:GQU786478 HAP786478:HAQ786478 HKL786478:HKM786478 HUH786478:HUI786478 IED786478:IEE786478 INZ786478:IOA786478 IXV786478:IXW786478 JHR786478:JHS786478 JRN786478:JRO786478 KBJ786478:KBK786478 KLF786478:KLG786478 KVB786478:KVC786478 LEX786478:LEY786478 LOT786478:LOU786478 LYP786478:LYQ786478 MIL786478:MIM786478 MSH786478:MSI786478 NCD786478:NCE786478 NLZ786478:NMA786478 NVV786478:NVW786478 OFR786478:OFS786478 OPN786478:OPO786478 OZJ786478:OZK786478 PJF786478:PJG786478 PTB786478:PTC786478 QCX786478:QCY786478 QMT786478:QMU786478 QWP786478:QWQ786478 RGL786478:RGM786478 RQH786478:RQI786478 SAD786478:SAE786478 SJZ786478:SKA786478 STV786478:STW786478 TDR786478:TDS786478 TNN786478:TNO786478 TXJ786478:TXK786478 UHF786478:UHG786478 URB786478:URC786478 VAX786478:VAY786478 VKT786478:VKU786478 VUP786478:VUQ786478 WEL786478:WEM786478 WOH786478:WOI786478 WYD786478:WYE786478 BV852014:BW852014 LR852014:LS852014 VN852014:VO852014 AFJ852014:AFK852014 APF852014:APG852014 AZB852014:AZC852014 BIX852014:BIY852014 BST852014:BSU852014 CCP852014:CCQ852014 CML852014:CMM852014 CWH852014:CWI852014 DGD852014:DGE852014 DPZ852014:DQA852014 DZV852014:DZW852014 EJR852014:EJS852014 ETN852014:ETO852014 FDJ852014:FDK852014 FNF852014:FNG852014 FXB852014:FXC852014 GGX852014:GGY852014 GQT852014:GQU852014 HAP852014:HAQ852014 HKL852014:HKM852014 HUH852014:HUI852014 IED852014:IEE852014 INZ852014:IOA852014 IXV852014:IXW852014 JHR852014:JHS852014 JRN852014:JRO852014 KBJ852014:KBK852014 KLF852014:KLG852014 KVB852014:KVC852014 LEX852014:LEY852014 LOT852014:LOU852014 LYP852014:LYQ852014 MIL852014:MIM852014 MSH852014:MSI852014 NCD852014:NCE852014 NLZ852014:NMA852014 NVV852014:NVW852014 OFR852014:OFS852014 OPN852014:OPO852014 OZJ852014:OZK852014 PJF852014:PJG852014 PTB852014:PTC852014 QCX852014:QCY852014 QMT852014:QMU852014 QWP852014:QWQ852014 RGL852014:RGM852014 RQH852014:RQI852014 SAD852014:SAE852014 SJZ852014:SKA852014 STV852014:STW852014 TDR852014:TDS852014 TNN852014:TNO852014 TXJ852014:TXK852014 UHF852014:UHG852014 URB852014:URC852014 VAX852014:VAY852014 VKT852014:VKU852014 VUP852014:VUQ852014 WEL852014:WEM852014 WOH852014:WOI852014 WYD852014:WYE852014 BV917550:BW917550 LR917550:LS917550 VN917550:VO917550 AFJ917550:AFK917550 APF917550:APG917550 AZB917550:AZC917550 BIX917550:BIY917550 BST917550:BSU917550 CCP917550:CCQ917550 CML917550:CMM917550 CWH917550:CWI917550 DGD917550:DGE917550 DPZ917550:DQA917550 DZV917550:DZW917550 EJR917550:EJS917550 ETN917550:ETO917550 FDJ917550:FDK917550 FNF917550:FNG917550 FXB917550:FXC917550 GGX917550:GGY917550 GQT917550:GQU917550 HAP917550:HAQ917550 HKL917550:HKM917550 HUH917550:HUI917550 IED917550:IEE917550 INZ917550:IOA917550 IXV917550:IXW917550 JHR917550:JHS917550 JRN917550:JRO917550 KBJ917550:KBK917550 KLF917550:KLG917550 KVB917550:KVC917550 LEX917550:LEY917550 LOT917550:LOU917550 LYP917550:LYQ917550 MIL917550:MIM917550 MSH917550:MSI917550 NCD917550:NCE917550 NLZ917550:NMA917550 NVV917550:NVW917550 OFR917550:OFS917550 OPN917550:OPO917550 OZJ917550:OZK917550 PJF917550:PJG917550 PTB917550:PTC917550 QCX917550:QCY917550 QMT917550:QMU917550 QWP917550:QWQ917550 RGL917550:RGM917550 RQH917550:RQI917550 SAD917550:SAE917550 SJZ917550:SKA917550 STV917550:STW917550 TDR917550:TDS917550 TNN917550:TNO917550 TXJ917550:TXK917550 UHF917550:UHG917550 URB917550:URC917550 VAX917550:VAY917550 VKT917550:VKU917550 VUP917550:VUQ917550 WEL917550:WEM917550 WOH917550:WOI917550 WYD917550:WYE917550 BV983086:BW983086 LR983086:LS983086 VN983086:VO983086 AFJ983086:AFK983086 APF983086:APG983086 AZB983086:AZC983086 BIX983086:BIY983086 BST983086:BSU983086 CCP983086:CCQ983086 CML983086:CMM983086 CWH983086:CWI983086 DGD983086:DGE983086 DPZ983086:DQA983086 DZV983086:DZW983086 EJR983086:EJS983086 ETN983086:ETO983086 FDJ983086:FDK983086 FNF983086:FNG983086 FXB983086:FXC983086 GGX983086:GGY983086 GQT983086:GQU983086 HAP983086:HAQ983086 HKL983086:HKM983086 HUH983086:HUI983086 IED983086:IEE983086 INZ983086:IOA983086 IXV983086:IXW983086 JHR983086:JHS983086 JRN983086:JRO983086 KBJ983086:KBK983086 KLF983086:KLG983086 KVB983086:KVC983086 LEX983086:LEY983086 LOT983086:LOU983086 LYP983086:LYQ983086 MIL983086:MIM983086 MSH983086:MSI983086 NCD983086:NCE983086 NLZ983086:NMA983086 NVV983086:NVW983086 OFR983086:OFS983086 OPN983086:OPO983086 OZJ983086:OZK983086 PJF983086:PJG983086 PTB983086:PTC983086 QCX983086:QCY983086 QMT983086:QMU983086 QWP983086:QWQ983086 RGL983086:RGM983086 RQH983086:RQI983086 SAD983086:SAE983086 SJZ983086:SKA983086 STV983086:STW983086 TDR983086:TDS983086 TNN983086:TNO983086 TXJ983086:TXK983086 UHF983086:UHG983086 URB983086:URC983086 VAX983086:VAY983086 VKT983086:VKU983086 VUP983086:VUQ983086 WEL983086:WEM983086 WOH983086:WOI983086 WYD983086:WYE983086" xr:uid="{00000000-0002-0000-0000-000000000000}"/>
  </dataValidations>
  <pageMargins left="0.75" right="0.75" top="1" bottom="1" header="0.5" footer="0.5"/>
  <pageSetup orientation="portrait" r:id="rId1"/>
  <headerFooter alignWithMargins="0">
    <oddFooter>&amp;LFMFW v1.09M- 06/09</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theme="3" tint="0.59999389629810485"/>
    <pageSetUpPr fitToPage="1"/>
  </sheetPr>
  <dimension ref="A1:AG366"/>
  <sheetViews>
    <sheetView showGridLines="0" showZeros="0" zoomScale="55" zoomScaleNormal="55" zoomScaleSheetLayoutView="55" workbookViewId="0">
      <selection sqref="A1:W1"/>
    </sheetView>
  </sheetViews>
  <sheetFormatPr defaultColWidth="9.1796875" defaultRowHeight="12.5" x14ac:dyDescent="0.25"/>
  <cols>
    <col min="1" max="1" width="13.26953125" style="475" customWidth="1"/>
    <col min="2" max="2" width="32.54296875" style="475" customWidth="1"/>
    <col min="3" max="3" width="22.54296875" style="475" customWidth="1"/>
    <col min="4" max="4" width="23.453125" style="475" customWidth="1"/>
    <col min="5" max="5" width="16.7265625" style="475" customWidth="1"/>
    <col min="6" max="6" width="17.7265625" style="475" customWidth="1"/>
    <col min="7" max="7" width="24.1796875" style="475" customWidth="1"/>
    <col min="8" max="8" width="18.7265625" style="475" customWidth="1"/>
    <col min="9" max="14" width="21.1796875" style="475" customWidth="1"/>
    <col min="15" max="15" width="24.26953125" style="475" customWidth="1"/>
    <col min="16" max="16" width="17.1796875" style="475" customWidth="1"/>
    <col min="17" max="17" width="17.81640625" style="475" customWidth="1"/>
    <col min="18" max="20" width="20.7265625" style="475" customWidth="1"/>
    <col min="21" max="21" width="24" style="475" customWidth="1"/>
    <col min="22" max="23" width="20.7265625" style="475" customWidth="1"/>
    <col min="24" max="33" width="15.7265625" style="475" hidden="1" customWidth="1"/>
    <col min="34" max="16384" width="9.1796875" style="475"/>
  </cols>
  <sheetData>
    <row r="1" spans="1:33" ht="30" customHeight="1" x14ac:dyDescent="0.25">
      <c r="A1" s="1267" t="s">
        <v>1281</v>
      </c>
      <c r="B1" s="1268"/>
      <c r="C1" s="1268"/>
      <c r="D1" s="1268"/>
      <c r="E1" s="1268"/>
      <c r="F1" s="1268"/>
      <c r="G1" s="1268"/>
      <c r="H1" s="1268"/>
      <c r="I1" s="1269"/>
      <c r="J1" s="1268"/>
      <c r="K1" s="1268"/>
      <c r="L1" s="1268"/>
      <c r="M1" s="1268"/>
      <c r="N1" s="1268"/>
      <c r="O1" s="1268"/>
      <c r="P1" s="1268"/>
      <c r="Q1" s="1268"/>
      <c r="R1" s="1268"/>
      <c r="S1" s="1268"/>
      <c r="T1" s="1268"/>
      <c r="U1" s="1268"/>
      <c r="V1" s="1268"/>
      <c r="W1" s="1270"/>
    </row>
    <row r="2" spans="1:33" ht="20.149999999999999" customHeight="1" x14ac:dyDescent="0.25">
      <c r="A2" s="1273" t="s">
        <v>1318</v>
      </c>
      <c r="B2" s="1274"/>
      <c r="C2" s="1274"/>
      <c r="D2" s="1274"/>
      <c r="E2" s="1274"/>
      <c r="F2" s="1274"/>
      <c r="G2" s="1274"/>
      <c r="H2" s="1274"/>
      <c r="I2" s="1275"/>
      <c r="J2" s="1274"/>
      <c r="K2" s="1274"/>
      <c r="L2" s="1274"/>
      <c r="M2" s="1274"/>
      <c r="N2" s="1274"/>
      <c r="O2" s="1274"/>
      <c r="P2" s="1274"/>
      <c r="Q2" s="1274"/>
      <c r="R2" s="1274"/>
      <c r="S2" s="1274"/>
      <c r="T2" s="1274"/>
      <c r="U2" s="1274"/>
      <c r="V2" s="1274"/>
      <c r="W2" s="1274"/>
    </row>
    <row r="3" spans="1:33" ht="25" customHeight="1" x14ac:dyDescent="0.45">
      <c r="A3" s="1237">
        <f>SubrecipientName</f>
        <v>0</v>
      </c>
      <c r="B3" s="1237"/>
      <c r="C3" s="1237"/>
      <c r="D3" s="1237"/>
      <c r="E3" s="1237"/>
      <c r="F3" s="1237"/>
      <c r="G3" s="1237"/>
      <c r="H3" s="1237"/>
      <c r="I3" s="1237"/>
      <c r="J3" s="1237"/>
      <c r="K3" s="1237"/>
      <c r="L3" s="1237"/>
      <c r="M3" s="1237"/>
      <c r="N3" s="1237"/>
      <c r="O3" s="1237"/>
      <c r="P3" s="1237"/>
      <c r="Q3" s="1237"/>
      <c r="R3" s="1237"/>
      <c r="S3" s="1237"/>
      <c r="T3" s="1023" t="s">
        <v>34</v>
      </c>
      <c r="U3" s="1277"/>
      <c r="V3" s="1277"/>
      <c r="W3" s="1277"/>
    </row>
    <row r="4" spans="1:33" ht="25" customHeight="1" x14ac:dyDescent="0.4">
      <c r="A4" s="1208">
        <f>FIPSNumber</f>
        <v>0</v>
      </c>
      <c r="B4" s="1208"/>
      <c r="C4" s="1208"/>
      <c r="D4" s="1208"/>
      <c r="E4" s="1208"/>
      <c r="F4" s="1208"/>
      <c r="G4" s="1208"/>
      <c r="H4" s="1208"/>
      <c r="I4" s="1208"/>
      <c r="J4" s="1208"/>
      <c r="K4" s="1208"/>
      <c r="L4" s="1208"/>
      <c r="M4" s="1208"/>
      <c r="N4" s="1208"/>
      <c r="O4" s="1208"/>
      <c r="P4" s="1208"/>
      <c r="Q4" s="1208"/>
      <c r="R4" s="1208"/>
      <c r="S4" s="1208"/>
      <c r="T4" s="1024" t="s">
        <v>10</v>
      </c>
      <c r="U4" s="1271"/>
      <c r="V4" s="1272"/>
      <c r="W4" s="1272"/>
    </row>
    <row r="5" spans="1:33" s="495" customFormat="1" ht="25" customHeight="1" x14ac:dyDescent="0.35">
      <c r="A5" s="1278">
        <f>SubawardNumber</f>
        <v>0</v>
      </c>
      <c r="B5" s="1278"/>
      <c r="C5" s="1278"/>
      <c r="D5" s="1278"/>
      <c r="E5" s="1278"/>
      <c r="F5" s="1278"/>
      <c r="G5" s="1278"/>
      <c r="H5" s="1278"/>
      <c r="I5" s="1278"/>
      <c r="J5" s="1278"/>
      <c r="K5" s="1278"/>
      <c r="L5" s="1278"/>
      <c r="M5" s="1278"/>
      <c r="N5" s="1278"/>
      <c r="O5" s="1278"/>
      <c r="P5" s="1278"/>
      <c r="Q5" s="1278"/>
      <c r="R5" s="1278"/>
      <c r="S5" s="1278"/>
      <c r="T5" s="1024" t="s">
        <v>549</v>
      </c>
      <c r="U5" s="1276"/>
      <c r="V5" s="1276"/>
      <c r="W5" s="1276"/>
    </row>
    <row r="6" spans="1:33" ht="25" customHeight="1" x14ac:dyDescent="0.25">
      <c r="A6" s="1279"/>
      <c r="B6" s="1279"/>
      <c r="C6" s="1279"/>
      <c r="D6" s="1279"/>
      <c r="E6" s="1279"/>
      <c r="F6" s="1279"/>
      <c r="G6" s="1279"/>
      <c r="H6" s="1279"/>
      <c r="I6" s="1279"/>
      <c r="J6" s="1279"/>
      <c r="K6" s="1279"/>
      <c r="L6" s="1279"/>
      <c r="M6" s="1279"/>
      <c r="N6" s="1279"/>
      <c r="O6" s="1279"/>
      <c r="P6" s="1279"/>
      <c r="Q6" s="1279"/>
      <c r="R6" s="1279"/>
      <c r="S6" s="1279"/>
      <c r="T6" s="360"/>
      <c r="U6" s="1241"/>
      <c r="V6" s="1241"/>
      <c r="W6" s="1241"/>
    </row>
    <row r="7" spans="1:33" ht="25" customHeight="1" x14ac:dyDescent="0.25">
      <c r="A7" s="1279"/>
      <c r="B7" s="1279"/>
      <c r="C7" s="1279"/>
      <c r="D7" s="1279"/>
      <c r="E7" s="1279"/>
      <c r="F7" s="1279"/>
      <c r="G7" s="1279"/>
      <c r="H7" s="1279"/>
      <c r="I7" s="1279"/>
      <c r="J7" s="1279"/>
      <c r="K7" s="1279"/>
      <c r="L7" s="1279"/>
      <c r="M7" s="1279"/>
      <c r="N7" s="1279"/>
      <c r="O7" s="1279"/>
      <c r="P7" s="1279"/>
      <c r="Q7" s="1279"/>
      <c r="R7" s="1279"/>
      <c r="S7" s="1279"/>
      <c r="T7" s="360"/>
      <c r="U7" s="1280"/>
      <c r="V7" s="1280"/>
      <c r="W7" s="1280"/>
      <c r="X7" s="5"/>
    </row>
    <row r="8" spans="1:33" s="484" customFormat="1" ht="40" customHeight="1" x14ac:dyDescent="0.3">
      <c r="A8" s="1265"/>
      <c r="B8" s="1265"/>
      <c r="C8" s="1265"/>
      <c r="D8" s="1265"/>
      <c r="E8" s="1265"/>
      <c r="F8" s="1265"/>
      <c r="G8" s="1265"/>
      <c r="H8" s="1265"/>
      <c r="I8" s="1265"/>
      <c r="J8" s="1265"/>
      <c r="K8" s="1265"/>
      <c r="L8" s="1265"/>
      <c r="M8" s="1265"/>
      <c r="N8" s="1265"/>
      <c r="O8" s="1265"/>
      <c r="P8" s="1265"/>
      <c r="Q8" s="1265"/>
      <c r="R8" s="1265"/>
      <c r="S8" s="1266"/>
      <c r="T8" s="723" t="s">
        <v>641</v>
      </c>
      <c r="U8" s="724" t="s">
        <v>727</v>
      </c>
      <c r="V8" s="480"/>
      <c r="W8" s="481"/>
    </row>
    <row r="9" spans="1:33" s="677" customFormat="1" ht="50.15" customHeight="1" x14ac:dyDescent="0.3">
      <c r="A9" s="906" t="s">
        <v>1138</v>
      </c>
      <c r="B9" s="907" t="s">
        <v>661</v>
      </c>
      <c r="C9" s="907" t="s">
        <v>275</v>
      </c>
      <c r="D9" s="907" t="s">
        <v>704</v>
      </c>
      <c r="E9" s="907" t="s">
        <v>639</v>
      </c>
      <c r="F9" s="907" t="s">
        <v>274</v>
      </c>
      <c r="G9" s="907" t="s">
        <v>640</v>
      </c>
      <c r="H9" s="907" t="s">
        <v>1220</v>
      </c>
      <c r="I9" s="908" t="s">
        <v>1142</v>
      </c>
      <c r="J9" s="907" t="s">
        <v>48</v>
      </c>
      <c r="K9" s="907" t="s">
        <v>718</v>
      </c>
      <c r="L9" s="907" t="s">
        <v>705</v>
      </c>
      <c r="M9" s="907" t="s">
        <v>706</v>
      </c>
      <c r="N9" s="907" t="s">
        <v>1065</v>
      </c>
      <c r="O9" s="907" t="s">
        <v>1140</v>
      </c>
      <c r="P9" s="907" t="s">
        <v>702</v>
      </c>
      <c r="Q9" s="907" t="s">
        <v>701</v>
      </c>
      <c r="R9" s="909" t="s">
        <v>696</v>
      </c>
      <c r="S9" s="909" t="s">
        <v>713</v>
      </c>
      <c r="T9" s="910" t="s">
        <v>692</v>
      </c>
      <c r="U9" s="909" t="s">
        <v>693</v>
      </c>
      <c r="V9" s="909" t="s">
        <v>694</v>
      </c>
      <c r="W9" s="911" t="s">
        <v>666</v>
      </c>
      <c r="X9" s="849" t="s">
        <v>1293</v>
      </c>
      <c r="Y9" s="849" t="s">
        <v>1294</v>
      </c>
      <c r="Z9" s="849" t="s">
        <v>1295</v>
      </c>
      <c r="AA9" s="849" t="s">
        <v>1296</v>
      </c>
      <c r="AB9" s="849" t="s">
        <v>1297</v>
      </c>
      <c r="AC9" s="849" t="s">
        <v>1298</v>
      </c>
      <c r="AD9" s="849" t="s">
        <v>1299</v>
      </c>
      <c r="AE9" s="849" t="s">
        <v>1300</v>
      </c>
      <c r="AF9" s="849" t="s">
        <v>1301</v>
      </c>
      <c r="AG9" s="849" t="s">
        <v>1302</v>
      </c>
    </row>
    <row r="10" spans="1:33" s="478" customFormat="1" ht="19.5" x14ac:dyDescent="0.25">
      <c r="A10" s="820">
        <v>0</v>
      </c>
      <c r="B10" s="821"/>
      <c r="C10" s="506"/>
      <c r="D10" s="506"/>
      <c r="E10" s="506">
        <v>0</v>
      </c>
      <c r="F10" s="506">
        <v>0</v>
      </c>
      <c r="G10" s="822"/>
      <c r="H10" s="822"/>
      <c r="I10" s="823"/>
      <c r="J10" s="824"/>
      <c r="K10" s="825"/>
      <c r="L10" s="825"/>
      <c r="M10" s="825"/>
      <c r="N10" s="825"/>
      <c r="O10" s="506"/>
      <c r="P10" s="824"/>
      <c r="Q10" s="505"/>
      <c r="R10" s="927">
        <f>SUM(RangeCost)</f>
        <v>0</v>
      </c>
      <c r="S10" s="927">
        <f>SUM(RangePrevious)</f>
        <v>0</v>
      </c>
      <c r="T10" s="927">
        <f>SUM(RangeThisRequest)</f>
        <v>0</v>
      </c>
      <c r="U10" s="712"/>
      <c r="V10" s="927">
        <f>SUM(RangeApproved)</f>
        <v>0</v>
      </c>
      <c r="W10" s="928">
        <f>SUM(RangeBalance)</f>
        <v>0</v>
      </c>
      <c r="X10" s="850"/>
      <c r="Y10" s="850"/>
      <c r="Z10" s="850"/>
      <c r="AA10" s="850"/>
      <c r="AB10" s="850"/>
      <c r="AC10" s="850"/>
      <c r="AD10" s="850"/>
      <c r="AE10" s="850"/>
      <c r="AF10" s="850"/>
      <c r="AG10" s="850"/>
    </row>
    <row r="11" spans="1:33" s="478" customFormat="1" ht="0.25" customHeight="1" x14ac:dyDescent="0.25">
      <c r="A11" s="589">
        <v>0</v>
      </c>
      <c r="B11" s="590">
        <v>0</v>
      </c>
      <c r="C11" s="591">
        <v>0</v>
      </c>
      <c r="D11" s="591">
        <v>0</v>
      </c>
      <c r="E11" s="591">
        <v>0</v>
      </c>
      <c r="F11" s="592">
        <v>0</v>
      </c>
      <c r="G11" s="591">
        <v>0</v>
      </c>
      <c r="H11" s="591">
        <v>0</v>
      </c>
      <c r="I11" s="591">
        <v>0</v>
      </c>
      <c r="J11" s="593">
        <v>0</v>
      </c>
      <c r="K11" s="593">
        <v>0</v>
      </c>
      <c r="L11" s="593">
        <v>0</v>
      </c>
      <c r="M11" s="593">
        <v>0</v>
      </c>
      <c r="N11" s="593">
        <v>0</v>
      </c>
      <c r="O11" s="593">
        <v>0</v>
      </c>
      <c r="P11" s="593">
        <v>0</v>
      </c>
      <c r="Q11" s="593">
        <v>0</v>
      </c>
      <c r="R11" s="594">
        <v>0</v>
      </c>
      <c r="S11" s="595">
        <v>0</v>
      </c>
      <c r="T11" s="596">
        <v>0</v>
      </c>
      <c r="U11" s="593">
        <v>0</v>
      </c>
      <c r="V11" s="596">
        <v>0</v>
      </c>
      <c r="W11" s="848">
        <v>0</v>
      </c>
      <c r="X11" s="765">
        <v>0</v>
      </c>
      <c r="Y11" s="765">
        <v>0</v>
      </c>
      <c r="Z11" s="765">
        <v>0</v>
      </c>
      <c r="AA11" s="765">
        <v>0</v>
      </c>
      <c r="AB11" s="765">
        <v>0</v>
      </c>
      <c r="AC11" s="765">
        <v>0</v>
      </c>
      <c r="AD11" s="765">
        <v>0</v>
      </c>
      <c r="AE11" s="765">
        <v>0</v>
      </c>
      <c r="AF11" s="765">
        <v>0</v>
      </c>
      <c r="AG11" s="765">
        <v>0</v>
      </c>
    </row>
    <row r="12" spans="1:33" s="470" customFormat="1" ht="20.5" x14ac:dyDescent="0.25">
      <c r="A12" s="833"/>
      <c r="B12" s="763"/>
      <c r="C12" s="791"/>
      <c r="D12" s="792"/>
      <c r="E12" s="792"/>
      <c r="F12" s="793"/>
      <c r="G12" s="792"/>
      <c r="H12" s="792"/>
      <c r="I12" s="792"/>
      <c r="J12" s="791"/>
      <c r="K12" s="791"/>
      <c r="L12" s="791"/>
      <c r="M12" s="791"/>
      <c r="N12" s="791"/>
      <c r="O12" s="791"/>
      <c r="P12" s="791"/>
      <c r="Q12" s="791"/>
      <c r="R12" s="922"/>
      <c r="S12" s="971"/>
      <c r="T12" s="922"/>
      <c r="U12" s="791"/>
      <c r="V12" s="971">
        <f t="shared" ref="V12:V26" si="0">T12+S12</f>
        <v>0</v>
      </c>
      <c r="W12" s="971">
        <f t="shared" ref="W12:W26" si="1">R12-V12</f>
        <v>0</v>
      </c>
      <c r="X12" s="765"/>
      <c r="Y12" s="765"/>
      <c r="Z12" s="765"/>
      <c r="AA12" s="765"/>
      <c r="AB12" s="765"/>
      <c r="AC12" s="765"/>
      <c r="AD12" s="765"/>
      <c r="AE12" s="765"/>
      <c r="AF12" s="765"/>
      <c r="AG12" s="765"/>
    </row>
    <row r="13" spans="1:33" s="470" customFormat="1" ht="20.5" x14ac:dyDescent="0.25">
      <c r="A13" s="833"/>
      <c r="B13" s="763"/>
      <c r="C13" s="791"/>
      <c r="D13" s="792"/>
      <c r="E13" s="792"/>
      <c r="F13" s="793"/>
      <c r="G13" s="792"/>
      <c r="H13" s="792"/>
      <c r="I13" s="792"/>
      <c r="J13" s="791"/>
      <c r="K13" s="791"/>
      <c r="L13" s="791"/>
      <c r="M13" s="791"/>
      <c r="N13" s="791"/>
      <c r="O13" s="791"/>
      <c r="P13" s="791"/>
      <c r="Q13" s="791"/>
      <c r="R13" s="940"/>
      <c r="S13" s="971"/>
      <c r="T13" s="922"/>
      <c r="U13" s="791"/>
      <c r="V13" s="971">
        <f t="shared" si="0"/>
        <v>0</v>
      </c>
      <c r="W13" s="972">
        <f t="shared" si="1"/>
        <v>0</v>
      </c>
      <c r="X13" s="765"/>
      <c r="Y13" s="765"/>
      <c r="Z13" s="765"/>
      <c r="AA13" s="765"/>
      <c r="AB13" s="765"/>
      <c r="AC13" s="765"/>
      <c r="AD13" s="765"/>
      <c r="AE13" s="765"/>
      <c r="AF13" s="765"/>
      <c r="AG13" s="765"/>
    </row>
    <row r="14" spans="1:33" s="470" customFormat="1" ht="20.5" x14ac:dyDescent="0.25">
      <c r="A14" s="833"/>
      <c r="B14" s="763"/>
      <c r="C14" s="791"/>
      <c r="D14" s="792"/>
      <c r="E14" s="792"/>
      <c r="F14" s="793"/>
      <c r="G14" s="792"/>
      <c r="H14" s="792"/>
      <c r="I14" s="792"/>
      <c r="J14" s="791"/>
      <c r="K14" s="791"/>
      <c r="L14" s="791"/>
      <c r="M14" s="791"/>
      <c r="N14" s="791"/>
      <c r="O14" s="791"/>
      <c r="P14" s="791"/>
      <c r="Q14" s="791"/>
      <c r="R14" s="940"/>
      <c r="S14" s="971"/>
      <c r="T14" s="922"/>
      <c r="U14" s="791"/>
      <c r="V14" s="971">
        <f t="shared" si="0"/>
        <v>0</v>
      </c>
      <c r="W14" s="972">
        <f t="shared" si="1"/>
        <v>0</v>
      </c>
      <c r="X14" s="765"/>
      <c r="Y14" s="765"/>
      <c r="Z14" s="765"/>
      <c r="AA14" s="765"/>
      <c r="AB14" s="765"/>
      <c r="AC14" s="765"/>
      <c r="AD14" s="765"/>
      <c r="AE14" s="765"/>
      <c r="AF14" s="765"/>
      <c r="AG14" s="765"/>
    </row>
    <row r="15" spans="1:33" s="470" customFormat="1" ht="20.5" x14ac:dyDescent="0.25">
      <c r="A15" s="833"/>
      <c r="B15" s="763"/>
      <c r="C15" s="791"/>
      <c r="D15" s="792"/>
      <c r="E15" s="792"/>
      <c r="F15" s="793"/>
      <c r="G15" s="792"/>
      <c r="H15" s="792"/>
      <c r="I15" s="792"/>
      <c r="J15" s="791"/>
      <c r="K15" s="791"/>
      <c r="L15" s="791"/>
      <c r="M15" s="791"/>
      <c r="N15" s="791"/>
      <c r="O15" s="791"/>
      <c r="P15" s="791"/>
      <c r="Q15" s="791"/>
      <c r="R15" s="922"/>
      <c r="S15" s="971"/>
      <c r="T15" s="922"/>
      <c r="U15" s="791"/>
      <c r="V15" s="971">
        <f t="shared" si="0"/>
        <v>0</v>
      </c>
      <c r="W15" s="971">
        <f t="shared" si="1"/>
        <v>0</v>
      </c>
      <c r="X15" s="765"/>
      <c r="Y15" s="765"/>
      <c r="Z15" s="765"/>
      <c r="AA15" s="765"/>
      <c r="AB15" s="765"/>
      <c r="AC15" s="765"/>
      <c r="AD15" s="765"/>
      <c r="AE15" s="765"/>
      <c r="AF15" s="765"/>
      <c r="AG15" s="765"/>
    </row>
    <row r="16" spans="1:33" s="470" customFormat="1" ht="20.5" x14ac:dyDescent="0.25">
      <c r="A16" s="833"/>
      <c r="B16" s="763"/>
      <c r="C16" s="791"/>
      <c r="D16" s="792"/>
      <c r="E16" s="792"/>
      <c r="F16" s="793"/>
      <c r="G16" s="792"/>
      <c r="H16" s="792"/>
      <c r="I16" s="792"/>
      <c r="J16" s="791"/>
      <c r="K16" s="791"/>
      <c r="L16" s="791"/>
      <c r="M16" s="791"/>
      <c r="N16" s="791"/>
      <c r="O16" s="791"/>
      <c r="P16" s="791"/>
      <c r="Q16" s="791"/>
      <c r="R16" s="922"/>
      <c r="S16" s="971"/>
      <c r="T16" s="922"/>
      <c r="U16" s="791"/>
      <c r="V16" s="971">
        <f t="shared" si="0"/>
        <v>0</v>
      </c>
      <c r="W16" s="971">
        <f t="shared" si="1"/>
        <v>0</v>
      </c>
      <c r="X16" s="833"/>
      <c r="Y16" s="833"/>
      <c r="Z16" s="833"/>
      <c r="AA16" s="833"/>
      <c r="AB16" s="833"/>
      <c r="AC16" s="833"/>
      <c r="AD16" s="833"/>
      <c r="AE16" s="833"/>
      <c r="AF16" s="833"/>
      <c r="AG16" s="833"/>
    </row>
    <row r="17" spans="1:33" s="485" customFormat="1" ht="20.5" x14ac:dyDescent="0.25">
      <c r="A17" s="833"/>
      <c r="B17" s="763"/>
      <c r="C17" s="791"/>
      <c r="D17" s="792"/>
      <c r="E17" s="792"/>
      <c r="F17" s="793"/>
      <c r="G17" s="792"/>
      <c r="H17" s="792"/>
      <c r="I17" s="792"/>
      <c r="J17" s="791"/>
      <c r="K17" s="791"/>
      <c r="L17" s="791"/>
      <c r="M17" s="791"/>
      <c r="N17" s="791"/>
      <c r="O17" s="791"/>
      <c r="P17" s="791"/>
      <c r="Q17" s="791"/>
      <c r="R17" s="922"/>
      <c r="S17" s="971"/>
      <c r="T17" s="922"/>
      <c r="U17" s="791"/>
      <c r="V17" s="971">
        <f t="shared" si="0"/>
        <v>0</v>
      </c>
      <c r="W17" s="971">
        <f t="shared" si="1"/>
        <v>0</v>
      </c>
      <c r="X17" s="833"/>
      <c r="Y17" s="833"/>
      <c r="Z17" s="833"/>
      <c r="AA17" s="833"/>
      <c r="AB17" s="833"/>
      <c r="AC17" s="833"/>
      <c r="AD17" s="833"/>
      <c r="AE17" s="833"/>
      <c r="AF17" s="833"/>
      <c r="AG17" s="833"/>
    </row>
    <row r="18" spans="1:33" s="485" customFormat="1" ht="20.5" x14ac:dyDescent="0.25">
      <c r="A18" s="833"/>
      <c r="B18" s="763"/>
      <c r="C18" s="791"/>
      <c r="D18" s="792"/>
      <c r="E18" s="792"/>
      <c r="F18" s="793"/>
      <c r="G18" s="792"/>
      <c r="H18" s="792"/>
      <c r="I18" s="792"/>
      <c r="J18" s="791"/>
      <c r="K18" s="791"/>
      <c r="L18" s="791"/>
      <c r="M18" s="791"/>
      <c r="N18" s="791"/>
      <c r="O18" s="791"/>
      <c r="P18" s="791"/>
      <c r="Q18" s="791"/>
      <c r="R18" s="922"/>
      <c r="S18" s="971"/>
      <c r="T18" s="922"/>
      <c r="U18" s="791"/>
      <c r="V18" s="971">
        <f t="shared" si="0"/>
        <v>0</v>
      </c>
      <c r="W18" s="971">
        <f t="shared" si="1"/>
        <v>0</v>
      </c>
      <c r="X18" s="765"/>
      <c r="Y18" s="765"/>
      <c r="Z18" s="765"/>
      <c r="AA18" s="765"/>
      <c r="AB18" s="765"/>
      <c r="AC18" s="765"/>
      <c r="AD18" s="765"/>
      <c r="AE18" s="765"/>
      <c r="AF18" s="765"/>
      <c r="AG18" s="765"/>
    </row>
    <row r="19" spans="1:33" s="470" customFormat="1" ht="20.5" x14ac:dyDescent="0.25">
      <c r="A19" s="833"/>
      <c r="B19" s="763"/>
      <c r="C19" s="791"/>
      <c r="D19" s="792"/>
      <c r="E19" s="792"/>
      <c r="F19" s="793"/>
      <c r="G19" s="792"/>
      <c r="H19" s="792"/>
      <c r="I19" s="792"/>
      <c r="J19" s="791"/>
      <c r="K19" s="791"/>
      <c r="L19" s="791"/>
      <c r="M19" s="791"/>
      <c r="N19" s="791"/>
      <c r="O19" s="791"/>
      <c r="P19" s="791"/>
      <c r="Q19" s="791"/>
      <c r="R19" s="922"/>
      <c r="S19" s="971"/>
      <c r="T19" s="922"/>
      <c r="U19" s="791"/>
      <c r="V19" s="971">
        <f t="shared" si="0"/>
        <v>0</v>
      </c>
      <c r="W19" s="971">
        <f t="shared" si="1"/>
        <v>0</v>
      </c>
      <c r="X19" s="765"/>
      <c r="Y19" s="765"/>
      <c r="Z19" s="765"/>
      <c r="AA19" s="765"/>
      <c r="AB19" s="765"/>
      <c r="AC19" s="765"/>
      <c r="AD19" s="765"/>
      <c r="AE19" s="765"/>
      <c r="AF19" s="765"/>
      <c r="AG19" s="765"/>
    </row>
    <row r="20" spans="1:33" s="470" customFormat="1" ht="20.5" x14ac:dyDescent="0.25">
      <c r="A20" s="833"/>
      <c r="B20" s="763"/>
      <c r="C20" s="791"/>
      <c r="D20" s="792"/>
      <c r="E20" s="792"/>
      <c r="F20" s="793"/>
      <c r="G20" s="792"/>
      <c r="H20" s="792"/>
      <c r="I20" s="792"/>
      <c r="J20" s="791"/>
      <c r="K20" s="791"/>
      <c r="L20" s="791"/>
      <c r="M20" s="791"/>
      <c r="N20" s="791"/>
      <c r="O20" s="791"/>
      <c r="P20" s="791"/>
      <c r="Q20" s="791"/>
      <c r="R20" s="922"/>
      <c r="S20" s="971"/>
      <c r="T20" s="922"/>
      <c r="U20" s="791"/>
      <c r="V20" s="971">
        <f t="shared" si="0"/>
        <v>0</v>
      </c>
      <c r="W20" s="971">
        <f t="shared" si="1"/>
        <v>0</v>
      </c>
      <c r="X20" s="833"/>
      <c r="Y20" s="833"/>
      <c r="Z20" s="833"/>
      <c r="AA20" s="833"/>
      <c r="AB20" s="833"/>
      <c r="AC20" s="833"/>
      <c r="AD20" s="833"/>
      <c r="AE20" s="833"/>
      <c r="AF20" s="833"/>
      <c r="AG20" s="833"/>
    </row>
    <row r="21" spans="1:33" s="485" customFormat="1" ht="20.5" x14ac:dyDescent="0.25">
      <c r="A21" s="833"/>
      <c r="B21" s="763"/>
      <c r="C21" s="791"/>
      <c r="D21" s="792"/>
      <c r="E21" s="792"/>
      <c r="F21" s="793"/>
      <c r="G21" s="792"/>
      <c r="H21" s="792"/>
      <c r="I21" s="792"/>
      <c r="J21" s="791"/>
      <c r="K21" s="791"/>
      <c r="L21" s="791"/>
      <c r="M21" s="791"/>
      <c r="N21" s="791"/>
      <c r="O21" s="791"/>
      <c r="P21" s="791"/>
      <c r="Q21" s="791"/>
      <c r="R21" s="922"/>
      <c r="S21" s="971"/>
      <c r="T21" s="922"/>
      <c r="U21" s="791"/>
      <c r="V21" s="971">
        <f t="shared" si="0"/>
        <v>0</v>
      </c>
      <c r="W21" s="971">
        <f t="shared" si="1"/>
        <v>0</v>
      </c>
      <c r="X21" s="765"/>
      <c r="Y21" s="765"/>
      <c r="Z21" s="765"/>
      <c r="AA21" s="765"/>
      <c r="AB21" s="765"/>
      <c r="AC21" s="765"/>
      <c r="AD21" s="765"/>
      <c r="AE21" s="765"/>
      <c r="AF21" s="765"/>
      <c r="AG21" s="765"/>
    </row>
    <row r="22" spans="1:33" s="470" customFormat="1" ht="20.5" x14ac:dyDescent="0.25">
      <c r="A22" s="833"/>
      <c r="B22" s="763"/>
      <c r="C22" s="791"/>
      <c r="D22" s="792"/>
      <c r="E22" s="792"/>
      <c r="F22" s="793"/>
      <c r="G22" s="792"/>
      <c r="H22" s="792"/>
      <c r="I22" s="792"/>
      <c r="J22" s="791"/>
      <c r="K22" s="791"/>
      <c r="L22" s="791"/>
      <c r="M22" s="791"/>
      <c r="N22" s="791"/>
      <c r="O22" s="791"/>
      <c r="P22" s="791"/>
      <c r="Q22" s="791"/>
      <c r="R22" s="922"/>
      <c r="S22" s="971"/>
      <c r="T22" s="922"/>
      <c r="U22" s="791"/>
      <c r="V22" s="971">
        <f t="shared" si="0"/>
        <v>0</v>
      </c>
      <c r="W22" s="971">
        <f t="shared" si="1"/>
        <v>0</v>
      </c>
      <c r="X22" s="765"/>
      <c r="Y22" s="765"/>
      <c r="Z22" s="765"/>
      <c r="AA22" s="765"/>
      <c r="AB22" s="765"/>
      <c r="AC22" s="765"/>
      <c r="AD22" s="765"/>
      <c r="AE22" s="765"/>
      <c r="AF22" s="765"/>
      <c r="AG22" s="765"/>
    </row>
    <row r="23" spans="1:33" s="470" customFormat="1" ht="20.5" x14ac:dyDescent="0.25">
      <c r="A23" s="833"/>
      <c r="B23" s="763"/>
      <c r="C23" s="791"/>
      <c r="D23" s="792"/>
      <c r="E23" s="792"/>
      <c r="F23" s="793"/>
      <c r="G23" s="792"/>
      <c r="H23" s="792"/>
      <c r="I23" s="792"/>
      <c r="J23" s="791"/>
      <c r="K23" s="791"/>
      <c r="L23" s="791"/>
      <c r="M23" s="791"/>
      <c r="N23" s="791"/>
      <c r="O23" s="791"/>
      <c r="P23" s="791"/>
      <c r="Q23" s="791"/>
      <c r="R23" s="922"/>
      <c r="S23" s="971"/>
      <c r="T23" s="922"/>
      <c r="U23" s="791"/>
      <c r="V23" s="971">
        <f t="shared" si="0"/>
        <v>0</v>
      </c>
      <c r="W23" s="971">
        <f t="shared" si="1"/>
        <v>0</v>
      </c>
      <c r="X23" s="765"/>
      <c r="Y23" s="765"/>
      <c r="Z23" s="765"/>
      <c r="AA23" s="765"/>
      <c r="AB23" s="765"/>
      <c r="AC23" s="765"/>
      <c r="AD23" s="765"/>
      <c r="AE23" s="765"/>
      <c r="AF23" s="765"/>
      <c r="AG23" s="765"/>
    </row>
    <row r="24" spans="1:33" s="470" customFormat="1" ht="20.5" x14ac:dyDescent="0.25">
      <c r="A24" s="833"/>
      <c r="B24" s="763"/>
      <c r="C24" s="791"/>
      <c r="D24" s="792"/>
      <c r="E24" s="792"/>
      <c r="F24" s="793"/>
      <c r="G24" s="792"/>
      <c r="H24" s="792"/>
      <c r="I24" s="792"/>
      <c r="J24" s="791"/>
      <c r="K24" s="791"/>
      <c r="L24" s="791"/>
      <c r="M24" s="791"/>
      <c r="N24" s="791"/>
      <c r="O24" s="791"/>
      <c r="P24" s="791"/>
      <c r="Q24" s="791"/>
      <c r="R24" s="922"/>
      <c r="S24" s="971"/>
      <c r="T24" s="922"/>
      <c r="U24" s="791"/>
      <c r="V24" s="971">
        <f t="shared" si="0"/>
        <v>0</v>
      </c>
      <c r="W24" s="971">
        <f t="shared" si="1"/>
        <v>0</v>
      </c>
      <c r="X24" s="765"/>
      <c r="Y24" s="765"/>
      <c r="Z24" s="765"/>
      <c r="AA24" s="765"/>
      <c r="AB24" s="765"/>
      <c r="AC24" s="765"/>
      <c r="AD24" s="765"/>
      <c r="AE24" s="765"/>
      <c r="AF24" s="765"/>
      <c r="AG24" s="765"/>
    </row>
    <row r="25" spans="1:33" s="470" customFormat="1" ht="20.5" x14ac:dyDescent="0.25">
      <c r="A25" s="833"/>
      <c r="B25" s="763"/>
      <c r="C25" s="791"/>
      <c r="D25" s="792"/>
      <c r="E25" s="792"/>
      <c r="F25" s="793"/>
      <c r="G25" s="792"/>
      <c r="H25" s="792"/>
      <c r="I25" s="792"/>
      <c r="J25" s="791"/>
      <c r="K25" s="791"/>
      <c r="L25" s="791"/>
      <c r="M25" s="791"/>
      <c r="N25" s="791"/>
      <c r="O25" s="791"/>
      <c r="P25" s="791"/>
      <c r="Q25" s="791"/>
      <c r="R25" s="922"/>
      <c r="S25" s="971"/>
      <c r="T25" s="922"/>
      <c r="U25" s="791"/>
      <c r="V25" s="971">
        <f t="shared" si="0"/>
        <v>0</v>
      </c>
      <c r="W25" s="971">
        <f t="shared" si="1"/>
        <v>0</v>
      </c>
      <c r="X25" s="765"/>
      <c r="Y25" s="765"/>
      <c r="Z25" s="765"/>
      <c r="AA25" s="765"/>
      <c r="AB25" s="765"/>
      <c r="AC25" s="765"/>
      <c r="AD25" s="765"/>
      <c r="AE25" s="765"/>
      <c r="AF25" s="765"/>
      <c r="AG25" s="765"/>
    </row>
    <row r="26" spans="1:33" s="470" customFormat="1" ht="20.5" x14ac:dyDescent="0.25">
      <c r="A26" s="833"/>
      <c r="B26" s="763"/>
      <c r="C26" s="791"/>
      <c r="D26" s="792"/>
      <c r="E26" s="792"/>
      <c r="F26" s="793"/>
      <c r="G26" s="792"/>
      <c r="H26" s="792"/>
      <c r="I26" s="792"/>
      <c r="J26" s="791"/>
      <c r="K26" s="791"/>
      <c r="L26" s="791"/>
      <c r="M26" s="791"/>
      <c r="N26" s="791"/>
      <c r="O26" s="791"/>
      <c r="P26" s="791"/>
      <c r="Q26" s="791"/>
      <c r="R26" s="922"/>
      <c r="S26" s="971"/>
      <c r="T26" s="922"/>
      <c r="U26" s="791"/>
      <c r="V26" s="971">
        <f t="shared" si="0"/>
        <v>0</v>
      </c>
      <c r="W26" s="971">
        <f t="shared" si="1"/>
        <v>0</v>
      </c>
      <c r="X26" s="765"/>
      <c r="Y26" s="765"/>
      <c r="Z26" s="765"/>
      <c r="AA26" s="765"/>
      <c r="AB26" s="765"/>
      <c r="AC26" s="765"/>
      <c r="AD26" s="765"/>
      <c r="AE26" s="765"/>
      <c r="AF26" s="765"/>
      <c r="AG26" s="765"/>
    </row>
    <row r="27" spans="1:33" s="470" customFormat="1" ht="20.5" x14ac:dyDescent="0.25">
      <c r="A27" s="833"/>
      <c r="B27" s="763"/>
      <c r="C27" s="791"/>
      <c r="D27" s="792"/>
      <c r="E27" s="792"/>
      <c r="F27" s="793"/>
      <c r="G27" s="792"/>
      <c r="H27" s="792"/>
      <c r="I27" s="792"/>
      <c r="J27" s="791"/>
      <c r="K27" s="791"/>
      <c r="L27" s="791"/>
      <c r="M27" s="791"/>
      <c r="N27" s="791"/>
      <c r="O27" s="791"/>
      <c r="P27" s="791"/>
      <c r="Q27" s="791"/>
      <c r="R27" s="922"/>
      <c r="S27" s="971"/>
      <c r="T27" s="922"/>
      <c r="U27" s="791"/>
      <c r="V27" s="971">
        <f t="shared" ref="V27:V43" si="2">T27+S27</f>
        <v>0</v>
      </c>
      <c r="W27" s="971">
        <f t="shared" ref="W27:W43" si="3">R27-V27</f>
        <v>0</v>
      </c>
      <c r="X27" s="765"/>
      <c r="Y27" s="765"/>
      <c r="Z27" s="765"/>
      <c r="AA27" s="765"/>
      <c r="AB27" s="765"/>
      <c r="AC27" s="765"/>
      <c r="AD27" s="765"/>
      <c r="AE27" s="765"/>
      <c r="AF27" s="765"/>
      <c r="AG27" s="765"/>
    </row>
    <row r="28" spans="1:33" s="470" customFormat="1" ht="20.5" x14ac:dyDescent="0.25">
      <c r="A28" s="833"/>
      <c r="B28" s="763"/>
      <c r="C28" s="791"/>
      <c r="D28" s="792"/>
      <c r="E28" s="792"/>
      <c r="F28" s="793"/>
      <c r="G28" s="792"/>
      <c r="H28" s="792"/>
      <c r="I28" s="792"/>
      <c r="J28" s="791"/>
      <c r="K28" s="791"/>
      <c r="L28" s="791"/>
      <c r="M28" s="791"/>
      <c r="N28" s="791"/>
      <c r="O28" s="791"/>
      <c r="P28" s="791"/>
      <c r="Q28" s="791"/>
      <c r="R28" s="922"/>
      <c r="S28" s="971"/>
      <c r="T28" s="922"/>
      <c r="U28" s="791"/>
      <c r="V28" s="971">
        <f t="shared" si="2"/>
        <v>0</v>
      </c>
      <c r="W28" s="971">
        <f t="shared" si="3"/>
        <v>0</v>
      </c>
      <c r="X28" s="765"/>
      <c r="Y28" s="765"/>
      <c r="Z28" s="765"/>
      <c r="AA28" s="765"/>
      <c r="AB28" s="765"/>
      <c r="AC28" s="765"/>
      <c r="AD28" s="765"/>
      <c r="AE28" s="765"/>
      <c r="AF28" s="765"/>
      <c r="AG28" s="765"/>
    </row>
    <row r="29" spans="1:33" s="470" customFormat="1" ht="20.5" x14ac:dyDescent="0.25">
      <c r="A29" s="833"/>
      <c r="B29" s="763"/>
      <c r="C29" s="791"/>
      <c r="D29" s="792"/>
      <c r="E29" s="792"/>
      <c r="F29" s="793"/>
      <c r="G29" s="792"/>
      <c r="H29" s="792"/>
      <c r="I29" s="792"/>
      <c r="J29" s="791"/>
      <c r="K29" s="791"/>
      <c r="L29" s="791"/>
      <c r="M29" s="791"/>
      <c r="N29" s="791"/>
      <c r="O29" s="791"/>
      <c r="P29" s="791"/>
      <c r="Q29" s="791"/>
      <c r="R29" s="922"/>
      <c r="S29" s="971"/>
      <c r="T29" s="922"/>
      <c r="U29" s="791"/>
      <c r="V29" s="971">
        <f t="shared" si="2"/>
        <v>0</v>
      </c>
      <c r="W29" s="971">
        <f t="shared" si="3"/>
        <v>0</v>
      </c>
      <c r="X29" s="765"/>
      <c r="Y29" s="765"/>
      <c r="Z29" s="765"/>
      <c r="AA29" s="765"/>
      <c r="AB29" s="765"/>
      <c r="AC29" s="765"/>
      <c r="AD29" s="765"/>
      <c r="AE29" s="765"/>
      <c r="AF29" s="765"/>
      <c r="AG29" s="765"/>
    </row>
    <row r="30" spans="1:33" s="470" customFormat="1" ht="20.5" x14ac:dyDescent="0.25">
      <c r="A30" s="833"/>
      <c r="B30" s="763"/>
      <c r="C30" s="791"/>
      <c r="D30" s="792"/>
      <c r="E30" s="792"/>
      <c r="F30" s="793"/>
      <c r="G30" s="792"/>
      <c r="H30" s="792"/>
      <c r="I30" s="792"/>
      <c r="J30" s="791"/>
      <c r="K30" s="791"/>
      <c r="L30" s="791"/>
      <c r="M30" s="791"/>
      <c r="N30" s="791"/>
      <c r="O30" s="791"/>
      <c r="P30" s="791"/>
      <c r="Q30" s="791"/>
      <c r="R30" s="922"/>
      <c r="S30" s="971"/>
      <c r="T30" s="922"/>
      <c r="U30" s="791"/>
      <c r="V30" s="971">
        <f t="shared" si="2"/>
        <v>0</v>
      </c>
      <c r="W30" s="971">
        <f t="shared" si="3"/>
        <v>0</v>
      </c>
      <c r="X30" s="765"/>
      <c r="Y30" s="765"/>
      <c r="Z30" s="765"/>
      <c r="AA30" s="765"/>
      <c r="AB30" s="765"/>
      <c r="AC30" s="765"/>
      <c r="AD30" s="765"/>
      <c r="AE30" s="765"/>
      <c r="AF30" s="765"/>
      <c r="AG30" s="765"/>
    </row>
    <row r="31" spans="1:33" s="470" customFormat="1" ht="20.5" x14ac:dyDescent="0.25">
      <c r="A31" s="833"/>
      <c r="B31" s="763"/>
      <c r="C31" s="791"/>
      <c r="D31" s="792"/>
      <c r="E31" s="792"/>
      <c r="F31" s="793"/>
      <c r="G31" s="792"/>
      <c r="H31" s="792"/>
      <c r="I31" s="792"/>
      <c r="J31" s="791"/>
      <c r="K31" s="791"/>
      <c r="L31" s="791"/>
      <c r="M31" s="791"/>
      <c r="N31" s="791"/>
      <c r="O31" s="791"/>
      <c r="P31" s="791"/>
      <c r="Q31" s="791"/>
      <c r="R31" s="922"/>
      <c r="S31" s="971"/>
      <c r="T31" s="922"/>
      <c r="U31" s="791"/>
      <c r="V31" s="971">
        <f t="shared" si="2"/>
        <v>0</v>
      </c>
      <c r="W31" s="971">
        <f t="shared" si="3"/>
        <v>0</v>
      </c>
      <c r="X31" s="765"/>
      <c r="Y31" s="765"/>
      <c r="Z31" s="765"/>
      <c r="AA31" s="765"/>
      <c r="AB31" s="765"/>
      <c r="AC31" s="765"/>
      <c r="AD31" s="765"/>
      <c r="AE31" s="765"/>
      <c r="AF31" s="765"/>
      <c r="AG31" s="765"/>
    </row>
    <row r="32" spans="1:33" s="470" customFormat="1" ht="20.5" x14ac:dyDescent="0.25">
      <c r="A32" s="833"/>
      <c r="B32" s="763"/>
      <c r="C32" s="791"/>
      <c r="D32" s="792"/>
      <c r="E32" s="792"/>
      <c r="F32" s="793"/>
      <c r="G32" s="792"/>
      <c r="H32" s="792"/>
      <c r="I32" s="792"/>
      <c r="J32" s="791"/>
      <c r="K32" s="791"/>
      <c r="L32" s="791"/>
      <c r="M32" s="791"/>
      <c r="N32" s="791"/>
      <c r="O32" s="791"/>
      <c r="P32" s="791"/>
      <c r="Q32" s="791"/>
      <c r="R32" s="922"/>
      <c r="S32" s="971"/>
      <c r="T32" s="922"/>
      <c r="U32" s="791"/>
      <c r="V32" s="971">
        <f t="shared" si="2"/>
        <v>0</v>
      </c>
      <c r="W32" s="971">
        <f t="shared" si="3"/>
        <v>0</v>
      </c>
      <c r="X32" s="765"/>
      <c r="Y32" s="765"/>
      <c r="Z32" s="765"/>
      <c r="AA32" s="765"/>
      <c r="AB32" s="765"/>
      <c r="AC32" s="765"/>
      <c r="AD32" s="765"/>
      <c r="AE32" s="765"/>
      <c r="AF32" s="765"/>
      <c r="AG32" s="765"/>
    </row>
    <row r="33" spans="1:33" s="470" customFormat="1" ht="20.5" x14ac:dyDescent="0.25">
      <c r="A33" s="833"/>
      <c r="B33" s="763"/>
      <c r="C33" s="791"/>
      <c r="D33" s="792"/>
      <c r="E33" s="792"/>
      <c r="F33" s="793"/>
      <c r="G33" s="792"/>
      <c r="H33" s="792"/>
      <c r="I33" s="792"/>
      <c r="J33" s="791"/>
      <c r="K33" s="791"/>
      <c r="L33" s="791"/>
      <c r="M33" s="791"/>
      <c r="N33" s="791"/>
      <c r="O33" s="791"/>
      <c r="P33" s="791"/>
      <c r="Q33" s="791"/>
      <c r="R33" s="922"/>
      <c r="S33" s="971"/>
      <c r="T33" s="922"/>
      <c r="U33" s="791"/>
      <c r="V33" s="971">
        <f t="shared" si="2"/>
        <v>0</v>
      </c>
      <c r="W33" s="971">
        <f t="shared" si="3"/>
        <v>0</v>
      </c>
      <c r="X33" s="765"/>
      <c r="Y33" s="765"/>
      <c r="Z33" s="765"/>
      <c r="AA33" s="765"/>
      <c r="AB33" s="765"/>
      <c r="AC33" s="765"/>
      <c r="AD33" s="765"/>
      <c r="AE33" s="765"/>
      <c r="AF33" s="765"/>
      <c r="AG33" s="765"/>
    </row>
    <row r="34" spans="1:33" s="470" customFormat="1" ht="20.5" x14ac:dyDescent="0.25">
      <c r="A34" s="833"/>
      <c r="B34" s="763"/>
      <c r="C34" s="791"/>
      <c r="D34" s="792"/>
      <c r="E34" s="792"/>
      <c r="F34" s="793"/>
      <c r="G34" s="792"/>
      <c r="H34" s="792"/>
      <c r="I34" s="792"/>
      <c r="J34" s="791"/>
      <c r="K34" s="791"/>
      <c r="L34" s="791"/>
      <c r="M34" s="791"/>
      <c r="N34" s="791"/>
      <c r="O34" s="791"/>
      <c r="P34" s="791"/>
      <c r="Q34" s="791"/>
      <c r="R34" s="922"/>
      <c r="S34" s="971"/>
      <c r="T34" s="922"/>
      <c r="U34" s="791"/>
      <c r="V34" s="971">
        <f t="shared" si="2"/>
        <v>0</v>
      </c>
      <c r="W34" s="971">
        <f t="shared" si="3"/>
        <v>0</v>
      </c>
      <c r="X34" s="765"/>
      <c r="Y34" s="765"/>
      <c r="Z34" s="765"/>
      <c r="AA34" s="765"/>
      <c r="AB34" s="765"/>
      <c r="AC34" s="765"/>
      <c r="AD34" s="765"/>
      <c r="AE34" s="765"/>
      <c r="AF34" s="765"/>
      <c r="AG34" s="765"/>
    </row>
    <row r="35" spans="1:33" s="470" customFormat="1" ht="20.5" x14ac:dyDescent="0.25">
      <c r="A35" s="833"/>
      <c r="B35" s="763"/>
      <c r="C35" s="791"/>
      <c r="D35" s="792"/>
      <c r="E35" s="792"/>
      <c r="F35" s="793"/>
      <c r="G35" s="792"/>
      <c r="H35" s="792"/>
      <c r="I35" s="792"/>
      <c r="J35" s="791"/>
      <c r="K35" s="791"/>
      <c r="L35" s="791"/>
      <c r="M35" s="791"/>
      <c r="N35" s="791"/>
      <c r="O35" s="791"/>
      <c r="P35" s="791"/>
      <c r="Q35" s="791"/>
      <c r="R35" s="922"/>
      <c r="S35" s="971"/>
      <c r="T35" s="922"/>
      <c r="U35" s="791"/>
      <c r="V35" s="971">
        <f t="shared" si="2"/>
        <v>0</v>
      </c>
      <c r="W35" s="971">
        <f t="shared" si="3"/>
        <v>0</v>
      </c>
      <c r="X35" s="765"/>
      <c r="Y35" s="765"/>
      <c r="Z35" s="765"/>
      <c r="AA35" s="765"/>
      <c r="AB35" s="765"/>
      <c r="AC35" s="765"/>
      <c r="AD35" s="765"/>
      <c r="AE35" s="765"/>
      <c r="AF35" s="765"/>
      <c r="AG35" s="765"/>
    </row>
    <row r="36" spans="1:33" s="470" customFormat="1" ht="20.5" x14ac:dyDescent="0.25">
      <c r="A36" s="833"/>
      <c r="B36" s="763"/>
      <c r="C36" s="791"/>
      <c r="D36" s="792"/>
      <c r="E36" s="792"/>
      <c r="F36" s="793"/>
      <c r="G36" s="792"/>
      <c r="H36" s="792"/>
      <c r="I36" s="792"/>
      <c r="J36" s="791"/>
      <c r="K36" s="791"/>
      <c r="L36" s="791"/>
      <c r="M36" s="791"/>
      <c r="N36" s="791"/>
      <c r="O36" s="791"/>
      <c r="P36" s="791"/>
      <c r="Q36" s="791"/>
      <c r="R36" s="922"/>
      <c r="S36" s="971"/>
      <c r="T36" s="922"/>
      <c r="U36" s="791"/>
      <c r="V36" s="971">
        <f t="shared" si="2"/>
        <v>0</v>
      </c>
      <c r="W36" s="971">
        <f t="shared" si="3"/>
        <v>0</v>
      </c>
      <c r="X36" s="765"/>
      <c r="Y36" s="765"/>
      <c r="Z36" s="765"/>
      <c r="AA36" s="765"/>
      <c r="AB36" s="765"/>
      <c r="AC36" s="765"/>
      <c r="AD36" s="765"/>
      <c r="AE36" s="765"/>
      <c r="AF36" s="765"/>
      <c r="AG36" s="765"/>
    </row>
    <row r="37" spans="1:33" s="470" customFormat="1" ht="20.5" x14ac:dyDescent="0.25">
      <c r="A37" s="833"/>
      <c r="B37" s="763"/>
      <c r="C37" s="791"/>
      <c r="D37" s="792"/>
      <c r="E37" s="792"/>
      <c r="F37" s="793"/>
      <c r="G37" s="792"/>
      <c r="H37" s="792"/>
      <c r="I37" s="792"/>
      <c r="J37" s="791"/>
      <c r="K37" s="791"/>
      <c r="L37" s="791"/>
      <c r="M37" s="791"/>
      <c r="N37" s="791"/>
      <c r="O37" s="791"/>
      <c r="P37" s="791"/>
      <c r="Q37" s="791"/>
      <c r="R37" s="922"/>
      <c r="S37" s="971"/>
      <c r="T37" s="922"/>
      <c r="U37" s="791"/>
      <c r="V37" s="971">
        <f t="shared" si="2"/>
        <v>0</v>
      </c>
      <c r="W37" s="971">
        <f t="shared" si="3"/>
        <v>0</v>
      </c>
      <c r="X37" s="765"/>
      <c r="Y37" s="765"/>
      <c r="Z37" s="765"/>
      <c r="AA37" s="765"/>
      <c r="AB37" s="765"/>
      <c r="AC37" s="765"/>
      <c r="AD37" s="765"/>
      <c r="AE37" s="765"/>
      <c r="AF37" s="765"/>
      <c r="AG37" s="765"/>
    </row>
    <row r="38" spans="1:33" s="470" customFormat="1" ht="20.5" x14ac:dyDescent="0.25">
      <c r="A38" s="833"/>
      <c r="B38" s="763"/>
      <c r="C38" s="791"/>
      <c r="D38" s="792"/>
      <c r="E38" s="792"/>
      <c r="F38" s="793"/>
      <c r="G38" s="792"/>
      <c r="H38" s="792"/>
      <c r="I38" s="792"/>
      <c r="J38" s="791"/>
      <c r="K38" s="791"/>
      <c r="L38" s="791"/>
      <c r="M38" s="791"/>
      <c r="N38" s="791"/>
      <c r="O38" s="791"/>
      <c r="P38" s="791"/>
      <c r="Q38" s="791"/>
      <c r="R38" s="922"/>
      <c r="S38" s="971"/>
      <c r="T38" s="922"/>
      <c r="U38" s="791"/>
      <c r="V38" s="971">
        <f t="shared" si="2"/>
        <v>0</v>
      </c>
      <c r="W38" s="971">
        <f t="shared" si="3"/>
        <v>0</v>
      </c>
      <c r="X38" s="765"/>
      <c r="Y38" s="765"/>
      <c r="Z38" s="765"/>
      <c r="AA38" s="765"/>
      <c r="AB38" s="765"/>
      <c r="AC38" s="765"/>
      <c r="AD38" s="765"/>
      <c r="AE38" s="765"/>
      <c r="AF38" s="765"/>
      <c r="AG38" s="765"/>
    </row>
    <row r="39" spans="1:33" s="470" customFormat="1" ht="20.5" x14ac:dyDescent="0.25">
      <c r="A39" s="833"/>
      <c r="B39" s="763"/>
      <c r="C39" s="791"/>
      <c r="D39" s="792"/>
      <c r="E39" s="792"/>
      <c r="F39" s="793"/>
      <c r="G39" s="792"/>
      <c r="H39" s="792"/>
      <c r="I39" s="792"/>
      <c r="J39" s="791"/>
      <c r="K39" s="791"/>
      <c r="L39" s="791"/>
      <c r="M39" s="791"/>
      <c r="N39" s="791"/>
      <c r="O39" s="791"/>
      <c r="P39" s="791"/>
      <c r="Q39" s="791"/>
      <c r="R39" s="922"/>
      <c r="S39" s="971"/>
      <c r="T39" s="922"/>
      <c r="U39" s="791"/>
      <c r="V39" s="971">
        <f t="shared" si="2"/>
        <v>0</v>
      </c>
      <c r="W39" s="971">
        <f t="shared" si="3"/>
        <v>0</v>
      </c>
      <c r="X39" s="765"/>
      <c r="Y39" s="765"/>
      <c r="Z39" s="765"/>
      <c r="AA39" s="765"/>
      <c r="AB39" s="765"/>
      <c r="AC39" s="765"/>
      <c r="AD39" s="765"/>
      <c r="AE39" s="765"/>
      <c r="AF39" s="765"/>
      <c r="AG39" s="765"/>
    </row>
    <row r="40" spans="1:33" s="470" customFormat="1" ht="20.5" x14ac:dyDescent="0.25">
      <c r="A40" s="833"/>
      <c r="B40" s="763"/>
      <c r="C40" s="791"/>
      <c r="D40" s="792"/>
      <c r="E40" s="792"/>
      <c r="F40" s="793"/>
      <c r="G40" s="792"/>
      <c r="H40" s="792"/>
      <c r="I40" s="792"/>
      <c r="J40" s="791"/>
      <c r="K40" s="791"/>
      <c r="L40" s="791"/>
      <c r="M40" s="791"/>
      <c r="N40" s="791"/>
      <c r="O40" s="791"/>
      <c r="P40" s="791"/>
      <c r="Q40" s="791"/>
      <c r="R40" s="922"/>
      <c r="S40" s="971"/>
      <c r="T40" s="922"/>
      <c r="U40" s="791"/>
      <c r="V40" s="971">
        <f t="shared" si="2"/>
        <v>0</v>
      </c>
      <c r="W40" s="971">
        <f t="shared" si="3"/>
        <v>0</v>
      </c>
      <c r="X40" s="765"/>
      <c r="Y40" s="765"/>
      <c r="Z40" s="765"/>
      <c r="AA40" s="765"/>
      <c r="AB40" s="765"/>
      <c r="AC40" s="765"/>
      <c r="AD40" s="765"/>
      <c r="AE40" s="765"/>
      <c r="AF40" s="765"/>
      <c r="AG40" s="765"/>
    </row>
    <row r="41" spans="1:33" s="470" customFormat="1" ht="20.5" x14ac:dyDescent="0.25">
      <c r="A41" s="833"/>
      <c r="B41" s="763"/>
      <c r="C41" s="791"/>
      <c r="D41" s="792"/>
      <c r="E41" s="792"/>
      <c r="F41" s="793"/>
      <c r="G41" s="792"/>
      <c r="H41" s="792"/>
      <c r="I41" s="792"/>
      <c r="J41" s="791"/>
      <c r="K41" s="791"/>
      <c r="L41" s="791"/>
      <c r="M41" s="791"/>
      <c r="N41" s="791"/>
      <c r="O41" s="791"/>
      <c r="P41" s="791"/>
      <c r="Q41" s="791"/>
      <c r="R41" s="922"/>
      <c r="S41" s="971"/>
      <c r="T41" s="922"/>
      <c r="U41" s="791"/>
      <c r="V41" s="971">
        <f t="shared" si="2"/>
        <v>0</v>
      </c>
      <c r="W41" s="971">
        <f t="shared" si="3"/>
        <v>0</v>
      </c>
      <c r="X41" s="765"/>
      <c r="Y41" s="765"/>
      <c r="Z41" s="765"/>
      <c r="AA41" s="765"/>
      <c r="AB41" s="765"/>
      <c r="AC41" s="765"/>
      <c r="AD41" s="765"/>
      <c r="AE41" s="765"/>
      <c r="AF41" s="765"/>
      <c r="AG41" s="765"/>
    </row>
    <row r="42" spans="1:33" s="470" customFormat="1" ht="20.5" x14ac:dyDescent="0.25">
      <c r="A42" s="833"/>
      <c r="B42" s="763"/>
      <c r="C42" s="791"/>
      <c r="D42" s="792"/>
      <c r="E42" s="792"/>
      <c r="F42" s="793"/>
      <c r="G42" s="792"/>
      <c r="H42" s="792"/>
      <c r="I42" s="792"/>
      <c r="J42" s="791"/>
      <c r="K42" s="791"/>
      <c r="L42" s="791"/>
      <c r="M42" s="791"/>
      <c r="N42" s="791"/>
      <c r="O42" s="791"/>
      <c r="P42" s="791"/>
      <c r="Q42" s="791"/>
      <c r="R42" s="922"/>
      <c r="S42" s="971"/>
      <c r="T42" s="922"/>
      <c r="U42" s="791"/>
      <c r="V42" s="971">
        <f t="shared" si="2"/>
        <v>0</v>
      </c>
      <c r="W42" s="971">
        <f t="shared" si="3"/>
        <v>0</v>
      </c>
      <c r="X42" s="765"/>
      <c r="Y42" s="765"/>
      <c r="Z42" s="765"/>
      <c r="AA42" s="765"/>
      <c r="AB42" s="765"/>
      <c r="AC42" s="765"/>
      <c r="AD42" s="765"/>
      <c r="AE42" s="765"/>
      <c r="AF42" s="765"/>
      <c r="AG42" s="765"/>
    </row>
    <row r="43" spans="1:33" s="470" customFormat="1" ht="20.5" x14ac:dyDescent="0.25">
      <c r="A43" s="833"/>
      <c r="B43" s="763"/>
      <c r="C43" s="791"/>
      <c r="D43" s="792"/>
      <c r="E43" s="792"/>
      <c r="F43" s="793"/>
      <c r="G43" s="792"/>
      <c r="H43" s="792"/>
      <c r="I43" s="792"/>
      <c r="J43" s="791"/>
      <c r="K43" s="791"/>
      <c r="L43" s="791"/>
      <c r="M43" s="791"/>
      <c r="N43" s="791"/>
      <c r="O43" s="791"/>
      <c r="P43" s="791"/>
      <c r="Q43" s="791"/>
      <c r="R43" s="922"/>
      <c r="S43" s="971"/>
      <c r="T43" s="922"/>
      <c r="U43" s="791"/>
      <c r="V43" s="971">
        <f t="shared" si="2"/>
        <v>0</v>
      </c>
      <c r="W43" s="971">
        <f t="shared" si="3"/>
        <v>0</v>
      </c>
      <c r="X43" s="765"/>
      <c r="Y43" s="765"/>
      <c r="Z43" s="765"/>
      <c r="AA43" s="765"/>
      <c r="AB43" s="765"/>
      <c r="AC43" s="765"/>
      <c r="AD43" s="765"/>
      <c r="AE43" s="765"/>
      <c r="AF43" s="765"/>
      <c r="AG43" s="765"/>
    </row>
    <row r="44" spans="1:33" s="470" customFormat="1" ht="20.5" x14ac:dyDescent="0.25">
      <c r="A44" s="833"/>
      <c r="B44" s="763"/>
      <c r="C44" s="791"/>
      <c r="D44" s="792"/>
      <c r="E44" s="792"/>
      <c r="F44" s="793"/>
      <c r="G44" s="792"/>
      <c r="H44" s="792"/>
      <c r="I44" s="792"/>
      <c r="J44" s="791"/>
      <c r="K44" s="791"/>
      <c r="L44" s="791"/>
      <c r="M44" s="791"/>
      <c r="N44" s="791"/>
      <c r="O44" s="791"/>
      <c r="P44" s="791"/>
      <c r="Q44" s="791"/>
      <c r="R44" s="922"/>
      <c r="S44" s="971"/>
      <c r="T44" s="922"/>
      <c r="U44" s="791"/>
      <c r="V44" s="971">
        <f t="shared" ref="V44:V75" si="4">T44+S44</f>
        <v>0</v>
      </c>
      <c r="W44" s="971">
        <f t="shared" ref="W44:W75" si="5">R44-V44</f>
        <v>0</v>
      </c>
      <c r="X44" s="765"/>
      <c r="Y44" s="765"/>
      <c r="Z44" s="765"/>
      <c r="AA44" s="765"/>
      <c r="AB44" s="765"/>
      <c r="AC44" s="765"/>
      <c r="AD44" s="765"/>
      <c r="AE44" s="765"/>
      <c r="AF44" s="765"/>
      <c r="AG44" s="765"/>
    </row>
    <row r="45" spans="1:33" s="470" customFormat="1" ht="20.5" x14ac:dyDescent="0.25">
      <c r="A45" s="833"/>
      <c r="B45" s="763"/>
      <c r="C45" s="791"/>
      <c r="D45" s="792"/>
      <c r="E45" s="792"/>
      <c r="F45" s="793"/>
      <c r="G45" s="792"/>
      <c r="H45" s="792"/>
      <c r="I45" s="792"/>
      <c r="J45" s="791"/>
      <c r="K45" s="791"/>
      <c r="L45" s="791"/>
      <c r="M45" s="791"/>
      <c r="N45" s="791"/>
      <c r="O45" s="791"/>
      <c r="P45" s="791"/>
      <c r="Q45" s="791"/>
      <c r="R45" s="922"/>
      <c r="S45" s="971"/>
      <c r="T45" s="922"/>
      <c r="U45" s="791"/>
      <c r="V45" s="971">
        <f t="shared" si="4"/>
        <v>0</v>
      </c>
      <c r="W45" s="971">
        <f t="shared" si="5"/>
        <v>0</v>
      </c>
      <c r="X45" s="765"/>
      <c r="Y45" s="765"/>
      <c r="Z45" s="765"/>
      <c r="AA45" s="765"/>
      <c r="AB45" s="765"/>
      <c r="AC45" s="765"/>
      <c r="AD45" s="765"/>
      <c r="AE45" s="765"/>
      <c r="AF45" s="765"/>
      <c r="AG45" s="765"/>
    </row>
    <row r="46" spans="1:33" s="470" customFormat="1" ht="20.5" x14ac:dyDescent="0.25">
      <c r="A46" s="833"/>
      <c r="B46" s="763"/>
      <c r="C46" s="791"/>
      <c r="D46" s="792"/>
      <c r="E46" s="792"/>
      <c r="F46" s="793"/>
      <c r="G46" s="792"/>
      <c r="H46" s="792"/>
      <c r="I46" s="792"/>
      <c r="J46" s="791"/>
      <c r="K46" s="791"/>
      <c r="L46" s="791"/>
      <c r="M46" s="791"/>
      <c r="N46" s="791"/>
      <c r="O46" s="791"/>
      <c r="P46" s="791"/>
      <c r="Q46" s="791"/>
      <c r="R46" s="922"/>
      <c r="S46" s="971"/>
      <c r="T46" s="922"/>
      <c r="U46" s="791"/>
      <c r="V46" s="971">
        <f t="shared" si="4"/>
        <v>0</v>
      </c>
      <c r="W46" s="971">
        <f t="shared" si="5"/>
        <v>0</v>
      </c>
      <c r="X46" s="765"/>
      <c r="Y46" s="765"/>
      <c r="Z46" s="765"/>
      <c r="AA46" s="765"/>
      <c r="AB46" s="765"/>
      <c r="AC46" s="765"/>
      <c r="AD46" s="765"/>
      <c r="AE46" s="765"/>
      <c r="AF46" s="765"/>
      <c r="AG46" s="765"/>
    </row>
    <row r="47" spans="1:33" s="470" customFormat="1" ht="20.5" x14ac:dyDescent="0.25">
      <c r="A47" s="833"/>
      <c r="B47" s="763"/>
      <c r="C47" s="791"/>
      <c r="D47" s="792"/>
      <c r="E47" s="792"/>
      <c r="F47" s="793"/>
      <c r="G47" s="792"/>
      <c r="H47" s="792"/>
      <c r="I47" s="792"/>
      <c r="J47" s="791"/>
      <c r="K47" s="791"/>
      <c r="L47" s="791"/>
      <c r="M47" s="791"/>
      <c r="N47" s="791"/>
      <c r="O47" s="791"/>
      <c r="P47" s="791"/>
      <c r="Q47" s="791"/>
      <c r="R47" s="922"/>
      <c r="S47" s="971"/>
      <c r="T47" s="922"/>
      <c r="U47" s="791"/>
      <c r="V47" s="971">
        <f t="shared" si="4"/>
        <v>0</v>
      </c>
      <c r="W47" s="971">
        <f t="shared" si="5"/>
        <v>0</v>
      </c>
      <c r="X47" s="765"/>
      <c r="Y47" s="765"/>
      <c r="Z47" s="765"/>
      <c r="AA47" s="765"/>
      <c r="AB47" s="765"/>
      <c r="AC47" s="765"/>
      <c r="AD47" s="765"/>
      <c r="AE47" s="765"/>
      <c r="AF47" s="765"/>
      <c r="AG47" s="765"/>
    </row>
    <row r="48" spans="1:33" s="470" customFormat="1" ht="20.5" x14ac:dyDescent="0.25">
      <c r="A48" s="833"/>
      <c r="B48" s="763"/>
      <c r="C48" s="791"/>
      <c r="D48" s="792"/>
      <c r="E48" s="792"/>
      <c r="F48" s="793"/>
      <c r="G48" s="792"/>
      <c r="H48" s="792"/>
      <c r="I48" s="792"/>
      <c r="J48" s="791"/>
      <c r="K48" s="791"/>
      <c r="L48" s="791"/>
      <c r="M48" s="791"/>
      <c r="N48" s="791"/>
      <c r="O48" s="791"/>
      <c r="P48" s="791"/>
      <c r="Q48" s="791"/>
      <c r="R48" s="922"/>
      <c r="S48" s="971"/>
      <c r="T48" s="922"/>
      <c r="U48" s="791"/>
      <c r="V48" s="971">
        <f t="shared" si="4"/>
        <v>0</v>
      </c>
      <c r="W48" s="971">
        <f t="shared" si="5"/>
        <v>0</v>
      </c>
      <c r="X48" s="765"/>
      <c r="Y48" s="765"/>
      <c r="Z48" s="765"/>
      <c r="AA48" s="765"/>
      <c r="AB48" s="765"/>
      <c r="AC48" s="765"/>
      <c r="AD48" s="765"/>
      <c r="AE48" s="765"/>
      <c r="AF48" s="765"/>
      <c r="AG48" s="765"/>
    </row>
    <row r="49" spans="1:33" s="470" customFormat="1" ht="20.5" x14ac:dyDescent="0.25">
      <c r="A49" s="833"/>
      <c r="B49" s="763"/>
      <c r="C49" s="791"/>
      <c r="D49" s="792"/>
      <c r="E49" s="792"/>
      <c r="F49" s="793"/>
      <c r="G49" s="792"/>
      <c r="H49" s="792"/>
      <c r="I49" s="792"/>
      <c r="J49" s="791"/>
      <c r="K49" s="791"/>
      <c r="L49" s="791"/>
      <c r="M49" s="791"/>
      <c r="N49" s="791"/>
      <c r="O49" s="791"/>
      <c r="P49" s="791"/>
      <c r="Q49" s="791"/>
      <c r="R49" s="922"/>
      <c r="S49" s="971"/>
      <c r="T49" s="922"/>
      <c r="U49" s="791"/>
      <c r="V49" s="971">
        <f t="shared" si="4"/>
        <v>0</v>
      </c>
      <c r="W49" s="971">
        <f t="shared" si="5"/>
        <v>0</v>
      </c>
      <c r="X49" s="765"/>
      <c r="Y49" s="765"/>
      <c r="Z49" s="765"/>
      <c r="AA49" s="765"/>
      <c r="AB49" s="765"/>
      <c r="AC49" s="765"/>
      <c r="AD49" s="765"/>
      <c r="AE49" s="765"/>
      <c r="AF49" s="765"/>
      <c r="AG49" s="765"/>
    </row>
    <row r="50" spans="1:33" s="470" customFormat="1" ht="20.5" x14ac:dyDescent="0.25">
      <c r="A50" s="833"/>
      <c r="B50" s="763"/>
      <c r="C50" s="791"/>
      <c r="D50" s="792"/>
      <c r="E50" s="792"/>
      <c r="F50" s="793"/>
      <c r="G50" s="792"/>
      <c r="H50" s="792"/>
      <c r="I50" s="792"/>
      <c r="J50" s="791"/>
      <c r="K50" s="791"/>
      <c r="L50" s="791"/>
      <c r="M50" s="791"/>
      <c r="N50" s="791"/>
      <c r="O50" s="791"/>
      <c r="P50" s="791"/>
      <c r="Q50" s="791"/>
      <c r="R50" s="922"/>
      <c r="S50" s="971"/>
      <c r="T50" s="922"/>
      <c r="U50" s="791"/>
      <c r="V50" s="971">
        <f t="shared" si="4"/>
        <v>0</v>
      </c>
      <c r="W50" s="971">
        <f t="shared" si="5"/>
        <v>0</v>
      </c>
      <c r="X50" s="765"/>
      <c r="Y50" s="765"/>
      <c r="Z50" s="765"/>
      <c r="AA50" s="765"/>
      <c r="AB50" s="765"/>
      <c r="AC50" s="765"/>
      <c r="AD50" s="765"/>
      <c r="AE50" s="765"/>
      <c r="AF50" s="765"/>
      <c r="AG50" s="765"/>
    </row>
    <row r="51" spans="1:33" s="470" customFormat="1" ht="20.5" x14ac:dyDescent="0.25">
      <c r="A51" s="833"/>
      <c r="B51" s="763"/>
      <c r="C51" s="791"/>
      <c r="D51" s="792"/>
      <c r="E51" s="792"/>
      <c r="F51" s="793"/>
      <c r="G51" s="792"/>
      <c r="H51" s="792"/>
      <c r="I51" s="792"/>
      <c r="J51" s="791"/>
      <c r="K51" s="791"/>
      <c r="L51" s="791"/>
      <c r="M51" s="791"/>
      <c r="N51" s="791"/>
      <c r="O51" s="791"/>
      <c r="P51" s="791"/>
      <c r="Q51" s="791"/>
      <c r="R51" s="922"/>
      <c r="S51" s="971"/>
      <c r="T51" s="922"/>
      <c r="U51" s="791"/>
      <c r="V51" s="971">
        <f t="shared" si="4"/>
        <v>0</v>
      </c>
      <c r="W51" s="971">
        <f t="shared" si="5"/>
        <v>0</v>
      </c>
      <c r="X51" s="765"/>
      <c r="Y51" s="765"/>
      <c r="Z51" s="765"/>
      <c r="AA51" s="765"/>
      <c r="AB51" s="765"/>
      <c r="AC51" s="765"/>
      <c r="AD51" s="765"/>
      <c r="AE51" s="765"/>
      <c r="AF51" s="765"/>
      <c r="AG51" s="765"/>
    </row>
    <row r="52" spans="1:33" s="470" customFormat="1" ht="20.5" x14ac:dyDescent="0.25">
      <c r="A52" s="833"/>
      <c r="B52" s="763"/>
      <c r="C52" s="791"/>
      <c r="D52" s="792"/>
      <c r="E52" s="792"/>
      <c r="F52" s="793"/>
      <c r="G52" s="792"/>
      <c r="H52" s="792"/>
      <c r="I52" s="792"/>
      <c r="J52" s="791"/>
      <c r="K52" s="791"/>
      <c r="L52" s="791"/>
      <c r="M52" s="791"/>
      <c r="N52" s="791"/>
      <c r="O52" s="791"/>
      <c r="P52" s="791"/>
      <c r="Q52" s="791"/>
      <c r="R52" s="922"/>
      <c r="S52" s="971"/>
      <c r="T52" s="922"/>
      <c r="U52" s="791"/>
      <c r="V52" s="971">
        <f t="shared" si="4"/>
        <v>0</v>
      </c>
      <c r="W52" s="971">
        <f t="shared" si="5"/>
        <v>0</v>
      </c>
      <c r="X52" s="765"/>
      <c r="Y52" s="765"/>
      <c r="Z52" s="765"/>
      <c r="AA52" s="765"/>
      <c r="AB52" s="765"/>
      <c r="AC52" s="765"/>
      <c r="AD52" s="765"/>
      <c r="AE52" s="765"/>
      <c r="AF52" s="765"/>
      <c r="AG52" s="765"/>
    </row>
    <row r="53" spans="1:33" s="470" customFormat="1" ht="20.5" x14ac:dyDescent="0.25">
      <c r="A53" s="833"/>
      <c r="B53" s="763"/>
      <c r="C53" s="791"/>
      <c r="D53" s="792"/>
      <c r="E53" s="792"/>
      <c r="F53" s="793"/>
      <c r="G53" s="792"/>
      <c r="H53" s="792"/>
      <c r="I53" s="792"/>
      <c r="J53" s="791"/>
      <c r="K53" s="791"/>
      <c r="L53" s="791"/>
      <c r="M53" s="791"/>
      <c r="N53" s="791"/>
      <c r="O53" s="791"/>
      <c r="P53" s="791"/>
      <c r="Q53" s="791"/>
      <c r="R53" s="922"/>
      <c r="S53" s="971"/>
      <c r="T53" s="922"/>
      <c r="U53" s="791"/>
      <c r="V53" s="971">
        <f t="shared" si="4"/>
        <v>0</v>
      </c>
      <c r="W53" s="971">
        <f t="shared" si="5"/>
        <v>0</v>
      </c>
      <c r="X53" s="765"/>
      <c r="Y53" s="765"/>
      <c r="Z53" s="765"/>
      <c r="AA53" s="765"/>
      <c r="AB53" s="765"/>
      <c r="AC53" s="765"/>
      <c r="AD53" s="765"/>
      <c r="AE53" s="765"/>
      <c r="AF53" s="765"/>
      <c r="AG53" s="765"/>
    </row>
    <row r="54" spans="1:33" s="470" customFormat="1" ht="20.5" x14ac:dyDescent="0.25">
      <c r="A54" s="833"/>
      <c r="B54" s="763"/>
      <c r="C54" s="791"/>
      <c r="D54" s="792"/>
      <c r="E54" s="792"/>
      <c r="F54" s="793"/>
      <c r="G54" s="792"/>
      <c r="H54" s="792"/>
      <c r="I54" s="792"/>
      <c r="J54" s="791"/>
      <c r="K54" s="791"/>
      <c r="L54" s="791"/>
      <c r="M54" s="791"/>
      <c r="N54" s="791"/>
      <c r="O54" s="791"/>
      <c r="P54" s="791"/>
      <c r="Q54" s="791"/>
      <c r="R54" s="922"/>
      <c r="S54" s="971"/>
      <c r="T54" s="922"/>
      <c r="U54" s="791"/>
      <c r="V54" s="971">
        <f t="shared" si="4"/>
        <v>0</v>
      </c>
      <c r="W54" s="971">
        <f t="shared" si="5"/>
        <v>0</v>
      </c>
      <c r="X54" s="765"/>
      <c r="Y54" s="765"/>
      <c r="Z54" s="765"/>
      <c r="AA54" s="765"/>
      <c r="AB54" s="765"/>
      <c r="AC54" s="765"/>
      <c r="AD54" s="765"/>
      <c r="AE54" s="765"/>
      <c r="AF54" s="765"/>
      <c r="AG54" s="765"/>
    </row>
    <row r="55" spans="1:33" s="470" customFormat="1" ht="20.5" x14ac:dyDescent="0.25">
      <c r="A55" s="833"/>
      <c r="B55" s="763"/>
      <c r="C55" s="791"/>
      <c r="D55" s="792"/>
      <c r="E55" s="792"/>
      <c r="F55" s="793"/>
      <c r="G55" s="792"/>
      <c r="H55" s="792"/>
      <c r="I55" s="792"/>
      <c r="J55" s="791"/>
      <c r="K55" s="791"/>
      <c r="L55" s="791"/>
      <c r="M55" s="791"/>
      <c r="N55" s="791"/>
      <c r="O55" s="791"/>
      <c r="P55" s="791"/>
      <c r="Q55" s="791"/>
      <c r="R55" s="922"/>
      <c r="S55" s="971"/>
      <c r="T55" s="922"/>
      <c r="U55" s="791"/>
      <c r="V55" s="971">
        <f t="shared" si="4"/>
        <v>0</v>
      </c>
      <c r="W55" s="971">
        <f t="shared" si="5"/>
        <v>0</v>
      </c>
      <c r="X55" s="765"/>
      <c r="Y55" s="765"/>
      <c r="Z55" s="765"/>
      <c r="AA55" s="765"/>
      <c r="AB55" s="765"/>
      <c r="AC55" s="765"/>
      <c r="AD55" s="765"/>
      <c r="AE55" s="765"/>
      <c r="AF55" s="765"/>
      <c r="AG55" s="765"/>
    </row>
    <row r="56" spans="1:33" s="470" customFormat="1" ht="20.5" x14ac:dyDescent="0.25">
      <c r="A56" s="833"/>
      <c r="B56" s="763"/>
      <c r="C56" s="791"/>
      <c r="D56" s="792"/>
      <c r="E56" s="792"/>
      <c r="F56" s="793"/>
      <c r="G56" s="792"/>
      <c r="H56" s="792"/>
      <c r="I56" s="792"/>
      <c r="J56" s="791"/>
      <c r="K56" s="791"/>
      <c r="L56" s="791"/>
      <c r="M56" s="791"/>
      <c r="N56" s="791"/>
      <c r="O56" s="791"/>
      <c r="P56" s="791"/>
      <c r="Q56" s="791"/>
      <c r="R56" s="922"/>
      <c r="S56" s="971"/>
      <c r="T56" s="922"/>
      <c r="U56" s="791"/>
      <c r="V56" s="971">
        <f t="shared" si="4"/>
        <v>0</v>
      </c>
      <c r="W56" s="971">
        <f t="shared" si="5"/>
        <v>0</v>
      </c>
      <c r="X56" s="765"/>
      <c r="Y56" s="765"/>
      <c r="Z56" s="765"/>
      <c r="AA56" s="765"/>
      <c r="AB56" s="765"/>
      <c r="AC56" s="765"/>
      <c r="AD56" s="765"/>
      <c r="AE56" s="765"/>
      <c r="AF56" s="765"/>
      <c r="AG56" s="765"/>
    </row>
    <row r="57" spans="1:33" s="470" customFormat="1" ht="20.5" x14ac:dyDescent="0.25">
      <c r="A57" s="833"/>
      <c r="B57" s="763"/>
      <c r="C57" s="791"/>
      <c r="D57" s="792"/>
      <c r="E57" s="792"/>
      <c r="F57" s="793"/>
      <c r="G57" s="792"/>
      <c r="H57" s="792"/>
      <c r="I57" s="792"/>
      <c r="J57" s="791"/>
      <c r="K57" s="791"/>
      <c r="L57" s="791"/>
      <c r="M57" s="791"/>
      <c r="N57" s="791"/>
      <c r="O57" s="791"/>
      <c r="P57" s="791"/>
      <c r="Q57" s="791"/>
      <c r="R57" s="922"/>
      <c r="S57" s="971"/>
      <c r="T57" s="922"/>
      <c r="U57" s="791"/>
      <c r="V57" s="971">
        <f t="shared" si="4"/>
        <v>0</v>
      </c>
      <c r="W57" s="971">
        <f t="shared" si="5"/>
        <v>0</v>
      </c>
      <c r="X57" s="765"/>
      <c r="Y57" s="765"/>
      <c r="Z57" s="765"/>
      <c r="AA57" s="765"/>
      <c r="AB57" s="765"/>
      <c r="AC57" s="765"/>
      <c r="AD57" s="765"/>
      <c r="AE57" s="765"/>
      <c r="AF57" s="765"/>
      <c r="AG57" s="765"/>
    </row>
    <row r="58" spans="1:33" s="470" customFormat="1" ht="20.5" x14ac:dyDescent="0.25">
      <c r="A58" s="833"/>
      <c r="B58" s="763"/>
      <c r="C58" s="791"/>
      <c r="D58" s="792"/>
      <c r="E58" s="792"/>
      <c r="F58" s="793"/>
      <c r="G58" s="792"/>
      <c r="H58" s="792"/>
      <c r="I58" s="792"/>
      <c r="J58" s="791"/>
      <c r="K58" s="791"/>
      <c r="L58" s="791"/>
      <c r="M58" s="791"/>
      <c r="N58" s="791"/>
      <c r="O58" s="791"/>
      <c r="P58" s="791"/>
      <c r="Q58" s="791"/>
      <c r="R58" s="922"/>
      <c r="S58" s="971"/>
      <c r="T58" s="922"/>
      <c r="U58" s="791"/>
      <c r="V58" s="971">
        <f t="shared" si="4"/>
        <v>0</v>
      </c>
      <c r="W58" s="971">
        <f t="shared" si="5"/>
        <v>0</v>
      </c>
      <c r="X58" s="765"/>
      <c r="Y58" s="765"/>
      <c r="Z58" s="765"/>
      <c r="AA58" s="765"/>
      <c r="AB58" s="765"/>
      <c r="AC58" s="765"/>
      <c r="AD58" s="765"/>
      <c r="AE58" s="765"/>
      <c r="AF58" s="765"/>
      <c r="AG58" s="765"/>
    </row>
    <row r="59" spans="1:33" s="470" customFormat="1" ht="20.5" x14ac:dyDescent="0.25">
      <c r="A59" s="833"/>
      <c r="B59" s="763"/>
      <c r="C59" s="791"/>
      <c r="D59" s="792"/>
      <c r="E59" s="792"/>
      <c r="F59" s="793"/>
      <c r="G59" s="792"/>
      <c r="H59" s="792"/>
      <c r="I59" s="792"/>
      <c r="J59" s="791"/>
      <c r="K59" s="791"/>
      <c r="L59" s="791"/>
      <c r="M59" s="791"/>
      <c r="N59" s="791"/>
      <c r="O59" s="791"/>
      <c r="P59" s="791"/>
      <c r="Q59" s="791"/>
      <c r="R59" s="922"/>
      <c r="S59" s="971"/>
      <c r="T59" s="922"/>
      <c r="U59" s="791"/>
      <c r="V59" s="971">
        <f t="shared" si="4"/>
        <v>0</v>
      </c>
      <c r="W59" s="971">
        <f t="shared" si="5"/>
        <v>0</v>
      </c>
      <c r="X59" s="765"/>
      <c r="Y59" s="765"/>
      <c r="Z59" s="765"/>
      <c r="AA59" s="765"/>
      <c r="AB59" s="765"/>
      <c r="AC59" s="765"/>
      <c r="AD59" s="765"/>
      <c r="AE59" s="765"/>
      <c r="AF59" s="765"/>
      <c r="AG59" s="765"/>
    </row>
    <row r="60" spans="1:33" s="470" customFormat="1" ht="20.5" x14ac:dyDescent="0.25">
      <c r="A60" s="833"/>
      <c r="B60" s="763"/>
      <c r="C60" s="791"/>
      <c r="D60" s="792"/>
      <c r="E60" s="792"/>
      <c r="F60" s="793"/>
      <c r="G60" s="792"/>
      <c r="H60" s="792"/>
      <c r="I60" s="792"/>
      <c r="J60" s="791"/>
      <c r="K60" s="791"/>
      <c r="L60" s="791"/>
      <c r="M60" s="791"/>
      <c r="N60" s="791"/>
      <c r="O60" s="791"/>
      <c r="P60" s="791"/>
      <c r="Q60" s="791"/>
      <c r="R60" s="922"/>
      <c r="S60" s="971"/>
      <c r="T60" s="922"/>
      <c r="U60" s="791"/>
      <c r="V60" s="971">
        <f t="shared" si="4"/>
        <v>0</v>
      </c>
      <c r="W60" s="971">
        <f t="shared" si="5"/>
        <v>0</v>
      </c>
      <c r="X60" s="765"/>
      <c r="Y60" s="765"/>
      <c r="Z60" s="765"/>
      <c r="AA60" s="765"/>
      <c r="AB60" s="765"/>
      <c r="AC60" s="765"/>
      <c r="AD60" s="765"/>
      <c r="AE60" s="765"/>
      <c r="AF60" s="765"/>
      <c r="AG60" s="765"/>
    </row>
    <row r="61" spans="1:33" s="470" customFormat="1" ht="20.5" x14ac:dyDescent="0.25">
      <c r="A61" s="833"/>
      <c r="B61" s="763"/>
      <c r="C61" s="791"/>
      <c r="D61" s="792"/>
      <c r="E61" s="792"/>
      <c r="F61" s="793"/>
      <c r="G61" s="792"/>
      <c r="H61" s="792"/>
      <c r="I61" s="792"/>
      <c r="J61" s="791"/>
      <c r="K61" s="791"/>
      <c r="L61" s="791"/>
      <c r="M61" s="791"/>
      <c r="N61" s="791"/>
      <c r="O61" s="791"/>
      <c r="P61" s="791"/>
      <c r="Q61" s="791"/>
      <c r="R61" s="922"/>
      <c r="S61" s="971"/>
      <c r="T61" s="922"/>
      <c r="U61" s="791"/>
      <c r="V61" s="971">
        <f t="shared" si="4"/>
        <v>0</v>
      </c>
      <c r="W61" s="971">
        <f t="shared" si="5"/>
        <v>0</v>
      </c>
      <c r="X61" s="765"/>
      <c r="Y61" s="765"/>
      <c r="Z61" s="765"/>
      <c r="AA61" s="765"/>
      <c r="AB61" s="765"/>
      <c r="AC61" s="765"/>
      <c r="AD61" s="765"/>
      <c r="AE61" s="765"/>
      <c r="AF61" s="765"/>
      <c r="AG61" s="765"/>
    </row>
    <row r="62" spans="1:33" s="470" customFormat="1" ht="20.5" x14ac:dyDescent="0.25">
      <c r="A62" s="833"/>
      <c r="B62" s="763"/>
      <c r="C62" s="791"/>
      <c r="D62" s="792"/>
      <c r="E62" s="792"/>
      <c r="F62" s="793"/>
      <c r="G62" s="792"/>
      <c r="H62" s="792"/>
      <c r="I62" s="792"/>
      <c r="J62" s="791"/>
      <c r="K62" s="791"/>
      <c r="L62" s="791"/>
      <c r="M62" s="791"/>
      <c r="N62" s="791"/>
      <c r="O62" s="791"/>
      <c r="P62" s="791"/>
      <c r="Q62" s="791"/>
      <c r="R62" s="922"/>
      <c r="S62" s="971"/>
      <c r="T62" s="922"/>
      <c r="U62" s="791"/>
      <c r="V62" s="971">
        <f t="shared" si="4"/>
        <v>0</v>
      </c>
      <c r="W62" s="971">
        <f t="shared" si="5"/>
        <v>0</v>
      </c>
      <c r="X62" s="765"/>
      <c r="Y62" s="765"/>
      <c r="Z62" s="765"/>
      <c r="AA62" s="765"/>
      <c r="AB62" s="765"/>
      <c r="AC62" s="765"/>
      <c r="AD62" s="765"/>
      <c r="AE62" s="765"/>
      <c r="AF62" s="765"/>
      <c r="AG62" s="765"/>
    </row>
    <row r="63" spans="1:33" s="470" customFormat="1" ht="20.5" x14ac:dyDescent="0.25">
      <c r="A63" s="833"/>
      <c r="B63" s="763"/>
      <c r="C63" s="791"/>
      <c r="D63" s="792"/>
      <c r="E63" s="792"/>
      <c r="F63" s="793"/>
      <c r="G63" s="792"/>
      <c r="H63" s="792"/>
      <c r="I63" s="792"/>
      <c r="J63" s="791"/>
      <c r="K63" s="791"/>
      <c r="L63" s="791"/>
      <c r="M63" s="791"/>
      <c r="N63" s="791"/>
      <c r="O63" s="791"/>
      <c r="P63" s="791"/>
      <c r="Q63" s="791"/>
      <c r="R63" s="922"/>
      <c r="S63" s="971"/>
      <c r="T63" s="922"/>
      <c r="U63" s="791"/>
      <c r="V63" s="971">
        <f t="shared" si="4"/>
        <v>0</v>
      </c>
      <c r="W63" s="971">
        <f t="shared" si="5"/>
        <v>0</v>
      </c>
      <c r="X63" s="765"/>
      <c r="Y63" s="765"/>
      <c r="Z63" s="765"/>
      <c r="AA63" s="765"/>
      <c r="AB63" s="765"/>
      <c r="AC63" s="765"/>
      <c r="AD63" s="765"/>
      <c r="AE63" s="765"/>
      <c r="AF63" s="765"/>
      <c r="AG63" s="765"/>
    </row>
    <row r="64" spans="1:33" s="470" customFormat="1" ht="20.5" x14ac:dyDescent="0.25">
      <c r="A64" s="833"/>
      <c r="B64" s="763"/>
      <c r="C64" s="791"/>
      <c r="D64" s="792"/>
      <c r="E64" s="792"/>
      <c r="F64" s="793"/>
      <c r="G64" s="792"/>
      <c r="H64" s="792"/>
      <c r="I64" s="792"/>
      <c r="J64" s="791"/>
      <c r="K64" s="791"/>
      <c r="L64" s="791"/>
      <c r="M64" s="791"/>
      <c r="N64" s="791"/>
      <c r="O64" s="791"/>
      <c r="P64" s="791"/>
      <c r="Q64" s="791"/>
      <c r="R64" s="922"/>
      <c r="S64" s="971"/>
      <c r="T64" s="922"/>
      <c r="U64" s="791"/>
      <c r="V64" s="971">
        <f t="shared" si="4"/>
        <v>0</v>
      </c>
      <c r="W64" s="971">
        <f t="shared" si="5"/>
        <v>0</v>
      </c>
      <c r="X64" s="765"/>
      <c r="Y64" s="765"/>
      <c r="Z64" s="765"/>
      <c r="AA64" s="765"/>
      <c r="AB64" s="765"/>
      <c r="AC64" s="765"/>
      <c r="AD64" s="765"/>
      <c r="AE64" s="765"/>
      <c r="AF64" s="765"/>
      <c r="AG64" s="765"/>
    </row>
    <row r="65" spans="1:33" s="470" customFormat="1" ht="20.5" x14ac:dyDescent="0.25">
      <c r="A65" s="833"/>
      <c r="B65" s="763"/>
      <c r="C65" s="791"/>
      <c r="D65" s="792"/>
      <c r="E65" s="792"/>
      <c r="F65" s="793"/>
      <c r="G65" s="792"/>
      <c r="H65" s="792"/>
      <c r="I65" s="792"/>
      <c r="J65" s="791"/>
      <c r="K65" s="791"/>
      <c r="L65" s="791"/>
      <c r="M65" s="791"/>
      <c r="N65" s="791"/>
      <c r="O65" s="791"/>
      <c r="P65" s="791"/>
      <c r="Q65" s="791"/>
      <c r="R65" s="922"/>
      <c r="S65" s="971"/>
      <c r="T65" s="922"/>
      <c r="U65" s="791"/>
      <c r="V65" s="971">
        <f t="shared" si="4"/>
        <v>0</v>
      </c>
      <c r="W65" s="971">
        <f t="shared" si="5"/>
        <v>0</v>
      </c>
      <c r="X65" s="765"/>
      <c r="Y65" s="765"/>
      <c r="Z65" s="765"/>
      <c r="AA65" s="765"/>
      <c r="AB65" s="765"/>
      <c r="AC65" s="765"/>
      <c r="AD65" s="765"/>
      <c r="AE65" s="765"/>
      <c r="AF65" s="765"/>
      <c r="AG65" s="765"/>
    </row>
    <row r="66" spans="1:33" s="470" customFormat="1" ht="20.5" x14ac:dyDescent="0.25">
      <c r="A66" s="833"/>
      <c r="B66" s="763"/>
      <c r="C66" s="791"/>
      <c r="D66" s="792"/>
      <c r="E66" s="792"/>
      <c r="F66" s="793"/>
      <c r="G66" s="792"/>
      <c r="H66" s="792"/>
      <c r="I66" s="792"/>
      <c r="J66" s="791"/>
      <c r="K66" s="791"/>
      <c r="L66" s="791"/>
      <c r="M66" s="791"/>
      <c r="N66" s="791"/>
      <c r="O66" s="791"/>
      <c r="P66" s="791"/>
      <c r="Q66" s="791"/>
      <c r="R66" s="922"/>
      <c r="S66" s="971"/>
      <c r="T66" s="922"/>
      <c r="U66" s="791"/>
      <c r="V66" s="971">
        <f t="shared" si="4"/>
        <v>0</v>
      </c>
      <c r="W66" s="971">
        <f t="shared" si="5"/>
        <v>0</v>
      </c>
      <c r="X66" s="765"/>
      <c r="Y66" s="765"/>
      <c r="Z66" s="765"/>
      <c r="AA66" s="765"/>
      <c r="AB66" s="765"/>
      <c r="AC66" s="765"/>
      <c r="AD66" s="765"/>
      <c r="AE66" s="765"/>
      <c r="AF66" s="765"/>
      <c r="AG66" s="765"/>
    </row>
    <row r="67" spans="1:33" s="470" customFormat="1" ht="20.5" x14ac:dyDescent="0.25">
      <c r="A67" s="833"/>
      <c r="B67" s="763"/>
      <c r="C67" s="791"/>
      <c r="D67" s="792"/>
      <c r="E67" s="792"/>
      <c r="F67" s="793"/>
      <c r="G67" s="792"/>
      <c r="H67" s="792"/>
      <c r="I67" s="792"/>
      <c r="J67" s="791"/>
      <c r="K67" s="791"/>
      <c r="L67" s="791"/>
      <c r="M67" s="791"/>
      <c r="N67" s="791"/>
      <c r="O67" s="791"/>
      <c r="P67" s="791"/>
      <c r="Q67" s="791"/>
      <c r="R67" s="922"/>
      <c r="S67" s="971"/>
      <c r="T67" s="922"/>
      <c r="U67" s="791"/>
      <c r="V67" s="971">
        <f t="shared" si="4"/>
        <v>0</v>
      </c>
      <c r="W67" s="971">
        <f t="shared" si="5"/>
        <v>0</v>
      </c>
      <c r="X67" s="765"/>
      <c r="Y67" s="765"/>
      <c r="Z67" s="765"/>
      <c r="AA67" s="765"/>
      <c r="AB67" s="765"/>
      <c r="AC67" s="765"/>
      <c r="AD67" s="765"/>
      <c r="AE67" s="765"/>
      <c r="AF67" s="765"/>
      <c r="AG67" s="765"/>
    </row>
    <row r="68" spans="1:33" s="470" customFormat="1" ht="20.5" x14ac:dyDescent="0.25">
      <c r="A68" s="833"/>
      <c r="B68" s="763"/>
      <c r="C68" s="791"/>
      <c r="D68" s="792"/>
      <c r="E68" s="792"/>
      <c r="F68" s="793"/>
      <c r="G68" s="792"/>
      <c r="H68" s="792"/>
      <c r="I68" s="792"/>
      <c r="J68" s="791"/>
      <c r="K68" s="791"/>
      <c r="L68" s="791"/>
      <c r="M68" s="791"/>
      <c r="N68" s="791"/>
      <c r="O68" s="791"/>
      <c r="P68" s="791"/>
      <c r="Q68" s="791"/>
      <c r="R68" s="922"/>
      <c r="S68" s="971"/>
      <c r="T68" s="922"/>
      <c r="U68" s="791"/>
      <c r="V68" s="971">
        <f t="shared" si="4"/>
        <v>0</v>
      </c>
      <c r="W68" s="971">
        <f t="shared" si="5"/>
        <v>0</v>
      </c>
      <c r="X68" s="765"/>
      <c r="Y68" s="765"/>
      <c r="Z68" s="765"/>
      <c r="AA68" s="765"/>
      <c r="AB68" s="765"/>
      <c r="AC68" s="765"/>
      <c r="AD68" s="765"/>
      <c r="AE68" s="765"/>
      <c r="AF68" s="765"/>
      <c r="AG68" s="765"/>
    </row>
    <row r="69" spans="1:33" s="470" customFormat="1" ht="20.5" x14ac:dyDescent="0.25">
      <c r="A69" s="833"/>
      <c r="B69" s="763"/>
      <c r="C69" s="791"/>
      <c r="D69" s="792"/>
      <c r="E69" s="792"/>
      <c r="F69" s="793"/>
      <c r="G69" s="792"/>
      <c r="H69" s="792"/>
      <c r="I69" s="792"/>
      <c r="J69" s="791"/>
      <c r="K69" s="791"/>
      <c r="L69" s="791"/>
      <c r="M69" s="791"/>
      <c r="N69" s="791"/>
      <c r="O69" s="791"/>
      <c r="P69" s="791"/>
      <c r="Q69" s="791"/>
      <c r="R69" s="922"/>
      <c r="S69" s="971"/>
      <c r="T69" s="922"/>
      <c r="U69" s="791"/>
      <c r="V69" s="971">
        <f t="shared" si="4"/>
        <v>0</v>
      </c>
      <c r="W69" s="971">
        <f t="shared" si="5"/>
        <v>0</v>
      </c>
      <c r="X69" s="765"/>
      <c r="Y69" s="765"/>
      <c r="Z69" s="765"/>
      <c r="AA69" s="765"/>
      <c r="AB69" s="765"/>
      <c r="AC69" s="765"/>
      <c r="AD69" s="765"/>
      <c r="AE69" s="765"/>
      <c r="AF69" s="765"/>
      <c r="AG69" s="765"/>
    </row>
    <row r="70" spans="1:33" s="470" customFormat="1" ht="20.5" x14ac:dyDescent="0.25">
      <c r="A70" s="833"/>
      <c r="B70" s="763"/>
      <c r="C70" s="791"/>
      <c r="D70" s="792"/>
      <c r="E70" s="792"/>
      <c r="F70" s="793"/>
      <c r="G70" s="792"/>
      <c r="H70" s="792"/>
      <c r="I70" s="792"/>
      <c r="J70" s="791"/>
      <c r="K70" s="791"/>
      <c r="L70" s="791"/>
      <c r="M70" s="791"/>
      <c r="N70" s="791"/>
      <c r="O70" s="791"/>
      <c r="P70" s="791"/>
      <c r="Q70" s="791"/>
      <c r="R70" s="922"/>
      <c r="S70" s="971"/>
      <c r="T70" s="922"/>
      <c r="U70" s="791"/>
      <c r="V70" s="971">
        <f t="shared" si="4"/>
        <v>0</v>
      </c>
      <c r="W70" s="971">
        <f t="shared" si="5"/>
        <v>0</v>
      </c>
      <c r="X70" s="765"/>
      <c r="Y70" s="765"/>
      <c r="Z70" s="765"/>
      <c r="AA70" s="765"/>
      <c r="AB70" s="765"/>
      <c r="AC70" s="765"/>
      <c r="AD70" s="765"/>
      <c r="AE70" s="765"/>
      <c r="AF70" s="765"/>
      <c r="AG70" s="765"/>
    </row>
    <row r="71" spans="1:33" s="470" customFormat="1" ht="20.5" x14ac:dyDescent="0.25">
      <c r="A71" s="833"/>
      <c r="B71" s="763"/>
      <c r="C71" s="791"/>
      <c r="D71" s="792"/>
      <c r="E71" s="792"/>
      <c r="F71" s="793"/>
      <c r="G71" s="792"/>
      <c r="H71" s="792"/>
      <c r="I71" s="792"/>
      <c r="J71" s="791"/>
      <c r="K71" s="791"/>
      <c r="L71" s="791"/>
      <c r="M71" s="791"/>
      <c r="N71" s="791"/>
      <c r="O71" s="791"/>
      <c r="P71" s="791"/>
      <c r="Q71" s="791"/>
      <c r="R71" s="922"/>
      <c r="S71" s="971"/>
      <c r="T71" s="922"/>
      <c r="U71" s="791"/>
      <c r="V71" s="971">
        <f t="shared" si="4"/>
        <v>0</v>
      </c>
      <c r="W71" s="971">
        <f t="shared" si="5"/>
        <v>0</v>
      </c>
      <c r="X71" s="765"/>
      <c r="Y71" s="765"/>
      <c r="Z71" s="765"/>
      <c r="AA71" s="765"/>
      <c r="AB71" s="765"/>
      <c r="AC71" s="765"/>
      <c r="AD71" s="765"/>
      <c r="AE71" s="765"/>
      <c r="AF71" s="765"/>
      <c r="AG71" s="765"/>
    </row>
    <row r="72" spans="1:33" s="470" customFormat="1" ht="20.5" x14ac:dyDescent="0.25">
      <c r="A72" s="833"/>
      <c r="B72" s="763"/>
      <c r="C72" s="791"/>
      <c r="D72" s="792"/>
      <c r="E72" s="792"/>
      <c r="F72" s="793"/>
      <c r="G72" s="792"/>
      <c r="H72" s="792"/>
      <c r="I72" s="792"/>
      <c r="J72" s="791"/>
      <c r="K72" s="791"/>
      <c r="L72" s="791"/>
      <c r="M72" s="791"/>
      <c r="N72" s="791"/>
      <c r="O72" s="791"/>
      <c r="P72" s="791"/>
      <c r="Q72" s="791"/>
      <c r="R72" s="922"/>
      <c r="S72" s="971"/>
      <c r="T72" s="922"/>
      <c r="U72" s="791"/>
      <c r="V72" s="971">
        <f t="shared" si="4"/>
        <v>0</v>
      </c>
      <c r="W72" s="971">
        <f t="shared" si="5"/>
        <v>0</v>
      </c>
      <c r="X72" s="765"/>
      <c r="Y72" s="765"/>
      <c r="Z72" s="765"/>
      <c r="AA72" s="765"/>
      <c r="AB72" s="765"/>
      <c r="AC72" s="765"/>
      <c r="AD72" s="765"/>
      <c r="AE72" s="765"/>
      <c r="AF72" s="765"/>
      <c r="AG72" s="765"/>
    </row>
    <row r="73" spans="1:33" s="470" customFormat="1" ht="20.5" x14ac:dyDescent="0.25">
      <c r="A73" s="833"/>
      <c r="B73" s="763"/>
      <c r="C73" s="791"/>
      <c r="D73" s="792"/>
      <c r="E73" s="792"/>
      <c r="F73" s="793"/>
      <c r="G73" s="792"/>
      <c r="H73" s="792"/>
      <c r="I73" s="792"/>
      <c r="J73" s="791"/>
      <c r="K73" s="791"/>
      <c r="L73" s="791"/>
      <c r="M73" s="791"/>
      <c r="N73" s="791"/>
      <c r="O73" s="791"/>
      <c r="P73" s="791"/>
      <c r="Q73" s="791"/>
      <c r="R73" s="922"/>
      <c r="S73" s="971"/>
      <c r="T73" s="922"/>
      <c r="U73" s="791"/>
      <c r="V73" s="971">
        <f t="shared" si="4"/>
        <v>0</v>
      </c>
      <c r="W73" s="971">
        <f t="shared" si="5"/>
        <v>0</v>
      </c>
      <c r="X73" s="765"/>
      <c r="Y73" s="765"/>
      <c r="Z73" s="765"/>
      <c r="AA73" s="765"/>
      <c r="AB73" s="765"/>
      <c r="AC73" s="765"/>
      <c r="AD73" s="765"/>
      <c r="AE73" s="765"/>
      <c r="AF73" s="765"/>
      <c r="AG73" s="765"/>
    </row>
    <row r="74" spans="1:33" s="470" customFormat="1" ht="20.5" x14ac:dyDescent="0.25">
      <c r="A74" s="833"/>
      <c r="B74" s="763"/>
      <c r="C74" s="791"/>
      <c r="D74" s="792"/>
      <c r="E74" s="792"/>
      <c r="F74" s="793"/>
      <c r="G74" s="792"/>
      <c r="H74" s="792"/>
      <c r="I74" s="792"/>
      <c r="J74" s="791"/>
      <c r="K74" s="791"/>
      <c r="L74" s="791"/>
      <c r="M74" s="791"/>
      <c r="N74" s="791"/>
      <c r="O74" s="791"/>
      <c r="P74" s="791"/>
      <c r="Q74" s="791"/>
      <c r="R74" s="922"/>
      <c r="S74" s="971"/>
      <c r="T74" s="922"/>
      <c r="U74" s="791"/>
      <c r="V74" s="971">
        <f t="shared" si="4"/>
        <v>0</v>
      </c>
      <c r="W74" s="971">
        <f t="shared" si="5"/>
        <v>0</v>
      </c>
      <c r="X74" s="765"/>
      <c r="Y74" s="765"/>
      <c r="Z74" s="765"/>
      <c r="AA74" s="765"/>
      <c r="AB74" s="765"/>
      <c r="AC74" s="765"/>
      <c r="AD74" s="765"/>
      <c r="AE74" s="765"/>
      <c r="AF74" s="765"/>
      <c r="AG74" s="765"/>
    </row>
    <row r="75" spans="1:33" s="470" customFormat="1" ht="20.5" x14ac:dyDescent="0.25">
      <c r="A75" s="833"/>
      <c r="B75" s="763"/>
      <c r="C75" s="791"/>
      <c r="D75" s="792"/>
      <c r="E75" s="792"/>
      <c r="F75" s="793"/>
      <c r="G75" s="792"/>
      <c r="H75" s="792"/>
      <c r="I75" s="792"/>
      <c r="J75" s="791"/>
      <c r="K75" s="791"/>
      <c r="L75" s="791"/>
      <c r="M75" s="791"/>
      <c r="N75" s="791"/>
      <c r="O75" s="791"/>
      <c r="P75" s="791"/>
      <c r="Q75" s="791"/>
      <c r="R75" s="922"/>
      <c r="S75" s="971"/>
      <c r="T75" s="922"/>
      <c r="U75" s="791"/>
      <c r="V75" s="971">
        <f t="shared" si="4"/>
        <v>0</v>
      </c>
      <c r="W75" s="971">
        <f t="shared" si="5"/>
        <v>0</v>
      </c>
      <c r="X75" s="765"/>
      <c r="Y75" s="765"/>
      <c r="Z75" s="765"/>
      <c r="AA75" s="765"/>
      <c r="AB75" s="765"/>
      <c r="AC75" s="765"/>
      <c r="AD75" s="765"/>
      <c r="AE75" s="765"/>
      <c r="AF75" s="765"/>
      <c r="AG75" s="765"/>
    </row>
    <row r="76" spans="1:33" s="470" customFormat="1" ht="20.5" x14ac:dyDescent="0.25">
      <c r="A76" s="833"/>
      <c r="B76" s="763"/>
      <c r="C76" s="791"/>
      <c r="D76" s="792"/>
      <c r="E76" s="792"/>
      <c r="F76" s="793"/>
      <c r="G76" s="792"/>
      <c r="H76" s="792"/>
      <c r="I76" s="792"/>
      <c r="J76" s="791"/>
      <c r="K76" s="791"/>
      <c r="L76" s="791"/>
      <c r="M76" s="791"/>
      <c r="N76" s="791"/>
      <c r="O76" s="791"/>
      <c r="P76" s="791"/>
      <c r="Q76" s="791"/>
      <c r="R76" s="922"/>
      <c r="S76" s="971"/>
      <c r="T76" s="922"/>
      <c r="U76" s="791"/>
      <c r="V76" s="971">
        <f t="shared" ref="V76:V83" si="6">T76+S76</f>
        <v>0</v>
      </c>
      <c r="W76" s="971">
        <f t="shared" ref="W76:W83" si="7">R76-V76</f>
        <v>0</v>
      </c>
      <c r="X76" s="765"/>
      <c r="Y76" s="765"/>
      <c r="Z76" s="765"/>
      <c r="AA76" s="765"/>
      <c r="AB76" s="765"/>
      <c r="AC76" s="765"/>
      <c r="AD76" s="765"/>
      <c r="AE76" s="765"/>
      <c r="AF76" s="765"/>
      <c r="AG76" s="765"/>
    </row>
    <row r="77" spans="1:33" s="470" customFormat="1" ht="20.5" x14ac:dyDescent="0.25">
      <c r="A77" s="833"/>
      <c r="B77" s="763"/>
      <c r="C77" s="791"/>
      <c r="D77" s="792"/>
      <c r="E77" s="792"/>
      <c r="F77" s="793"/>
      <c r="G77" s="792"/>
      <c r="H77" s="792"/>
      <c r="I77" s="792"/>
      <c r="J77" s="791"/>
      <c r="K77" s="791"/>
      <c r="L77" s="791"/>
      <c r="M77" s="791"/>
      <c r="N77" s="791"/>
      <c r="O77" s="791"/>
      <c r="P77" s="791"/>
      <c r="Q77" s="791"/>
      <c r="R77" s="922"/>
      <c r="S77" s="971"/>
      <c r="T77" s="922"/>
      <c r="U77" s="791"/>
      <c r="V77" s="971">
        <f t="shared" si="6"/>
        <v>0</v>
      </c>
      <c r="W77" s="971">
        <f t="shared" si="7"/>
        <v>0</v>
      </c>
      <c r="X77" s="765"/>
      <c r="Y77" s="765"/>
      <c r="Z77" s="765"/>
      <c r="AA77" s="765"/>
      <c r="AB77" s="765"/>
      <c r="AC77" s="765"/>
      <c r="AD77" s="765"/>
      <c r="AE77" s="765"/>
      <c r="AF77" s="765"/>
      <c r="AG77" s="765"/>
    </row>
    <row r="78" spans="1:33" s="470" customFormat="1" ht="20.5" x14ac:dyDescent="0.25">
      <c r="A78" s="833"/>
      <c r="B78" s="763"/>
      <c r="C78" s="791"/>
      <c r="D78" s="792"/>
      <c r="E78" s="792"/>
      <c r="F78" s="793"/>
      <c r="G78" s="792"/>
      <c r="H78" s="792"/>
      <c r="I78" s="792"/>
      <c r="J78" s="791"/>
      <c r="K78" s="791"/>
      <c r="L78" s="791"/>
      <c r="M78" s="791"/>
      <c r="N78" s="791"/>
      <c r="O78" s="791"/>
      <c r="P78" s="791"/>
      <c r="Q78" s="791"/>
      <c r="R78" s="922"/>
      <c r="S78" s="971"/>
      <c r="T78" s="922"/>
      <c r="U78" s="791"/>
      <c r="V78" s="971">
        <f t="shared" si="6"/>
        <v>0</v>
      </c>
      <c r="W78" s="971">
        <f t="shared" si="7"/>
        <v>0</v>
      </c>
      <c r="X78" s="765"/>
      <c r="Y78" s="765"/>
      <c r="Z78" s="765"/>
      <c r="AA78" s="765"/>
      <c r="AB78" s="765"/>
      <c r="AC78" s="765"/>
      <c r="AD78" s="765"/>
      <c r="AE78" s="765"/>
      <c r="AF78" s="765"/>
      <c r="AG78" s="765"/>
    </row>
    <row r="79" spans="1:33" s="470" customFormat="1" ht="20.5" x14ac:dyDescent="0.25">
      <c r="A79" s="833"/>
      <c r="B79" s="763"/>
      <c r="C79" s="791"/>
      <c r="D79" s="792"/>
      <c r="E79" s="792"/>
      <c r="F79" s="793"/>
      <c r="G79" s="792"/>
      <c r="H79" s="792"/>
      <c r="I79" s="792"/>
      <c r="J79" s="791"/>
      <c r="K79" s="791"/>
      <c r="L79" s="791"/>
      <c r="M79" s="791"/>
      <c r="N79" s="791"/>
      <c r="O79" s="791"/>
      <c r="P79" s="791"/>
      <c r="Q79" s="791"/>
      <c r="R79" s="922"/>
      <c r="S79" s="971"/>
      <c r="T79" s="922"/>
      <c r="U79" s="791"/>
      <c r="V79" s="971">
        <f t="shared" si="6"/>
        <v>0</v>
      </c>
      <c r="W79" s="971">
        <f t="shared" si="7"/>
        <v>0</v>
      </c>
      <c r="X79" s="765"/>
      <c r="Y79" s="765"/>
      <c r="Z79" s="765"/>
      <c r="AA79" s="765"/>
      <c r="AB79" s="765"/>
      <c r="AC79" s="765"/>
      <c r="AD79" s="765"/>
      <c r="AE79" s="765"/>
      <c r="AF79" s="765"/>
      <c r="AG79" s="765"/>
    </row>
    <row r="80" spans="1:33" s="470" customFormat="1" ht="20.5" x14ac:dyDescent="0.25">
      <c r="A80" s="833"/>
      <c r="B80" s="763"/>
      <c r="C80" s="791"/>
      <c r="D80" s="792"/>
      <c r="E80" s="792"/>
      <c r="F80" s="793"/>
      <c r="G80" s="792"/>
      <c r="H80" s="792"/>
      <c r="I80" s="792"/>
      <c r="J80" s="791"/>
      <c r="K80" s="791"/>
      <c r="L80" s="791"/>
      <c r="M80" s="791"/>
      <c r="N80" s="791"/>
      <c r="O80" s="791"/>
      <c r="P80" s="791"/>
      <c r="Q80" s="791"/>
      <c r="R80" s="922"/>
      <c r="S80" s="971"/>
      <c r="T80" s="922"/>
      <c r="U80" s="791"/>
      <c r="V80" s="971">
        <f t="shared" si="6"/>
        <v>0</v>
      </c>
      <c r="W80" s="971">
        <f t="shared" si="7"/>
        <v>0</v>
      </c>
      <c r="X80" s="765"/>
      <c r="Y80" s="765"/>
      <c r="Z80" s="765"/>
      <c r="AA80" s="765"/>
      <c r="AB80" s="765"/>
      <c r="AC80" s="765"/>
      <c r="AD80" s="765"/>
      <c r="AE80" s="765"/>
      <c r="AF80" s="765"/>
      <c r="AG80" s="765"/>
    </row>
    <row r="81" spans="1:33" s="470" customFormat="1" ht="20.5" x14ac:dyDescent="0.25">
      <c r="A81" s="833"/>
      <c r="B81" s="763"/>
      <c r="C81" s="791"/>
      <c r="D81" s="792"/>
      <c r="E81" s="792"/>
      <c r="F81" s="793"/>
      <c r="G81" s="792"/>
      <c r="H81" s="792"/>
      <c r="I81" s="792"/>
      <c r="J81" s="791"/>
      <c r="K81" s="791"/>
      <c r="L81" s="791"/>
      <c r="M81" s="791"/>
      <c r="N81" s="791"/>
      <c r="O81" s="791"/>
      <c r="P81" s="791"/>
      <c r="Q81" s="791"/>
      <c r="R81" s="922"/>
      <c r="S81" s="971"/>
      <c r="T81" s="922"/>
      <c r="U81" s="791"/>
      <c r="V81" s="971">
        <f t="shared" si="6"/>
        <v>0</v>
      </c>
      <c r="W81" s="971">
        <f t="shared" si="7"/>
        <v>0</v>
      </c>
      <c r="X81" s="765"/>
      <c r="Y81" s="765"/>
      <c r="Z81" s="765"/>
      <c r="AA81" s="765"/>
      <c r="AB81" s="765"/>
      <c r="AC81" s="765"/>
      <c r="AD81" s="765"/>
      <c r="AE81" s="765"/>
      <c r="AF81" s="765"/>
      <c r="AG81" s="765"/>
    </row>
    <row r="82" spans="1:33" s="470" customFormat="1" ht="20.5" x14ac:dyDescent="0.25">
      <c r="A82" s="833"/>
      <c r="B82" s="763"/>
      <c r="C82" s="791"/>
      <c r="D82" s="792"/>
      <c r="E82" s="792"/>
      <c r="F82" s="793"/>
      <c r="G82" s="792"/>
      <c r="H82" s="792"/>
      <c r="I82" s="792"/>
      <c r="J82" s="791"/>
      <c r="K82" s="791"/>
      <c r="L82" s="791"/>
      <c r="M82" s="791"/>
      <c r="N82" s="791"/>
      <c r="O82" s="791"/>
      <c r="P82" s="791"/>
      <c r="Q82" s="791"/>
      <c r="R82" s="922"/>
      <c r="S82" s="971"/>
      <c r="T82" s="922"/>
      <c r="U82" s="791"/>
      <c r="V82" s="971">
        <f t="shared" si="6"/>
        <v>0</v>
      </c>
      <c r="W82" s="971">
        <f t="shared" si="7"/>
        <v>0</v>
      </c>
      <c r="X82" s="765"/>
      <c r="Y82" s="765"/>
      <c r="Z82" s="765"/>
      <c r="AA82" s="765"/>
      <c r="AB82" s="765"/>
      <c r="AC82" s="765"/>
      <c r="AD82" s="765"/>
      <c r="AE82" s="765"/>
      <c r="AF82" s="765"/>
      <c r="AG82" s="765"/>
    </row>
    <row r="83" spans="1:33" s="470" customFormat="1" ht="20.5" x14ac:dyDescent="0.25">
      <c r="A83" s="833"/>
      <c r="B83" s="763"/>
      <c r="C83" s="791"/>
      <c r="D83" s="792"/>
      <c r="E83" s="792"/>
      <c r="F83" s="793"/>
      <c r="G83" s="792"/>
      <c r="H83" s="792"/>
      <c r="I83" s="792"/>
      <c r="J83" s="791"/>
      <c r="K83" s="791"/>
      <c r="L83" s="791"/>
      <c r="M83" s="791"/>
      <c r="N83" s="791"/>
      <c r="O83" s="791"/>
      <c r="P83" s="791"/>
      <c r="Q83" s="791"/>
      <c r="R83" s="922"/>
      <c r="S83" s="971"/>
      <c r="T83" s="922"/>
      <c r="U83" s="791"/>
      <c r="V83" s="971">
        <f t="shared" si="6"/>
        <v>0</v>
      </c>
      <c r="W83" s="971">
        <f t="shared" si="7"/>
        <v>0</v>
      </c>
      <c r="X83" s="765"/>
      <c r="Y83" s="765"/>
      <c r="Z83" s="765"/>
      <c r="AA83" s="765"/>
      <c r="AB83" s="765"/>
      <c r="AC83" s="765"/>
      <c r="AD83" s="765"/>
      <c r="AE83" s="765"/>
      <c r="AF83" s="765"/>
      <c r="AG83" s="765"/>
    </row>
    <row r="84" spans="1:33" s="470" customFormat="1" ht="16" x14ac:dyDescent="0.25">
      <c r="A84" s="475"/>
      <c r="B84" s="475"/>
      <c r="C84" s="475"/>
      <c r="D84" s="475"/>
      <c r="E84" s="475"/>
      <c r="F84" s="475"/>
      <c r="G84" s="475"/>
      <c r="H84" s="475"/>
      <c r="I84" s="475"/>
      <c r="J84" s="475"/>
      <c r="K84" s="475"/>
      <c r="L84" s="475"/>
      <c r="M84" s="475"/>
      <c r="N84" s="475"/>
      <c r="O84" s="475"/>
      <c r="P84" s="475"/>
      <c r="Q84" s="475"/>
      <c r="R84" s="475"/>
      <c r="S84" s="475"/>
      <c r="T84" s="475"/>
      <c r="U84" s="475"/>
      <c r="V84" s="475"/>
      <c r="W84" s="475"/>
      <c r="X84" s="475"/>
      <c r="Y84" s="475"/>
      <c r="Z84" s="475"/>
      <c r="AA84" s="475"/>
      <c r="AB84" s="475"/>
      <c r="AC84" s="475"/>
      <c r="AD84" s="475"/>
      <c r="AE84" s="475"/>
      <c r="AF84" s="475"/>
      <c r="AG84" s="475"/>
    </row>
    <row r="362" ht="12.75" customHeight="1" x14ac:dyDescent="0.25"/>
    <row r="363" ht="12.75" customHeight="1" x14ac:dyDescent="0.25"/>
    <row r="364" ht="12.75" customHeight="1" x14ac:dyDescent="0.25"/>
    <row r="365" ht="12.75" customHeight="1" x14ac:dyDescent="0.25"/>
    <row r="366" ht="12.75" customHeight="1" x14ac:dyDescent="0.25"/>
  </sheetData>
  <sheetProtection formatColumns="0" autoFilter="0"/>
  <customSheetViews>
    <customSheetView guid="{864452AF-FE8B-4AB5-A77B-41D8DD524B81}" scale="70" showPageBreaks="1" showGridLines="0" zeroValues="0" fitToPage="1" printArea="1" hiddenRows="1" topLeftCell="H1">
      <pane ySplit="21" topLeftCell="A189" activePane="bottomLeft" state="frozen"/>
      <selection pane="bottomLeft" activeCell="I7" sqref="I7"/>
      <rowBreaks count="1" manualBreakCount="1">
        <brk id="61" max="23" man="1"/>
      </rowBreaks>
      <pageMargins left="0.25" right="0.25" top="0.25" bottom="0.25" header="0.25" footer="0.25"/>
      <printOptions horizontalCentered="1"/>
      <pageSetup scale="35" fitToHeight="0" orientation="landscape" useFirstPageNumber="1" r:id="rId1"/>
      <headerFooter alignWithMargins="0">
        <oddFooter>&amp;L&amp;"Tahoma,Regular"&amp;12FMFW v1.18 - 2018</oddFooter>
      </headerFooter>
    </customSheetView>
  </customSheetViews>
  <mergeCells count="13">
    <mergeCell ref="A8:S8"/>
    <mergeCell ref="A1:W1"/>
    <mergeCell ref="U4:W4"/>
    <mergeCell ref="A2:W2"/>
    <mergeCell ref="U5:W5"/>
    <mergeCell ref="A3:S3"/>
    <mergeCell ref="U3:W3"/>
    <mergeCell ref="A4:S4"/>
    <mergeCell ref="A5:S5"/>
    <mergeCell ref="A6:S6"/>
    <mergeCell ref="A7:S7"/>
    <mergeCell ref="U6:W6"/>
    <mergeCell ref="U7:W7"/>
  </mergeCells>
  <conditionalFormatting sqref="T10 T12:T83">
    <cfRule type="cellIs" dxfId="324" priority="31" stopIfTrue="1" operator="notBetween">
      <formula>0</formula>
      <formula>0</formula>
    </cfRule>
  </conditionalFormatting>
  <dataValidations xWindow="67" yWindow="512" count="14">
    <dataValidation allowBlank="1" showErrorMessage="1" promptTitle="Cal OES ONLY" prompt="For Cal OES use only.  Do not enter." sqref="V8:W8" xr:uid="{00000000-0002-0000-0900-000000000000}"/>
    <dataValidation type="whole" operator="greaterThan" allowBlank="1" showErrorMessage="1" errorTitle="Request Number" error="Please enter the Request Number for this request." promptTitle="Request Number" prompt="Please enter the request number.  Each request type (Modification and Reimbursement) will have its own sequence that must be followed in order. " sqref="U5:W5" xr:uid="{00000000-0002-0000-0900-000001000000}">
      <formula1>0</formula1>
    </dataValidation>
    <dataValidation type="list" operator="greaterThanOrEqual" allowBlank="1" showInputMessage="1" sqref="P12:P22" xr:uid="{00000000-0002-0000-0900-000002000000}">
      <formula1>Source_EquipmentHoldTrigger</formula1>
    </dataValidation>
    <dataValidation type="list" operator="greaterThanOrEqual" allowBlank="1" showInputMessage="1" showErrorMessage="1" sqref="P23:P83" xr:uid="{00000000-0002-0000-0900-000003000000}">
      <formula1>Source_EquipmentHoldTrigger</formula1>
    </dataValidation>
    <dataValidation type="list" allowBlank="1" showInputMessage="1" showErrorMessage="1" sqref="F12:F83" xr:uid="{00000000-0002-0000-0900-000004000000}">
      <formula1>Source_Discipline</formula1>
    </dataValidation>
    <dataValidation type="list" allowBlank="1" showInputMessage="1" showErrorMessage="1" sqref="G12:G83" xr:uid="{00000000-0002-0000-0900-000005000000}">
      <formula1>SOURCE_EquipmentSolutionAreaSubCategoryProjectLedger</formula1>
    </dataValidation>
    <dataValidation type="list" allowBlank="1" showInputMessage="1" showErrorMessage="1" sqref="E12:E83" xr:uid="{00000000-0002-0000-0900-000006000000}">
      <formula1>SOURCE_FundingSource</formula1>
    </dataValidation>
    <dataValidation type="list" allowBlank="1" showInputMessage="1" showErrorMessage="1" sqref="H12:H83" xr:uid="{00000000-0002-0000-0900-000007000000}">
      <formula1>"Deployable, Shareable, Both, N/A"</formula1>
    </dataValidation>
    <dataValidation type="list" allowBlank="1" showInputMessage="1" showErrorMessage="1" sqref="O12:O83" xr:uid="{00000000-0002-0000-0900-000008000000}">
      <formula1>"Yes, No"</formula1>
    </dataValidation>
    <dataValidation type="list" allowBlank="1" showInputMessage="1" showErrorMessage="1" sqref="L12:L83" xr:uid="{00000000-0002-0000-0900-000009000000}">
      <formula1>"NEW - in use, USED - in use"</formula1>
    </dataValidation>
    <dataValidation type="whole" allowBlank="1" showErrorMessage="1" errorTitle="Project Number" error="Enter a three (3) digit Project Number associated with each project. Project numbers must be assigned sequentially and must be unique for each Project." promptTitle="PROJECT NUMBER" prompt="Enter a three (3) digit Project Number associated with each project. Project numbers must be assigned sequentially and must be unique for each Project." sqref="A12:A83" xr:uid="{00000000-0002-0000-0900-00000A000000}">
      <formula1>0</formula1>
      <formula2>999</formula2>
    </dataValidation>
    <dataValidation type="whole" operator="greaterThan" allowBlank="1" showInputMessage="1" showErrorMessage="1" errorTitle="BUDGETED COST" error="Enter the Budged Cost for this project, rounded DOWN to the nearest dollar." sqref="R12:R83" xr:uid="{00000000-0002-0000-0900-00000B000000}">
      <formula1>0</formula1>
    </dataValidation>
    <dataValidation type="whole" operator="lessThanOrEqual" allowBlank="1" showInputMessage="1" showErrorMessage="1" errorTitle="REQUEST AMOUNT" error="Enter a request amount less than or equal to the remaining balance for this project." sqref="T12:T83" xr:uid="{00000000-0002-0000-0900-00000C000000}">
      <formula1>R12-S12</formula1>
    </dataValidation>
    <dataValidation type="list" allowBlank="1" showInputMessage="1" showErrorMessage="1" sqref="U3:W3" xr:uid="{00000000-0002-0000-0900-00000D000000}">
      <formula1>"Initial Application, Modification, Reimbursement, Final Reimbursement, Advance"</formula1>
    </dataValidation>
  </dataValidations>
  <printOptions horizontalCentered="1"/>
  <pageMargins left="0.25" right="0.25" top="0.5" bottom="0.5" header="0.25" footer="0.25"/>
  <pageSetup scale="28" fitToHeight="0" orientation="landscape" r:id="rId2"/>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rowBreaks count="1" manualBreakCount="1">
    <brk id="53" max="23" man="1"/>
  </rowBreaks>
  <drawing r:id="rId3"/>
  <legacyDrawing r:id="rId4"/>
  <tableParts count="1">
    <tablePart r:id="rId5"/>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99"/>
    <pageSetUpPr fitToPage="1"/>
  </sheetPr>
  <dimension ref="A1:AD76"/>
  <sheetViews>
    <sheetView showGridLines="0" showZeros="0" zoomScale="65" zoomScaleNormal="65" workbookViewId="0">
      <selection sqref="A1:W1"/>
    </sheetView>
  </sheetViews>
  <sheetFormatPr defaultColWidth="9.1796875" defaultRowHeight="12.5" x14ac:dyDescent="0.25"/>
  <cols>
    <col min="1" max="1" width="12" style="475" customWidth="1"/>
    <col min="2" max="2" width="14.7265625" style="475" customWidth="1"/>
    <col min="3" max="3" width="35.81640625" style="475" customWidth="1"/>
    <col min="4" max="4" width="16.54296875" style="475" bestFit="1" customWidth="1"/>
    <col min="5" max="5" width="18" style="475" customWidth="1"/>
    <col min="6" max="6" width="22.7265625" style="475" customWidth="1"/>
    <col min="7" max="7" width="21.81640625" style="475" customWidth="1"/>
    <col min="8" max="8" width="17.81640625" style="475" customWidth="1"/>
    <col min="9" max="9" width="26.7265625" style="475" customWidth="1"/>
    <col min="10" max="10" width="14.7265625" style="475" customWidth="1"/>
    <col min="11" max="11" width="18.26953125" style="475" customWidth="1"/>
    <col min="12" max="12" width="23" style="475" bestFit="1" customWidth="1"/>
    <col min="13" max="13" width="10.7265625" style="475" customWidth="1"/>
    <col min="14" max="14" width="14.81640625" style="475" customWidth="1"/>
    <col min="15" max="17" width="20.7265625" style="475" customWidth="1"/>
    <col min="18" max="18" width="22.7265625" style="475" bestFit="1" customWidth="1"/>
    <col min="19" max="20" width="20.7265625" style="475" customWidth="1"/>
    <col min="21" max="30" width="15.7265625" style="475" hidden="1" customWidth="1"/>
    <col min="31" max="16384" width="9.1796875" style="475"/>
  </cols>
  <sheetData>
    <row r="1" spans="1:30" ht="30" customHeight="1" x14ac:dyDescent="0.45">
      <c r="A1" s="1281" t="s">
        <v>1282</v>
      </c>
      <c r="B1" s="1281"/>
      <c r="C1" s="1281"/>
      <c r="D1" s="1281"/>
      <c r="E1" s="1281"/>
      <c r="F1" s="1281"/>
      <c r="G1" s="1281"/>
      <c r="H1" s="1281"/>
      <c r="I1" s="1281"/>
      <c r="J1" s="1281"/>
      <c r="K1" s="1281"/>
      <c r="L1" s="1281"/>
      <c r="M1" s="1281"/>
      <c r="N1" s="1281"/>
      <c r="O1" s="1281"/>
      <c r="P1" s="1281"/>
      <c r="Q1" s="1281"/>
      <c r="R1" s="1281"/>
      <c r="S1" s="1281"/>
      <c r="T1" s="1282"/>
    </row>
    <row r="2" spans="1:30" s="476" customFormat="1" ht="20.149999999999999" customHeight="1" x14ac:dyDescent="0.25">
      <c r="A2" s="1295" t="s">
        <v>1319</v>
      </c>
      <c r="B2" s="1296"/>
      <c r="C2" s="1296"/>
      <c r="D2" s="1296"/>
      <c r="E2" s="1296"/>
      <c r="F2" s="1296"/>
      <c r="G2" s="1296"/>
      <c r="H2" s="1296"/>
      <c r="I2" s="1296"/>
      <c r="J2" s="1296"/>
      <c r="K2" s="1296"/>
      <c r="L2" s="1296"/>
      <c r="M2" s="1296"/>
      <c r="N2" s="1296"/>
      <c r="O2" s="1296"/>
      <c r="P2" s="1296"/>
      <c r="Q2" s="1296"/>
      <c r="R2" s="1296"/>
      <c r="S2" s="1296"/>
      <c r="T2" s="1296"/>
      <c r="U2" s="507"/>
      <c r="V2" s="507"/>
      <c r="W2" s="507"/>
    </row>
    <row r="3" spans="1:30" ht="15" customHeight="1" x14ac:dyDescent="0.25">
      <c r="A3" s="1283"/>
      <c r="B3" s="1283"/>
      <c r="C3" s="1283"/>
      <c r="D3" s="1283"/>
      <c r="E3" s="1283"/>
      <c r="F3" s="1283"/>
      <c r="G3" s="1283"/>
      <c r="H3" s="1283"/>
      <c r="I3" s="1283"/>
      <c r="J3" s="1283"/>
      <c r="K3" s="1283"/>
      <c r="L3" s="1283"/>
      <c r="M3" s="1283"/>
      <c r="N3" s="1283"/>
      <c r="O3" s="1283"/>
      <c r="P3" s="1283"/>
      <c r="Q3" s="1283"/>
      <c r="R3" s="1283"/>
      <c r="S3" s="1283"/>
      <c r="T3" s="1283"/>
    </row>
    <row r="4" spans="1:30" ht="25" customHeight="1" x14ac:dyDescent="0.25">
      <c r="A4" s="1288">
        <f>SubrecipientName</f>
        <v>0</v>
      </c>
      <c r="B4" s="1288"/>
      <c r="C4" s="1288"/>
      <c r="D4" s="1288"/>
      <c r="E4" s="1288"/>
      <c r="F4" s="1288"/>
      <c r="G4" s="1288"/>
      <c r="H4" s="1288"/>
      <c r="I4" s="1288"/>
      <c r="J4" s="1288"/>
      <c r="K4" s="1288"/>
      <c r="L4" s="1288"/>
      <c r="M4" s="1288"/>
      <c r="N4" s="1288"/>
      <c r="O4" s="1288"/>
      <c r="P4" s="1288"/>
      <c r="Q4" s="1025" t="s">
        <v>34</v>
      </c>
      <c r="R4" s="1284"/>
      <c r="S4" s="1285"/>
      <c r="T4" s="1285"/>
    </row>
    <row r="5" spans="1:30" ht="25" customHeight="1" x14ac:dyDescent="0.4">
      <c r="A5" s="1289">
        <f>FIPSNumber</f>
        <v>0</v>
      </c>
      <c r="B5" s="1289"/>
      <c r="C5" s="1289"/>
      <c r="D5" s="1289"/>
      <c r="E5" s="1289"/>
      <c r="F5" s="1289"/>
      <c r="G5" s="1289"/>
      <c r="H5" s="1289"/>
      <c r="I5" s="1289"/>
      <c r="J5" s="1289"/>
      <c r="K5" s="1289"/>
      <c r="L5" s="1289"/>
      <c r="M5" s="1289"/>
      <c r="N5" s="1289"/>
      <c r="O5" s="1289"/>
      <c r="P5" s="1289"/>
      <c r="Q5" s="1026" t="s">
        <v>10</v>
      </c>
      <c r="R5" s="1294"/>
      <c r="S5" s="1294"/>
      <c r="T5" s="1294"/>
    </row>
    <row r="6" spans="1:30" ht="25" customHeight="1" x14ac:dyDescent="0.25">
      <c r="A6" s="1290">
        <f>SubawardNumber</f>
        <v>0</v>
      </c>
      <c r="B6" s="1291"/>
      <c r="C6" s="1291"/>
      <c r="D6" s="1291"/>
      <c r="E6" s="1291"/>
      <c r="F6" s="1291"/>
      <c r="G6" s="1291"/>
      <c r="H6" s="1291"/>
      <c r="I6" s="1291"/>
      <c r="J6" s="1291"/>
      <c r="K6" s="1291"/>
      <c r="L6" s="1291"/>
      <c r="M6" s="1291"/>
      <c r="N6" s="1291"/>
      <c r="O6" s="1291"/>
      <c r="P6" s="1292"/>
      <c r="Q6" s="1027" t="s">
        <v>549</v>
      </c>
      <c r="R6" s="1293"/>
      <c r="S6" s="1293"/>
      <c r="T6" s="1293"/>
    </row>
    <row r="7" spans="1:30" s="466" customFormat="1" ht="25" customHeight="1" x14ac:dyDescent="0.3">
      <c r="A7" s="1297"/>
      <c r="B7" s="1297"/>
      <c r="C7" s="1297"/>
      <c r="D7" s="1297"/>
      <c r="E7" s="1297"/>
      <c r="F7" s="1297"/>
      <c r="G7" s="1297"/>
      <c r="H7" s="1297"/>
      <c r="I7" s="1297"/>
      <c r="J7" s="1297"/>
      <c r="K7" s="1297"/>
      <c r="L7" s="1297"/>
      <c r="M7" s="1297"/>
      <c r="N7" s="1297"/>
      <c r="O7" s="1297"/>
      <c r="P7" s="1297"/>
      <c r="Q7" s="360"/>
      <c r="R7" s="1241"/>
      <c r="S7" s="1242"/>
      <c r="T7" s="1242"/>
    </row>
    <row r="8" spans="1:30" s="466" customFormat="1" ht="25" customHeight="1" x14ac:dyDescent="0.35">
      <c r="A8" s="1286"/>
      <c r="B8" s="1286"/>
      <c r="C8" s="1286"/>
      <c r="D8" s="1286"/>
      <c r="E8" s="1286"/>
      <c r="F8" s="1286"/>
      <c r="G8" s="1286"/>
      <c r="H8" s="1286"/>
      <c r="I8" s="1286"/>
      <c r="J8" s="1286"/>
      <c r="K8" s="1286"/>
      <c r="L8" s="1286"/>
      <c r="M8" s="1286"/>
      <c r="N8" s="1286"/>
      <c r="O8" s="1286"/>
      <c r="P8" s="1287"/>
      <c r="Q8" s="360"/>
      <c r="R8" s="1241"/>
      <c r="S8" s="1242"/>
      <c r="T8" s="1242"/>
    </row>
    <row r="9" spans="1:30" ht="40" customHeight="1" x14ac:dyDescent="0.35">
      <c r="A9" s="1286"/>
      <c r="B9" s="1286"/>
      <c r="C9" s="1286"/>
      <c r="D9" s="1286"/>
      <c r="E9" s="1286"/>
      <c r="F9" s="1286"/>
      <c r="G9" s="1286"/>
      <c r="H9" s="1286"/>
      <c r="I9" s="1286"/>
      <c r="J9" s="1286"/>
      <c r="K9" s="1286"/>
      <c r="L9" s="1286"/>
      <c r="M9" s="1286"/>
      <c r="N9" s="1286"/>
      <c r="O9" s="1286"/>
      <c r="P9" s="1287"/>
      <c r="Q9" s="723" t="s">
        <v>667</v>
      </c>
      <c r="R9" s="768" t="s">
        <v>728</v>
      </c>
      <c r="S9" s="482"/>
      <c r="T9" s="494"/>
    </row>
    <row r="10" spans="1:30" ht="50.15" customHeight="1" x14ac:dyDescent="0.25">
      <c r="A10" s="672" t="s">
        <v>1138</v>
      </c>
      <c r="B10" s="673" t="s">
        <v>638</v>
      </c>
      <c r="C10" s="673" t="s">
        <v>707</v>
      </c>
      <c r="D10" s="674" t="s">
        <v>639</v>
      </c>
      <c r="E10" s="674" t="s">
        <v>274</v>
      </c>
      <c r="F10" s="674" t="s">
        <v>640</v>
      </c>
      <c r="G10" s="674" t="s">
        <v>695</v>
      </c>
      <c r="H10" s="674" t="s">
        <v>719</v>
      </c>
      <c r="I10" s="674" t="s">
        <v>708</v>
      </c>
      <c r="J10" s="674" t="s">
        <v>720</v>
      </c>
      <c r="K10" s="674" t="s">
        <v>709</v>
      </c>
      <c r="L10" s="674" t="s">
        <v>1278</v>
      </c>
      <c r="M10" s="675" t="s">
        <v>1069</v>
      </c>
      <c r="N10" s="674" t="s">
        <v>626</v>
      </c>
      <c r="O10" s="676" t="s">
        <v>696</v>
      </c>
      <c r="P10" s="673" t="s">
        <v>713</v>
      </c>
      <c r="Q10" s="673" t="s">
        <v>692</v>
      </c>
      <c r="R10" s="673" t="s">
        <v>693</v>
      </c>
      <c r="S10" s="673" t="s">
        <v>694</v>
      </c>
      <c r="T10" s="851" t="s">
        <v>666</v>
      </c>
      <c r="U10" s="853" t="s">
        <v>1293</v>
      </c>
      <c r="V10" s="853" t="s">
        <v>1294</v>
      </c>
      <c r="W10" s="853" t="s">
        <v>1295</v>
      </c>
      <c r="X10" s="853" t="s">
        <v>1296</v>
      </c>
      <c r="Y10" s="853" t="s">
        <v>1297</v>
      </c>
      <c r="Z10" s="853" t="s">
        <v>1298</v>
      </c>
      <c r="AA10" s="853" t="s">
        <v>1299</v>
      </c>
      <c r="AB10" s="853" t="s">
        <v>1300</v>
      </c>
      <c r="AC10" s="853" t="s">
        <v>1301</v>
      </c>
      <c r="AD10" s="853" t="s">
        <v>1302</v>
      </c>
    </row>
    <row r="11" spans="1:30" s="478" customFormat="1" ht="20.5" x14ac:dyDescent="0.35">
      <c r="A11" s="486">
        <v>0</v>
      </c>
      <c r="B11" s="487"/>
      <c r="C11" s="488"/>
      <c r="D11" s="489">
        <v>0</v>
      </c>
      <c r="E11" s="489">
        <v>0</v>
      </c>
      <c r="F11" s="489"/>
      <c r="G11" s="489"/>
      <c r="H11" s="490"/>
      <c r="I11" s="490"/>
      <c r="J11" s="490"/>
      <c r="K11" s="490"/>
      <c r="L11" s="491"/>
      <c r="M11" s="492"/>
      <c r="N11" s="493"/>
      <c r="O11" s="929">
        <f>SUM(RangeCost)</f>
        <v>0</v>
      </c>
      <c r="P11" s="929">
        <f>SUM(RangePrevious)</f>
        <v>0</v>
      </c>
      <c r="Q11" s="929">
        <f>SUM(RangeThisRequest)</f>
        <v>0</v>
      </c>
      <c r="R11" s="713"/>
      <c r="S11" s="929">
        <f>SUM(RangeApproved)</f>
        <v>0</v>
      </c>
      <c r="T11" s="930">
        <f>SUM(RangeBalance)</f>
        <v>0</v>
      </c>
      <c r="U11" s="854"/>
      <c r="V11" s="854"/>
      <c r="W11" s="854"/>
      <c r="X11" s="854"/>
      <c r="Y11" s="854"/>
      <c r="Z11" s="854"/>
      <c r="AA11" s="854"/>
      <c r="AB11" s="854"/>
      <c r="AC11" s="854"/>
      <c r="AD11" s="854"/>
    </row>
    <row r="12" spans="1:30" s="478" customFormat="1" ht="0.25" customHeight="1" x14ac:dyDescent="0.25">
      <c r="A12" s="584">
        <v>0</v>
      </c>
      <c r="B12" s="585">
        <v>0</v>
      </c>
      <c r="C12" s="585">
        <v>0</v>
      </c>
      <c r="D12" s="585">
        <v>0</v>
      </c>
      <c r="E12" s="585">
        <v>0</v>
      </c>
      <c r="F12" s="585">
        <v>0</v>
      </c>
      <c r="G12" s="585">
        <v>0</v>
      </c>
      <c r="H12" s="586">
        <v>0</v>
      </c>
      <c r="I12" s="586">
        <v>0</v>
      </c>
      <c r="J12" s="606">
        <v>0</v>
      </c>
      <c r="K12" s="586">
        <v>0</v>
      </c>
      <c r="L12" s="586">
        <v>0</v>
      </c>
      <c r="M12" s="586">
        <v>0</v>
      </c>
      <c r="N12" s="607">
        <v>0</v>
      </c>
      <c r="O12" s="608">
        <v>0</v>
      </c>
      <c r="P12" s="608">
        <v>0</v>
      </c>
      <c r="Q12" s="609">
        <v>0</v>
      </c>
      <c r="R12" s="610">
        <v>0</v>
      </c>
      <c r="S12" s="588">
        <v>0</v>
      </c>
      <c r="T12" s="852">
        <v>0</v>
      </c>
      <c r="U12" s="765">
        <v>0</v>
      </c>
      <c r="V12" s="765">
        <v>0</v>
      </c>
      <c r="W12" s="765">
        <v>0</v>
      </c>
      <c r="X12" s="765">
        <v>0</v>
      </c>
      <c r="Y12" s="765">
        <v>0</v>
      </c>
      <c r="Z12" s="765">
        <v>0</v>
      </c>
      <c r="AA12" s="765">
        <v>0</v>
      </c>
      <c r="AB12" s="765">
        <v>0</v>
      </c>
      <c r="AC12" s="765">
        <v>0</v>
      </c>
      <c r="AD12" s="765">
        <v>0</v>
      </c>
    </row>
    <row r="13" spans="1:30" s="470" customFormat="1" ht="20.5" x14ac:dyDescent="0.25">
      <c r="A13" s="833"/>
      <c r="B13" s="763"/>
      <c r="C13" s="763"/>
      <c r="D13" s="763"/>
      <c r="E13" s="763"/>
      <c r="F13" s="763"/>
      <c r="G13" s="763"/>
      <c r="H13" s="791"/>
      <c r="I13" s="791"/>
      <c r="J13" s="791"/>
      <c r="K13" s="791"/>
      <c r="L13" s="791"/>
      <c r="M13" s="791"/>
      <c r="N13" s="791"/>
      <c r="O13" s="975"/>
      <c r="P13" s="974"/>
      <c r="Q13" s="975"/>
      <c r="R13" s="1012"/>
      <c r="S13" s="971">
        <f t="shared" ref="S13:S44" si="0">Q13+P13</f>
        <v>0</v>
      </c>
      <c r="T13" s="971">
        <f t="shared" ref="T13:T44" si="1">O13-S13</f>
        <v>0</v>
      </c>
      <c r="U13" s="833"/>
      <c r="V13" s="833"/>
      <c r="W13" s="833"/>
      <c r="X13" s="833"/>
      <c r="Y13" s="833"/>
      <c r="Z13" s="833"/>
      <c r="AA13" s="833"/>
      <c r="AB13" s="833"/>
      <c r="AC13" s="833"/>
      <c r="AD13" s="833"/>
    </row>
    <row r="14" spans="1:30" s="470" customFormat="1" ht="20.5" x14ac:dyDescent="0.25">
      <c r="A14" s="833"/>
      <c r="B14" s="763"/>
      <c r="C14" s="763"/>
      <c r="D14" s="763"/>
      <c r="E14" s="763"/>
      <c r="F14" s="763"/>
      <c r="G14" s="763"/>
      <c r="H14" s="791"/>
      <c r="I14" s="791"/>
      <c r="J14" s="791"/>
      <c r="K14" s="791"/>
      <c r="L14" s="791"/>
      <c r="M14" s="791"/>
      <c r="N14" s="791"/>
      <c r="O14" s="1011"/>
      <c r="P14" s="974"/>
      <c r="Q14" s="975"/>
      <c r="R14" s="1012"/>
      <c r="S14" s="971">
        <f t="shared" si="0"/>
        <v>0</v>
      </c>
      <c r="T14" s="972">
        <f t="shared" si="1"/>
        <v>0</v>
      </c>
      <c r="U14" s="833"/>
      <c r="V14" s="833"/>
      <c r="W14" s="833"/>
      <c r="X14" s="833"/>
      <c r="Y14" s="833"/>
      <c r="Z14" s="833"/>
      <c r="AA14" s="833"/>
      <c r="AB14" s="833"/>
      <c r="AC14" s="833"/>
      <c r="AD14" s="833"/>
    </row>
    <row r="15" spans="1:30" s="470" customFormat="1" ht="20.5" x14ac:dyDescent="0.25">
      <c r="A15" s="833"/>
      <c r="B15" s="763"/>
      <c r="C15" s="763"/>
      <c r="D15" s="763"/>
      <c r="E15" s="763"/>
      <c r="F15" s="763"/>
      <c r="G15" s="763"/>
      <c r="H15" s="791"/>
      <c r="I15" s="791"/>
      <c r="J15" s="791"/>
      <c r="K15" s="791"/>
      <c r="L15" s="791"/>
      <c r="M15" s="791"/>
      <c r="N15" s="791"/>
      <c r="O15" s="1011"/>
      <c r="P15" s="974"/>
      <c r="Q15" s="975"/>
      <c r="R15" s="1012"/>
      <c r="S15" s="971">
        <f t="shared" si="0"/>
        <v>0</v>
      </c>
      <c r="T15" s="972">
        <f t="shared" si="1"/>
        <v>0</v>
      </c>
      <c r="U15" s="833"/>
      <c r="V15" s="833"/>
      <c r="W15" s="833"/>
      <c r="X15" s="833"/>
      <c r="Y15" s="833"/>
      <c r="Z15" s="833"/>
      <c r="AA15" s="833"/>
      <c r="AB15" s="833"/>
      <c r="AC15" s="833"/>
      <c r="AD15" s="833"/>
    </row>
    <row r="16" spans="1:30" s="470" customFormat="1" ht="20.5" x14ac:dyDescent="0.25">
      <c r="A16" s="833"/>
      <c r="B16" s="763"/>
      <c r="C16" s="763"/>
      <c r="D16" s="763"/>
      <c r="E16" s="763"/>
      <c r="F16" s="763"/>
      <c r="G16" s="763"/>
      <c r="H16" s="791"/>
      <c r="I16" s="791"/>
      <c r="J16" s="791"/>
      <c r="K16" s="791"/>
      <c r="L16" s="791"/>
      <c r="M16" s="791"/>
      <c r="N16" s="793"/>
      <c r="O16" s="975"/>
      <c r="P16" s="974"/>
      <c r="Q16" s="975"/>
      <c r="R16" s="1012"/>
      <c r="S16" s="971">
        <f t="shared" si="0"/>
        <v>0</v>
      </c>
      <c r="T16" s="971">
        <f t="shared" si="1"/>
        <v>0</v>
      </c>
      <c r="U16" s="833"/>
      <c r="V16" s="833"/>
      <c r="W16" s="833"/>
      <c r="X16" s="833"/>
      <c r="Y16" s="833"/>
      <c r="Z16" s="833"/>
      <c r="AA16" s="833"/>
      <c r="AB16" s="833"/>
      <c r="AC16" s="833"/>
      <c r="AD16" s="833"/>
    </row>
    <row r="17" spans="1:30" s="470" customFormat="1" ht="20.5" x14ac:dyDescent="0.25">
      <c r="A17" s="833"/>
      <c r="B17" s="763"/>
      <c r="C17" s="763"/>
      <c r="D17" s="763"/>
      <c r="E17" s="763"/>
      <c r="F17" s="763"/>
      <c r="G17" s="763"/>
      <c r="H17" s="791"/>
      <c r="I17" s="791"/>
      <c r="J17" s="791"/>
      <c r="K17" s="791"/>
      <c r="L17" s="791"/>
      <c r="M17" s="791"/>
      <c r="N17" s="791"/>
      <c r="O17" s="975"/>
      <c r="P17" s="974"/>
      <c r="Q17" s="975"/>
      <c r="R17" s="1012"/>
      <c r="S17" s="971">
        <f t="shared" si="0"/>
        <v>0</v>
      </c>
      <c r="T17" s="971">
        <f t="shared" si="1"/>
        <v>0</v>
      </c>
      <c r="U17" s="833"/>
      <c r="V17" s="833"/>
      <c r="W17" s="833"/>
      <c r="X17" s="833"/>
      <c r="Y17" s="833"/>
      <c r="Z17" s="833"/>
      <c r="AA17" s="833"/>
      <c r="AB17" s="833"/>
      <c r="AC17" s="833"/>
      <c r="AD17" s="833"/>
    </row>
    <row r="18" spans="1:30" s="470" customFormat="1" ht="20.5" x14ac:dyDescent="0.25">
      <c r="A18" s="833"/>
      <c r="B18" s="763"/>
      <c r="C18" s="763"/>
      <c r="D18" s="763"/>
      <c r="E18" s="763"/>
      <c r="F18" s="763"/>
      <c r="G18" s="763"/>
      <c r="H18" s="791"/>
      <c r="I18" s="791"/>
      <c r="J18" s="791"/>
      <c r="K18" s="791"/>
      <c r="L18" s="791"/>
      <c r="M18" s="791"/>
      <c r="N18" s="791"/>
      <c r="O18" s="975"/>
      <c r="P18" s="974"/>
      <c r="Q18" s="975"/>
      <c r="R18" s="1012"/>
      <c r="S18" s="971">
        <f t="shared" si="0"/>
        <v>0</v>
      </c>
      <c r="T18" s="971">
        <f t="shared" si="1"/>
        <v>0</v>
      </c>
      <c r="U18" s="833"/>
      <c r="V18" s="833"/>
      <c r="W18" s="833"/>
      <c r="X18" s="833"/>
      <c r="Y18" s="833"/>
      <c r="Z18" s="833"/>
      <c r="AA18" s="833"/>
      <c r="AB18" s="833"/>
      <c r="AC18" s="833"/>
      <c r="AD18" s="833"/>
    </row>
    <row r="19" spans="1:30" s="470" customFormat="1" ht="20.5" x14ac:dyDescent="0.25">
      <c r="A19" s="833"/>
      <c r="B19" s="763"/>
      <c r="C19" s="763"/>
      <c r="D19" s="763"/>
      <c r="E19" s="763"/>
      <c r="F19" s="763"/>
      <c r="G19" s="763"/>
      <c r="H19" s="791"/>
      <c r="I19" s="791"/>
      <c r="J19" s="791"/>
      <c r="K19" s="791"/>
      <c r="L19" s="791"/>
      <c r="M19" s="791"/>
      <c r="N19" s="791"/>
      <c r="O19" s="975"/>
      <c r="P19" s="974"/>
      <c r="Q19" s="975"/>
      <c r="R19" s="1012"/>
      <c r="S19" s="971">
        <f t="shared" si="0"/>
        <v>0</v>
      </c>
      <c r="T19" s="971">
        <f t="shared" si="1"/>
        <v>0</v>
      </c>
      <c r="U19" s="833"/>
      <c r="V19" s="833"/>
      <c r="W19" s="833"/>
      <c r="X19" s="833"/>
      <c r="Y19" s="833"/>
      <c r="Z19" s="833"/>
      <c r="AA19" s="833"/>
      <c r="AB19" s="833"/>
      <c r="AC19" s="833"/>
      <c r="AD19" s="833"/>
    </row>
    <row r="20" spans="1:30" s="470" customFormat="1" ht="20.5" x14ac:dyDescent="0.25">
      <c r="A20" s="833"/>
      <c r="B20" s="763"/>
      <c r="C20" s="763"/>
      <c r="D20" s="763"/>
      <c r="E20" s="763"/>
      <c r="F20" s="763"/>
      <c r="G20" s="763"/>
      <c r="H20" s="791"/>
      <c r="I20" s="791"/>
      <c r="J20" s="791"/>
      <c r="K20" s="791"/>
      <c r="L20" s="791"/>
      <c r="M20" s="791"/>
      <c r="N20" s="791"/>
      <c r="O20" s="975"/>
      <c r="P20" s="974"/>
      <c r="Q20" s="975"/>
      <c r="R20" s="1012"/>
      <c r="S20" s="971">
        <f t="shared" si="0"/>
        <v>0</v>
      </c>
      <c r="T20" s="971">
        <f t="shared" si="1"/>
        <v>0</v>
      </c>
      <c r="U20" s="833"/>
      <c r="V20" s="833"/>
      <c r="W20" s="833"/>
      <c r="X20" s="833"/>
      <c r="Y20" s="833"/>
      <c r="Z20" s="833"/>
      <c r="AA20" s="833"/>
      <c r="AB20" s="833"/>
      <c r="AC20" s="833"/>
      <c r="AD20" s="833"/>
    </row>
    <row r="21" spans="1:30" s="470" customFormat="1" ht="20.5" x14ac:dyDescent="0.25">
      <c r="A21" s="833"/>
      <c r="B21" s="763"/>
      <c r="C21" s="763"/>
      <c r="D21" s="763"/>
      <c r="E21" s="763"/>
      <c r="F21" s="763"/>
      <c r="G21" s="763"/>
      <c r="H21" s="791"/>
      <c r="I21" s="791"/>
      <c r="J21" s="791"/>
      <c r="K21" s="791"/>
      <c r="L21" s="791"/>
      <c r="M21" s="791"/>
      <c r="N21" s="791"/>
      <c r="O21" s="975"/>
      <c r="P21" s="974"/>
      <c r="Q21" s="975"/>
      <c r="R21" s="1012"/>
      <c r="S21" s="971">
        <f t="shared" si="0"/>
        <v>0</v>
      </c>
      <c r="T21" s="971">
        <f t="shared" si="1"/>
        <v>0</v>
      </c>
      <c r="U21" s="833"/>
      <c r="V21" s="833"/>
      <c r="W21" s="833"/>
      <c r="X21" s="833"/>
      <c r="Y21" s="833"/>
      <c r="Z21" s="833"/>
      <c r="AA21" s="833"/>
      <c r="AB21" s="833"/>
      <c r="AC21" s="833"/>
      <c r="AD21" s="833"/>
    </row>
    <row r="22" spans="1:30" s="470" customFormat="1" ht="20.5" x14ac:dyDescent="0.25">
      <c r="A22" s="833"/>
      <c r="B22" s="763"/>
      <c r="C22" s="763"/>
      <c r="D22" s="763"/>
      <c r="E22" s="763"/>
      <c r="F22" s="763"/>
      <c r="G22" s="763"/>
      <c r="H22" s="791"/>
      <c r="I22" s="791"/>
      <c r="J22" s="791"/>
      <c r="K22" s="791"/>
      <c r="L22" s="791"/>
      <c r="M22" s="791"/>
      <c r="N22" s="791"/>
      <c r="O22" s="975"/>
      <c r="P22" s="974"/>
      <c r="Q22" s="975"/>
      <c r="R22" s="1012"/>
      <c r="S22" s="971">
        <f t="shared" si="0"/>
        <v>0</v>
      </c>
      <c r="T22" s="971">
        <f t="shared" si="1"/>
        <v>0</v>
      </c>
      <c r="U22" s="833"/>
      <c r="V22" s="833"/>
      <c r="W22" s="833"/>
      <c r="X22" s="833"/>
      <c r="Y22" s="833"/>
      <c r="Z22" s="833"/>
      <c r="AA22" s="833"/>
      <c r="AB22" s="833"/>
      <c r="AC22" s="833"/>
      <c r="AD22" s="833"/>
    </row>
    <row r="23" spans="1:30" s="470" customFormat="1" ht="20.5" x14ac:dyDescent="0.25">
      <c r="A23" s="833"/>
      <c r="B23" s="763"/>
      <c r="C23" s="763"/>
      <c r="D23" s="763"/>
      <c r="E23" s="763"/>
      <c r="F23" s="763"/>
      <c r="G23" s="763"/>
      <c r="H23" s="791"/>
      <c r="I23" s="791"/>
      <c r="J23" s="791"/>
      <c r="K23" s="791"/>
      <c r="L23" s="791"/>
      <c r="M23" s="791"/>
      <c r="N23" s="791"/>
      <c r="O23" s="975"/>
      <c r="P23" s="974"/>
      <c r="Q23" s="975"/>
      <c r="R23" s="1012"/>
      <c r="S23" s="971">
        <f t="shared" si="0"/>
        <v>0</v>
      </c>
      <c r="T23" s="971">
        <f t="shared" si="1"/>
        <v>0</v>
      </c>
      <c r="U23" s="833"/>
      <c r="V23" s="833"/>
      <c r="W23" s="833"/>
      <c r="X23" s="833"/>
      <c r="Y23" s="833"/>
      <c r="Z23" s="833"/>
      <c r="AA23" s="833"/>
      <c r="AB23" s="833"/>
      <c r="AC23" s="833"/>
      <c r="AD23" s="833"/>
    </row>
    <row r="24" spans="1:30" s="470" customFormat="1" ht="20.5" x14ac:dyDescent="0.25">
      <c r="A24" s="833"/>
      <c r="B24" s="763"/>
      <c r="C24" s="763"/>
      <c r="D24" s="763"/>
      <c r="E24" s="763"/>
      <c r="F24" s="763"/>
      <c r="G24" s="763"/>
      <c r="H24" s="791"/>
      <c r="I24" s="791"/>
      <c r="J24" s="791"/>
      <c r="K24" s="791"/>
      <c r="L24" s="791"/>
      <c r="M24" s="791"/>
      <c r="N24" s="791"/>
      <c r="O24" s="975"/>
      <c r="P24" s="974"/>
      <c r="Q24" s="975"/>
      <c r="R24" s="1012"/>
      <c r="S24" s="971">
        <f t="shared" si="0"/>
        <v>0</v>
      </c>
      <c r="T24" s="971">
        <f t="shared" si="1"/>
        <v>0</v>
      </c>
      <c r="U24" s="833"/>
      <c r="V24" s="833"/>
      <c r="W24" s="833"/>
      <c r="X24" s="833"/>
      <c r="Y24" s="833"/>
      <c r="Z24" s="833"/>
      <c r="AA24" s="833"/>
      <c r="AB24" s="833"/>
      <c r="AC24" s="833"/>
      <c r="AD24" s="833"/>
    </row>
    <row r="25" spans="1:30" s="470" customFormat="1" ht="20.5" x14ac:dyDescent="0.25">
      <c r="A25" s="833"/>
      <c r="B25" s="763"/>
      <c r="C25" s="763"/>
      <c r="D25" s="763"/>
      <c r="E25" s="763"/>
      <c r="F25" s="763"/>
      <c r="G25" s="763"/>
      <c r="H25" s="791"/>
      <c r="I25" s="791"/>
      <c r="J25" s="791"/>
      <c r="K25" s="791"/>
      <c r="L25" s="791"/>
      <c r="M25" s="791"/>
      <c r="N25" s="791"/>
      <c r="O25" s="975"/>
      <c r="P25" s="974"/>
      <c r="Q25" s="975"/>
      <c r="R25" s="1012"/>
      <c r="S25" s="971">
        <f t="shared" si="0"/>
        <v>0</v>
      </c>
      <c r="T25" s="971">
        <f t="shared" si="1"/>
        <v>0</v>
      </c>
      <c r="U25" s="833"/>
      <c r="V25" s="833"/>
      <c r="W25" s="833"/>
      <c r="X25" s="833"/>
      <c r="Y25" s="833"/>
      <c r="Z25" s="833"/>
      <c r="AA25" s="833"/>
      <c r="AB25" s="833"/>
      <c r="AC25" s="833"/>
      <c r="AD25" s="833"/>
    </row>
    <row r="26" spans="1:30" s="470" customFormat="1" ht="20.5" x14ac:dyDescent="0.25">
      <c r="A26" s="833"/>
      <c r="B26" s="763"/>
      <c r="C26" s="763"/>
      <c r="D26" s="763"/>
      <c r="E26" s="763"/>
      <c r="F26" s="763"/>
      <c r="G26" s="763"/>
      <c r="H26" s="791"/>
      <c r="I26" s="791"/>
      <c r="J26" s="791"/>
      <c r="K26" s="791"/>
      <c r="L26" s="791"/>
      <c r="M26" s="791"/>
      <c r="N26" s="791"/>
      <c r="O26" s="975"/>
      <c r="P26" s="974"/>
      <c r="Q26" s="975"/>
      <c r="R26" s="1012"/>
      <c r="S26" s="971">
        <f t="shared" si="0"/>
        <v>0</v>
      </c>
      <c r="T26" s="971">
        <f t="shared" si="1"/>
        <v>0</v>
      </c>
      <c r="U26" s="833"/>
      <c r="V26" s="833"/>
      <c r="W26" s="833"/>
      <c r="X26" s="833"/>
      <c r="Y26" s="833"/>
      <c r="Z26" s="833"/>
      <c r="AA26" s="833"/>
      <c r="AB26" s="833"/>
      <c r="AC26" s="833"/>
      <c r="AD26" s="833"/>
    </row>
    <row r="27" spans="1:30" s="470" customFormat="1" ht="20.5" x14ac:dyDescent="0.25">
      <c r="A27" s="833"/>
      <c r="B27" s="763"/>
      <c r="C27" s="763"/>
      <c r="D27" s="763"/>
      <c r="E27" s="763"/>
      <c r="F27" s="763"/>
      <c r="G27" s="763"/>
      <c r="H27" s="791"/>
      <c r="I27" s="791"/>
      <c r="J27" s="791"/>
      <c r="K27" s="791"/>
      <c r="L27" s="791"/>
      <c r="M27" s="791"/>
      <c r="N27" s="791"/>
      <c r="O27" s="975"/>
      <c r="P27" s="974"/>
      <c r="Q27" s="975"/>
      <c r="R27" s="1012"/>
      <c r="S27" s="971">
        <f t="shared" si="0"/>
        <v>0</v>
      </c>
      <c r="T27" s="971">
        <f t="shared" si="1"/>
        <v>0</v>
      </c>
      <c r="U27" s="833"/>
      <c r="V27" s="833"/>
      <c r="W27" s="833"/>
      <c r="X27" s="833"/>
      <c r="Y27" s="833"/>
      <c r="Z27" s="833"/>
      <c r="AA27" s="833"/>
      <c r="AB27" s="833"/>
      <c r="AC27" s="833"/>
      <c r="AD27" s="833"/>
    </row>
    <row r="28" spans="1:30" s="470" customFormat="1" ht="20.5" x14ac:dyDescent="0.25">
      <c r="A28" s="833"/>
      <c r="B28" s="763"/>
      <c r="C28" s="763"/>
      <c r="D28" s="763"/>
      <c r="E28" s="763"/>
      <c r="F28" s="763"/>
      <c r="G28" s="763"/>
      <c r="H28" s="791"/>
      <c r="I28" s="791"/>
      <c r="J28" s="791"/>
      <c r="K28" s="791"/>
      <c r="L28" s="791"/>
      <c r="M28" s="791"/>
      <c r="N28" s="791"/>
      <c r="O28" s="975"/>
      <c r="P28" s="974"/>
      <c r="Q28" s="975"/>
      <c r="R28" s="1012"/>
      <c r="S28" s="971">
        <f t="shared" si="0"/>
        <v>0</v>
      </c>
      <c r="T28" s="971">
        <f t="shared" si="1"/>
        <v>0</v>
      </c>
      <c r="U28" s="833"/>
      <c r="V28" s="833"/>
      <c r="W28" s="833"/>
      <c r="X28" s="833"/>
      <c r="Y28" s="833"/>
      <c r="Z28" s="833"/>
      <c r="AA28" s="833"/>
      <c r="AB28" s="833"/>
      <c r="AC28" s="833"/>
      <c r="AD28" s="833"/>
    </row>
    <row r="29" spans="1:30" s="470" customFormat="1" ht="20.5" x14ac:dyDescent="0.25">
      <c r="A29" s="833"/>
      <c r="B29" s="763"/>
      <c r="C29" s="763"/>
      <c r="D29" s="763"/>
      <c r="E29" s="763"/>
      <c r="F29" s="763"/>
      <c r="G29" s="763"/>
      <c r="H29" s="791"/>
      <c r="I29" s="791"/>
      <c r="J29" s="791"/>
      <c r="K29" s="791"/>
      <c r="L29" s="791"/>
      <c r="M29" s="791"/>
      <c r="N29" s="791"/>
      <c r="O29" s="975"/>
      <c r="P29" s="974"/>
      <c r="Q29" s="975"/>
      <c r="R29" s="1012"/>
      <c r="S29" s="971">
        <f t="shared" si="0"/>
        <v>0</v>
      </c>
      <c r="T29" s="971">
        <f t="shared" si="1"/>
        <v>0</v>
      </c>
      <c r="U29" s="833"/>
      <c r="V29" s="833"/>
      <c r="W29" s="833"/>
      <c r="X29" s="833"/>
      <c r="Y29" s="833"/>
      <c r="Z29" s="833"/>
      <c r="AA29" s="833"/>
      <c r="AB29" s="833"/>
      <c r="AC29" s="833"/>
      <c r="AD29" s="833"/>
    </row>
    <row r="30" spans="1:30" s="470" customFormat="1" ht="20.5" x14ac:dyDescent="0.25">
      <c r="A30" s="833"/>
      <c r="B30" s="763"/>
      <c r="C30" s="763"/>
      <c r="D30" s="763"/>
      <c r="E30" s="763"/>
      <c r="F30" s="763"/>
      <c r="G30" s="763"/>
      <c r="H30" s="791"/>
      <c r="I30" s="791"/>
      <c r="J30" s="791"/>
      <c r="K30" s="791"/>
      <c r="L30" s="791"/>
      <c r="M30" s="791"/>
      <c r="N30" s="791"/>
      <c r="O30" s="975"/>
      <c r="P30" s="974"/>
      <c r="Q30" s="975"/>
      <c r="R30" s="1012"/>
      <c r="S30" s="971">
        <f t="shared" si="0"/>
        <v>0</v>
      </c>
      <c r="T30" s="971">
        <f t="shared" si="1"/>
        <v>0</v>
      </c>
      <c r="U30" s="833"/>
      <c r="V30" s="833"/>
      <c r="W30" s="833"/>
      <c r="X30" s="833"/>
      <c r="Y30" s="833"/>
      <c r="Z30" s="833"/>
      <c r="AA30" s="833"/>
      <c r="AB30" s="833"/>
      <c r="AC30" s="833"/>
      <c r="AD30" s="833"/>
    </row>
    <row r="31" spans="1:30" s="470" customFormat="1" ht="20.5" x14ac:dyDescent="0.25">
      <c r="A31" s="833"/>
      <c r="B31" s="763"/>
      <c r="C31" s="763"/>
      <c r="D31" s="763"/>
      <c r="E31" s="763"/>
      <c r="F31" s="763"/>
      <c r="G31" s="763"/>
      <c r="H31" s="791"/>
      <c r="I31" s="791"/>
      <c r="J31" s="791"/>
      <c r="K31" s="791"/>
      <c r="L31" s="791"/>
      <c r="M31" s="791"/>
      <c r="N31" s="791"/>
      <c r="O31" s="975"/>
      <c r="P31" s="974"/>
      <c r="Q31" s="975"/>
      <c r="R31" s="1012"/>
      <c r="S31" s="971">
        <f t="shared" si="0"/>
        <v>0</v>
      </c>
      <c r="T31" s="971">
        <f t="shared" si="1"/>
        <v>0</v>
      </c>
      <c r="U31" s="833"/>
      <c r="V31" s="833"/>
      <c r="W31" s="833"/>
      <c r="X31" s="833"/>
      <c r="Y31" s="833"/>
      <c r="Z31" s="833"/>
      <c r="AA31" s="833"/>
      <c r="AB31" s="833"/>
      <c r="AC31" s="833"/>
      <c r="AD31" s="833"/>
    </row>
    <row r="32" spans="1:30" s="470" customFormat="1" ht="20.5" x14ac:dyDescent="0.25">
      <c r="A32" s="833"/>
      <c r="B32" s="763"/>
      <c r="C32" s="763"/>
      <c r="D32" s="763"/>
      <c r="E32" s="763"/>
      <c r="F32" s="763"/>
      <c r="G32" s="763"/>
      <c r="H32" s="791"/>
      <c r="I32" s="791"/>
      <c r="J32" s="791"/>
      <c r="K32" s="791"/>
      <c r="L32" s="791"/>
      <c r="M32" s="791"/>
      <c r="N32" s="791"/>
      <c r="O32" s="975"/>
      <c r="P32" s="974"/>
      <c r="Q32" s="975"/>
      <c r="R32" s="1012"/>
      <c r="S32" s="971">
        <f t="shared" si="0"/>
        <v>0</v>
      </c>
      <c r="T32" s="971">
        <f t="shared" si="1"/>
        <v>0</v>
      </c>
      <c r="U32" s="833"/>
      <c r="V32" s="833"/>
      <c r="W32" s="833"/>
      <c r="X32" s="833"/>
      <c r="Y32" s="833"/>
      <c r="Z32" s="833"/>
      <c r="AA32" s="833"/>
      <c r="AB32" s="833"/>
      <c r="AC32" s="833"/>
      <c r="AD32" s="833"/>
    </row>
    <row r="33" spans="1:30" s="470" customFormat="1" ht="20.5" x14ac:dyDescent="0.25">
      <c r="A33" s="833"/>
      <c r="B33" s="763"/>
      <c r="C33" s="763"/>
      <c r="D33" s="763"/>
      <c r="E33" s="763"/>
      <c r="F33" s="763"/>
      <c r="G33" s="763"/>
      <c r="H33" s="791"/>
      <c r="I33" s="791"/>
      <c r="J33" s="791"/>
      <c r="K33" s="791"/>
      <c r="L33" s="791"/>
      <c r="M33" s="791"/>
      <c r="N33" s="791"/>
      <c r="O33" s="975"/>
      <c r="P33" s="974"/>
      <c r="Q33" s="975"/>
      <c r="R33" s="1012"/>
      <c r="S33" s="971">
        <f t="shared" si="0"/>
        <v>0</v>
      </c>
      <c r="T33" s="971">
        <f t="shared" si="1"/>
        <v>0</v>
      </c>
      <c r="U33" s="833"/>
      <c r="V33" s="833"/>
      <c r="W33" s="833"/>
      <c r="X33" s="833"/>
      <c r="Y33" s="833"/>
      <c r="Z33" s="833"/>
      <c r="AA33" s="833"/>
      <c r="AB33" s="833"/>
      <c r="AC33" s="833"/>
      <c r="AD33" s="833"/>
    </row>
    <row r="34" spans="1:30" s="470" customFormat="1" ht="20.5" x14ac:dyDescent="0.25">
      <c r="A34" s="833"/>
      <c r="B34" s="763"/>
      <c r="C34" s="763"/>
      <c r="D34" s="763"/>
      <c r="E34" s="763"/>
      <c r="F34" s="763"/>
      <c r="G34" s="763"/>
      <c r="H34" s="791"/>
      <c r="I34" s="791"/>
      <c r="J34" s="791"/>
      <c r="K34" s="791"/>
      <c r="L34" s="791"/>
      <c r="M34" s="791"/>
      <c r="N34" s="791"/>
      <c r="O34" s="975"/>
      <c r="P34" s="974"/>
      <c r="Q34" s="975"/>
      <c r="R34" s="1012"/>
      <c r="S34" s="971">
        <f t="shared" si="0"/>
        <v>0</v>
      </c>
      <c r="T34" s="971">
        <f t="shared" si="1"/>
        <v>0</v>
      </c>
      <c r="U34" s="833"/>
      <c r="V34" s="833"/>
      <c r="W34" s="833"/>
      <c r="X34" s="833"/>
      <c r="Y34" s="833"/>
      <c r="Z34" s="833"/>
      <c r="AA34" s="833"/>
      <c r="AB34" s="833"/>
      <c r="AC34" s="833"/>
      <c r="AD34" s="833"/>
    </row>
    <row r="35" spans="1:30" s="470" customFormat="1" ht="20.5" x14ac:dyDescent="0.25">
      <c r="A35" s="833"/>
      <c r="B35" s="763"/>
      <c r="C35" s="763"/>
      <c r="D35" s="763"/>
      <c r="E35" s="763"/>
      <c r="F35" s="763"/>
      <c r="G35" s="763"/>
      <c r="H35" s="791"/>
      <c r="I35" s="791"/>
      <c r="J35" s="791"/>
      <c r="K35" s="791"/>
      <c r="L35" s="791"/>
      <c r="M35" s="791"/>
      <c r="N35" s="791"/>
      <c r="O35" s="975"/>
      <c r="P35" s="974"/>
      <c r="Q35" s="975"/>
      <c r="R35" s="1012"/>
      <c r="S35" s="971">
        <f t="shared" si="0"/>
        <v>0</v>
      </c>
      <c r="T35" s="971">
        <f t="shared" si="1"/>
        <v>0</v>
      </c>
      <c r="U35" s="833"/>
      <c r="V35" s="833"/>
      <c r="W35" s="833"/>
      <c r="X35" s="833"/>
      <c r="Y35" s="833"/>
      <c r="Z35" s="833"/>
      <c r="AA35" s="833"/>
      <c r="AB35" s="833"/>
      <c r="AC35" s="833"/>
      <c r="AD35" s="833"/>
    </row>
    <row r="36" spans="1:30" s="470" customFormat="1" ht="20.5" x14ac:dyDescent="0.25">
      <c r="A36" s="833"/>
      <c r="B36" s="763"/>
      <c r="C36" s="763"/>
      <c r="D36" s="763"/>
      <c r="E36" s="763"/>
      <c r="F36" s="763"/>
      <c r="G36" s="763"/>
      <c r="H36" s="791"/>
      <c r="I36" s="791"/>
      <c r="J36" s="791"/>
      <c r="K36" s="791"/>
      <c r="L36" s="791"/>
      <c r="M36" s="791"/>
      <c r="N36" s="791"/>
      <c r="O36" s="975"/>
      <c r="P36" s="974"/>
      <c r="Q36" s="975"/>
      <c r="R36" s="1012"/>
      <c r="S36" s="971">
        <f t="shared" si="0"/>
        <v>0</v>
      </c>
      <c r="T36" s="971">
        <f t="shared" si="1"/>
        <v>0</v>
      </c>
      <c r="U36" s="833"/>
      <c r="V36" s="833"/>
      <c r="W36" s="833"/>
      <c r="X36" s="833"/>
      <c r="Y36" s="833"/>
      <c r="Z36" s="833"/>
      <c r="AA36" s="833"/>
      <c r="AB36" s="833"/>
      <c r="AC36" s="833"/>
      <c r="AD36" s="833"/>
    </row>
    <row r="37" spans="1:30" s="470" customFormat="1" ht="20.5" x14ac:dyDescent="0.25">
      <c r="A37" s="833"/>
      <c r="B37" s="763"/>
      <c r="C37" s="763"/>
      <c r="D37" s="763"/>
      <c r="E37" s="763"/>
      <c r="F37" s="763"/>
      <c r="G37" s="763"/>
      <c r="H37" s="791"/>
      <c r="I37" s="791"/>
      <c r="J37" s="791"/>
      <c r="K37" s="791"/>
      <c r="L37" s="791"/>
      <c r="M37" s="791"/>
      <c r="N37" s="791"/>
      <c r="O37" s="975"/>
      <c r="P37" s="974"/>
      <c r="Q37" s="975"/>
      <c r="R37" s="1012"/>
      <c r="S37" s="971">
        <f t="shared" si="0"/>
        <v>0</v>
      </c>
      <c r="T37" s="971">
        <f t="shared" si="1"/>
        <v>0</v>
      </c>
      <c r="U37" s="833"/>
      <c r="V37" s="833"/>
      <c r="W37" s="833"/>
      <c r="X37" s="833"/>
      <c r="Y37" s="833"/>
      <c r="Z37" s="833"/>
      <c r="AA37" s="833"/>
      <c r="AB37" s="833"/>
      <c r="AC37" s="833"/>
      <c r="AD37" s="833"/>
    </row>
    <row r="38" spans="1:30" s="470" customFormat="1" ht="20.5" x14ac:dyDescent="0.25">
      <c r="A38" s="833"/>
      <c r="B38" s="763"/>
      <c r="C38" s="763"/>
      <c r="D38" s="763"/>
      <c r="E38" s="763"/>
      <c r="F38" s="763"/>
      <c r="G38" s="763"/>
      <c r="H38" s="791"/>
      <c r="I38" s="791"/>
      <c r="J38" s="791"/>
      <c r="K38" s="791"/>
      <c r="L38" s="791"/>
      <c r="M38" s="791"/>
      <c r="N38" s="791"/>
      <c r="O38" s="975"/>
      <c r="P38" s="974"/>
      <c r="Q38" s="975"/>
      <c r="R38" s="1012"/>
      <c r="S38" s="971">
        <f t="shared" si="0"/>
        <v>0</v>
      </c>
      <c r="T38" s="971">
        <f t="shared" si="1"/>
        <v>0</v>
      </c>
      <c r="U38" s="833"/>
      <c r="V38" s="833"/>
      <c r="W38" s="833"/>
      <c r="X38" s="833"/>
      <c r="Y38" s="833"/>
      <c r="Z38" s="833"/>
      <c r="AA38" s="833"/>
      <c r="AB38" s="833"/>
      <c r="AC38" s="833"/>
      <c r="AD38" s="833"/>
    </row>
    <row r="39" spans="1:30" s="470" customFormat="1" ht="20.5" x14ac:dyDescent="0.25">
      <c r="A39" s="833"/>
      <c r="B39" s="763"/>
      <c r="C39" s="763"/>
      <c r="D39" s="763"/>
      <c r="E39" s="763"/>
      <c r="F39" s="763"/>
      <c r="G39" s="763"/>
      <c r="H39" s="791"/>
      <c r="I39" s="791"/>
      <c r="J39" s="791"/>
      <c r="K39" s="791"/>
      <c r="L39" s="791"/>
      <c r="M39" s="791"/>
      <c r="N39" s="791"/>
      <c r="O39" s="975"/>
      <c r="P39" s="974"/>
      <c r="Q39" s="975"/>
      <c r="R39" s="1012"/>
      <c r="S39" s="971">
        <f t="shared" si="0"/>
        <v>0</v>
      </c>
      <c r="T39" s="971">
        <f t="shared" si="1"/>
        <v>0</v>
      </c>
      <c r="U39" s="833"/>
      <c r="V39" s="833"/>
      <c r="W39" s="833"/>
      <c r="X39" s="833"/>
      <c r="Y39" s="833"/>
      <c r="Z39" s="833"/>
      <c r="AA39" s="833"/>
      <c r="AB39" s="833"/>
      <c r="AC39" s="833"/>
      <c r="AD39" s="833"/>
    </row>
    <row r="40" spans="1:30" s="470" customFormat="1" ht="20.5" x14ac:dyDescent="0.25">
      <c r="A40" s="833"/>
      <c r="B40" s="763"/>
      <c r="C40" s="763"/>
      <c r="D40" s="763"/>
      <c r="E40" s="763"/>
      <c r="F40" s="763"/>
      <c r="G40" s="763"/>
      <c r="H40" s="791"/>
      <c r="I40" s="791"/>
      <c r="J40" s="791"/>
      <c r="K40" s="791"/>
      <c r="L40" s="791"/>
      <c r="M40" s="791"/>
      <c r="N40" s="791"/>
      <c r="O40" s="975"/>
      <c r="P40" s="974"/>
      <c r="Q40" s="975"/>
      <c r="R40" s="1012"/>
      <c r="S40" s="971">
        <f t="shared" si="0"/>
        <v>0</v>
      </c>
      <c r="T40" s="971">
        <f t="shared" si="1"/>
        <v>0</v>
      </c>
      <c r="U40" s="833"/>
      <c r="V40" s="833"/>
      <c r="W40" s="833"/>
      <c r="X40" s="833"/>
      <c r="Y40" s="833"/>
      <c r="Z40" s="833"/>
      <c r="AA40" s="833"/>
      <c r="AB40" s="833"/>
      <c r="AC40" s="833"/>
      <c r="AD40" s="833"/>
    </row>
    <row r="41" spans="1:30" s="470" customFormat="1" ht="20.5" x14ac:dyDescent="0.25">
      <c r="A41" s="833"/>
      <c r="B41" s="763"/>
      <c r="C41" s="763"/>
      <c r="D41" s="763"/>
      <c r="E41" s="763"/>
      <c r="F41" s="763"/>
      <c r="G41" s="763"/>
      <c r="H41" s="791"/>
      <c r="I41" s="791"/>
      <c r="J41" s="791"/>
      <c r="K41" s="791"/>
      <c r="L41" s="791"/>
      <c r="M41" s="791"/>
      <c r="N41" s="791"/>
      <c r="O41" s="975"/>
      <c r="P41" s="974"/>
      <c r="Q41" s="975"/>
      <c r="R41" s="1012"/>
      <c r="S41" s="971">
        <f t="shared" si="0"/>
        <v>0</v>
      </c>
      <c r="T41" s="971">
        <f t="shared" si="1"/>
        <v>0</v>
      </c>
      <c r="U41" s="833"/>
      <c r="V41" s="833"/>
      <c r="W41" s="833"/>
      <c r="X41" s="833"/>
      <c r="Y41" s="833"/>
      <c r="Z41" s="833"/>
      <c r="AA41" s="833"/>
      <c r="AB41" s="833"/>
      <c r="AC41" s="833"/>
      <c r="AD41" s="833"/>
    </row>
    <row r="42" spans="1:30" s="470" customFormat="1" ht="20.5" x14ac:dyDescent="0.25">
      <c r="A42" s="833"/>
      <c r="B42" s="763"/>
      <c r="C42" s="763"/>
      <c r="D42" s="763"/>
      <c r="E42" s="763"/>
      <c r="F42" s="763"/>
      <c r="G42" s="763"/>
      <c r="H42" s="791"/>
      <c r="I42" s="791"/>
      <c r="J42" s="791"/>
      <c r="K42" s="791"/>
      <c r="L42" s="791"/>
      <c r="M42" s="791"/>
      <c r="N42" s="791"/>
      <c r="O42" s="975"/>
      <c r="P42" s="974"/>
      <c r="Q42" s="975"/>
      <c r="R42" s="1012"/>
      <c r="S42" s="971">
        <f t="shared" si="0"/>
        <v>0</v>
      </c>
      <c r="T42" s="971">
        <f t="shared" si="1"/>
        <v>0</v>
      </c>
      <c r="U42" s="833"/>
      <c r="V42" s="833"/>
      <c r="W42" s="833"/>
      <c r="X42" s="833"/>
      <c r="Y42" s="833"/>
      <c r="Z42" s="833"/>
      <c r="AA42" s="833"/>
      <c r="AB42" s="833"/>
      <c r="AC42" s="833"/>
      <c r="AD42" s="833"/>
    </row>
    <row r="43" spans="1:30" s="470" customFormat="1" ht="20.5" x14ac:dyDescent="0.25">
      <c r="A43" s="833"/>
      <c r="B43" s="763"/>
      <c r="C43" s="763"/>
      <c r="D43" s="763"/>
      <c r="E43" s="763"/>
      <c r="F43" s="763"/>
      <c r="G43" s="763"/>
      <c r="H43" s="791"/>
      <c r="I43" s="791"/>
      <c r="J43" s="791"/>
      <c r="K43" s="791"/>
      <c r="L43" s="791"/>
      <c r="M43" s="791"/>
      <c r="N43" s="791"/>
      <c r="O43" s="975"/>
      <c r="P43" s="974"/>
      <c r="Q43" s="975"/>
      <c r="R43" s="1012"/>
      <c r="S43" s="971">
        <f t="shared" si="0"/>
        <v>0</v>
      </c>
      <c r="T43" s="971">
        <f t="shared" si="1"/>
        <v>0</v>
      </c>
      <c r="U43" s="833"/>
      <c r="V43" s="833"/>
      <c r="W43" s="833"/>
      <c r="X43" s="833"/>
      <c r="Y43" s="833"/>
      <c r="Z43" s="833"/>
      <c r="AA43" s="833"/>
      <c r="AB43" s="833"/>
      <c r="AC43" s="833"/>
      <c r="AD43" s="833"/>
    </row>
    <row r="44" spans="1:30" s="470" customFormat="1" ht="20.5" x14ac:dyDescent="0.25">
      <c r="A44" s="833"/>
      <c r="B44" s="763"/>
      <c r="C44" s="763"/>
      <c r="D44" s="763"/>
      <c r="E44" s="763"/>
      <c r="F44" s="763"/>
      <c r="G44" s="763"/>
      <c r="H44" s="791"/>
      <c r="I44" s="791"/>
      <c r="J44" s="791"/>
      <c r="K44" s="791"/>
      <c r="L44" s="791"/>
      <c r="M44" s="791"/>
      <c r="N44" s="791"/>
      <c r="O44" s="975"/>
      <c r="P44" s="974"/>
      <c r="Q44" s="975"/>
      <c r="R44" s="1012"/>
      <c r="S44" s="971">
        <f t="shared" si="0"/>
        <v>0</v>
      </c>
      <c r="T44" s="971">
        <f t="shared" si="1"/>
        <v>0</v>
      </c>
      <c r="U44" s="833"/>
      <c r="V44" s="833"/>
      <c r="W44" s="833"/>
      <c r="X44" s="833"/>
      <c r="Y44" s="833"/>
      <c r="Z44" s="833"/>
      <c r="AA44" s="833"/>
      <c r="AB44" s="833"/>
      <c r="AC44" s="833"/>
      <c r="AD44" s="833"/>
    </row>
    <row r="45" spans="1:30" s="470" customFormat="1" ht="20.5" x14ac:dyDescent="0.25">
      <c r="A45" s="833"/>
      <c r="B45" s="763"/>
      <c r="C45" s="763"/>
      <c r="D45" s="763"/>
      <c r="E45" s="763"/>
      <c r="F45" s="763"/>
      <c r="G45" s="763"/>
      <c r="H45" s="791"/>
      <c r="I45" s="791"/>
      <c r="J45" s="791"/>
      <c r="K45" s="791"/>
      <c r="L45" s="791"/>
      <c r="M45" s="791"/>
      <c r="N45" s="791"/>
      <c r="O45" s="975"/>
      <c r="P45" s="974"/>
      <c r="Q45" s="975"/>
      <c r="R45" s="1012"/>
      <c r="S45" s="971">
        <f t="shared" ref="S45:S75" si="2">Q45+P45</f>
        <v>0</v>
      </c>
      <c r="T45" s="971">
        <f t="shared" ref="T45:T75" si="3">O45-S45</f>
        <v>0</v>
      </c>
      <c r="U45" s="833"/>
      <c r="V45" s="833"/>
      <c r="W45" s="833"/>
      <c r="X45" s="833"/>
      <c r="Y45" s="833"/>
      <c r="Z45" s="833"/>
      <c r="AA45" s="833"/>
      <c r="AB45" s="833"/>
      <c r="AC45" s="833"/>
      <c r="AD45" s="833"/>
    </row>
    <row r="46" spans="1:30" s="470" customFormat="1" ht="20.5" x14ac:dyDescent="0.25">
      <c r="A46" s="833"/>
      <c r="B46" s="763"/>
      <c r="C46" s="763"/>
      <c r="D46" s="763"/>
      <c r="E46" s="763"/>
      <c r="F46" s="763"/>
      <c r="G46" s="763"/>
      <c r="H46" s="791"/>
      <c r="I46" s="791"/>
      <c r="J46" s="791"/>
      <c r="K46" s="791"/>
      <c r="L46" s="791"/>
      <c r="M46" s="791"/>
      <c r="N46" s="791"/>
      <c r="O46" s="975"/>
      <c r="P46" s="974"/>
      <c r="Q46" s="975"/>
      <c r="R46" s="1012"/>
      <c r="S46" s="971">
        <f t="shared" si="2"/>
        <v>0</v>
      </c>
      <c r="T46" s="971">
        <f t="shared" si="3"/>
        <v>0</v>
      </c>
      <c r="U46" s="833"/>
      <c r="V46" s="833"/>
      <c r="W46" s="833"/>
      <c r="X46" s="833"/>
      <c r="Y46" s="833"/>
      <c r="Z46" s="833"/>
      <c r="AA46" s="833"/>
      <c r="AB46" s="833"/>
      <c r="AC46" s="833"/>
      <c r="AD46" s="833"/>
    </row>
    <row r="47" spans="1:30" s="470" customFormat="1" ht="20.5" x14ac:dyDescent="0.25">
      <c r="A47" s="833"/>
      <c r="B47" s="763"/>
      <c r="C47" s="763"/>
      <c r="D47" s="763"/>
      <c r="E47" s="763"/>
      <c r="F47" s="763"/>
      <c r="G47" s="763"/>
      <c r="H47" s="791"/>
      <c r="I47" s="791"/>
      <c r="J47" s="791"/>
      <c r="K47" s="791"/>
      <c r="L47" s="791"/>
      <c r="M47" s="791"/>
      <c r="N47" s="791"/>
      <c r="O47" s="975"/>
      <c r="P47" s="974"/>
      <c r="Q47" s="975"/>
      <c r="R47" s="1012"/>
      <c r="S47" s="971">
        <f t="shared" si="2"/>
        <v>0</v>
      </c>
      <c r="T47" s="971">
        <f t="shared" si="3"/>
        <v>0</v>
      </c>
      <c r="U47" s="833"/>
      <c r="V47" s="833"/>
      <c r="W47" s="833"/>
      <c r="X47" s="833"/>
      <c r="Y47" s="833"/>
      <c r="Z47" s="833"/>
      <c r="AA47" s="833"/>
      <c r="AB47" s="833"/>
      <c r="AC47" s="833"/>
      <c r="AD47" s="833"/>
    </row>
    <row r="48" spans="1:30" s="470" customFormat="1" ht="20.5" x14ac:dyDescent="0.25">
      <c r="A48" s="833"/>
      <c r="B48" s="763"/>
      <c r="C48" s="763"/>
      <c r="D48" s="763"/>
      <c r="E48" s="763"/>
      <c r="F48" s="763"/>
      <c r="G48" s="763"/>
      <c r="H48" s="791"/>
      <c r="I48" s="791"/>
      <c r="J48" s="791"/>
      <c r="K48" s="791"/>
      <c r="L48" s="791"/>
      <c r="M48" s="791"/>
      <c r="N48" s="791"/>
      <c r="O48" s="975"/>
      <c r="P48" s="974"/>
      <c r="Q48" s="975"/>
      <c r="R48" s="1012"/>
      <c r="S48" s="971">
        <f t="shared" si="2"/>
        <v>0</v>
      </c>
      <c r="T48" s="971">
        <f t="shared" si="3"/>
        <v>0</v>
      </c>
      <c r="U48" s="833"/>
      <c r="V48" s="833"/>
      <c r="W48" s="833"/>
      <c r="X48" s="833"/>
      <c r="Y48" s="833"/>
      <c r="Z48" s="833"/>
      <c r="AA48" s="833"/>
      <c r="AB48" s="833"/>
      <c r="AC48" s="833"/>
      <c r="AD48" s="833"/>
    </row>
    <row r="49" spans="1:30" s="470" customFormat="1" ht="20.5" x14ac:dyDescent="0.25">
      <c r="A49" s="833"/>
      <c r="B49" s="763"/>
      <c r="C49" s="763"/>
      <c r="D49" s="763"/>
      <c r="E49" s="763"/>
      <c r="F49" s="763"/>
      <c r="G49" s="763"/>
      <c r="H49" s="791"/>
      <c r="I49" s="791"/>
      <c r="J49" s="791"/>
      <c r="K49" s="791"/>
      <c r="L49" s="791"/>
      <c r="M49" s="791"/>
      <c r="N49" s="791"/>
      <c r="O49" s="975"/>
      <c r="P49" s="974"/>
      <c r="Q49" s="975"/>
      <c r="R49" s="1012"/>
      <c r="S49" s="971">
        <f t="shared" si="2"/>
        <v>0</v>
      </c>
      <c r="T49" s="971">
        <f t="shared" si="3"/>
        <v>0</v>
      </c>
      <c r="U49" s="833"/>
      <c r="V49" s="833"/>
      <c r="W49" s="833"/>
      <c r="X49" s="833"/>
      <c r="Y49" s="833"/>
      <c r="Z49" s="833"/>
      <c r="AA49" s="833"/>
      <c r="AB49" s="833"/>
      <c r="AC49" s="833"/>
      <c r="AD49" s="833"/>
    </row>
    <row r="50" spans="1:30" s="470" customFormat="1" ht="20.5" x14ac:dyDescent="0.25">
      <c r="A50" s="833"/>
      <c r="B50" s="763"/>
      <c r="C50" s="763"/>
      <c r="D50" s="763"/>
      <c r="E50" s="763"/>
      <c r="F50" s="763"/>
      <c r="G50" s="763"/>
      <c r="H50" s="791"/>
      <c r="I50" s="791"/>
      <c r="J50" s="791"/>
      <c r="K50" s="791"/>
      <c r="L50" s="791"/>
      <c r="M50" s="791"/>
      <c r="N50" s="791"/>
      <c r="O50" s="975"/>
      <c r="P50" s="974"/>
      <c r="Q50" s="975"/>
      <c r="R50" s="1012"/>
      <c r="S50" s="971">
        <f t="shared" si="2"/>
        <v>0</v>
      </c>
      <c r="T50" s="971">
        <f t="shared" si="3"/>
        <v>0</v>
      </c>
      <c r="U50" s="833"/>
      <c r="V50" s="833"/>
      <c r="W50" s="833"/>
      <c r="X50" s="833"/>
      <c r="Y50" s="833"/>
      <c r="Z50" s="833"/>
      <c r="AA50" s="833"/>
      <c r="AB50" s="833"/>
      <c r="AC50" s="833"/>
      <c r="AD50" s="833"/>
    </row>
    <row r="51" spans="1:30" s="470" customFormat="1" ht="20.5" x14ac:dyDescent="0.25">
      <c r="A51" s="833"/>
      <c r="B51" s="763"/>
      <c r="C51" s="763"/>
      <c r="D51" s="763"/>
      <c r="E51" s="763"/>
      <c r="F51" s="763"/>
      <c r="G51" s="763"/>
      <c r="H51" s="791"/>
      <c r="I51" s="791"/>
      <c r="J51" s="791"/>
      <c r="K51" s="791"/>
      <c r="L51" s="791"/>
      <c r="M51" s="791"/>
      <c r="N51" s="791"/>
      <c r="O51" s="975"/>
      <c r="P51" s="974"/>
      <c r="Q51" s="975"/>
      <c r="R51" s="1012"/>
      <c r="S51" s="971">
        <f t="shared" si="2"/>
        <v>0</v>
      </c>
      <c r="T51" s="971">
        <f t="shared" si="3"/>
        <v>0</v>
      </c>
      <c r="U51" s="833"/>
      <c r="V51" s="833"/>
      <c r="W51" s="833"/>
      <c r="X51" s="833"/>
      <c r="Y51" s="833"/>
      <c r="Z51" s="833"/>
      <c r="AA51" s="833"/>
      <c r="AB51" s="833"/>
      <c r="AC51" s="833"/>
      <c r="AD51" s="833"/>
    </row>
    <row r="52" spans="1:30" s="470" customFormat="1" ht="20.5" x14ac:dyDescent="0.25">
      <c r="A52" s="833"/>
      <c r="B52" s="763"/>
      <c r="C52" s="763"/>
      <c r="D52" s="763"/>
      <c r="E52" s="763"/>
      <c r="F52" s="763"/>
      <c r="G52" s="763"/>
      <c r="H52" s="791"/>
      <c r="I52" s="791"/>
      <c r="J52" s="791"/>
      <c r="K52" s="791"/>
      <c r="L52" s="791"/>
      <c r="M52" s="791"/>
      <c r="N52" s="791"/>
      <c r="O52" s="975"/>
      <c r="P52" s="974"/>
      <c r="Q52" s="975"/>
      <c r="R52" s="1012"/>
      <c r="S52" s="971">
        <f t="shared" si="2"/>
        <v>0</v>
      </c>
      <c r="T52" s="971">
        <f t="shared" si="3"/>
        <v>0</v>
      </c>
      <c r="U52" s="833"/>
      <c r="V52" s="833"/>
      <c r="W52" s="833"/>
      <c r="X52" s="833"/>
      <c r="Y52" s="833"/>
      <c r="Z52" s="833"/>
      <c r="AA52" s="833"/>
      <c r="AB52" s="833"/>
      <c r="AC52" s="833"/>
      <c r="AD52" s="833"/>
    </row>
    <row r="53" spans="1:30" s="470" customFormat="1" ht="20.5" x14ac:dyDescent="0.25">
      <c r="A53" s="833"/>
      <c r="B53" s="763"/>
      <c r="C53" s="763"/>
      <c r="D53" s="763"/>
      <c r="E53" s="763"/>
      <c r="F53" s="763"/>
      <c r="G53" s="763"/>
      <c r="H53" s="791"/>
      <c r="I53" s="791"/>
      <c r="J53" s="791"/>
      <c r="K53" s="791"/>
      <c r="L53" s="791"/>
      <c r="M53" s="791"/>
      <c r="N53" s="791"/>
      <c r="O53" s="975"/>
      <c r="P53" s="974"/>
      <c r="Q53" s="975"/>
      <c r="R53" s="1012"/>
      <c r="S53" s="971">
        <f t="shared" si="2"/>
        <v>0</v>
      </c>
      <c r="T53" s="971">
        <f t="shared" si="3"/>
        <v>0</v>
      </c>
      <c r="U53" s="833"/>
      <c r="V53" s="833"/>
      <c r="W53" s="833"/>
      <c r="X53" s="833"/>
      <c r="Y53" s="833"/>
      <c r="Z53" s="833"/>
      <c r="AA53" s="833"/>
      <c r="AB53" s="833"/>
      <c r="AC53" s="833"/>
      <c r="AD53" s="833"/>
    </row>
    <row r="54" spans="1:30" s="470" customFormat="1" ht="20.5" x14ac:dyDescent="0.25">
      <c r="A54" s="833"/>
      <c r="B54" s="763"/>
      <c r="C54" s="763"/>
      <c r="D54" s="763"/>
      <c r="E54" s="763"/>
      <c r="F54" s="763"/>
      <c r="G54" s="763"/>
      <c r="H54" s="791"/>
      <c r="I54" s="791"/>
      <c r="J54" s="791"/>
      <c r="K54" s="791"/>
      <c r="L54" s="791"/>
      <c r="M54" s="791"/>
      <c r="N54" s="791"/>
      <c r="O54" s="975"/>
      <c r="P54" s="974"/>
      <c r="Q54" s="975"/>
      <c r="R54" s="1012"/>
      <c r="S54" s="971">
        <f t="shared" si="2"/>
        <v>0</v>
      </c>
      <c r="T54" s="971">
        <f t="shared" si="3"/>
        <v>0</v>
      </c>
      <c r="U54" s="833"/>
      <c r="V54" s="833"/>
      <c r="W54" s="833"/>
      <c r="X54" s="833"/>
      <c r="Y54" s="833"/>
      <c r="Z54" s="833"/>
      <c r="AA54" s="833"/>
      <c r="AB54" s="833"/>
      <c r="AC54" s="833"/>
      <c r="AD54" s="833"/>
    </row>
    <row r="55" spans="1:30" s="470" customFormat="1" ht="20.5" x14ac:dyDescent="0.25">
      <c r="A55" s="833"/>
      <c r="B55" s="763"/>
      <c r="C55" s="763"/>
      <c r="D55" s="763"/>
      <c r="E55" s="763"/>
      <c r="F55" s="763"/>
      <c r="G55" s="763"/>
      <c r="H55" s="791"/>
      <c r="I55" s="791"/>
      <c r="J55" s="791"/>
      <c r="K55" s="791"/>
      <c r="L55" s="791"/>
      <c r="M55" s="791"/>
      <c r="N55" s="791"/>
      <c r="O55" s="975"/>
      <c r="P55" s="974"/>
      <c r="Q55" s="975"/>
      <c r="R55" s="1012"/>
      <c r="S55" s="971">
        <f t="shared" si="2"/>
        <v>0</v>
      </c>
      <c r="T55" s="971">
        <f t="shared" si="3"/>
        <v>0</v>
      </c>
      <c r="U55" s="833"/>
      <c r="V55" s="833"/>
      <c r="W55" s="833"/>
      <c r="X55" s="833"/>
      <c r="Y55" s="833"/>
      <c r="Z55" s="833"/>
      <c r="AA55" s="833"/>
      <c r="AB55" s="833"/>
      <c r="AC55" s="833"/>
      <c r="AD55" s="833"/>
    </row>
    <row r="56" spans="1:30" s="470" customFormat="1" ht="20.5" x14ac:dyDescent="0.25">
      <c r="A56" s="833"/>
      <c r="B56" s="763"/>
      <c r="C56" s="763"/>
      <c r="D56" s="763"/>
      <c r="E56" s="763"/>
      <c r="F56" s="763"/>
      <c r="G56" s="763"/>
      <c r="H56" s="791"/>
      <c r="I56" s="791"/>
      <c r="J56" s="791"/>
      <c r="K56" s="791"/>
      <c r="L56" s="791"/>
      <c r="M56" s="791"/>
      <c r="N56" s="791"/>
      <c r="O56" s="975"/>
      <c r="P56" s="974"/>
      <c r="Q56" s="975"/>
      <c r="R56" s="1012"/>
      <c r="S56" s="971">
        <f t="shared" si="2"/>
        <v>0</v>
      </c>
      <c r="T56" s="971">
        <f t="shared" si="3"/>
        <v>0</v>
      </c>
      <c r="U56" s="833"/>
      <c r="V56" s="833"/>
      <c r="W56" s="833"/>
      <c r="X56" s="833"/>
      <c r="Y56" s="833"/>
      <c r="Z56" s="833"/>
      <c r="AA56" s="833"/>
      <c r="AB56" s="833"/>
      <c r="AC56" s="833"/>
      <c r="AD56" s="833"/>
    </row>
    <row r="57" spans="1:30" s="470" customFormat="1" ht="20.5" x14ac:dyDescent="0.25">
      <c r="A57" s="833"/>
      <c r="B57" s="763"/>
      <c r="C57" s="763"/>
      <c r="D57" s="763"/>
      <c r="E57" s="763"/>
      <c r="F57" s="763"/>
      <c r="G57" s="763"/>
      <c r="H57" s="791"/>
      <c r="I57" s="791"/>
      <c r="J57" s="791"/>
      <c r="K57" s="791"/>
      <c r="L57" s="791"/>
      <c r="M57" s="791"/>
      <c r="N57" s="791"/>
      <c r="O57" s="975"/>
      <c r="P57" s="974"/>
      <c r="Q57" s="975"/>
      <c r="R57" s="1012"/>
      <c r="S57" s="971">
        <f t="shared" si="2"/>
        <v>0</v>
      </c>
      <c r="T57" s="971">
        <f t="shared" si="3"/>
        <v>0</v>
      </c>
      <c r="U57" s="833"/>
      <c r="V57" s="833"/>
      <c r="W57" s="833"/>
      <c r="X57" s="833"/>
      <c r="Y57" s="833"/>
      <c r="Z57" s="833"/>
      <c r="AA57" s="833"/>
      <c r="AB57" s="833"/>
      <c r="AC57" s="833"/>
      <c r="AD57" s="833"/>
    </row>
    <row r="58" spans="1:30" s="470" customFormat="1" ht="20.5" x14ac:dyDescent="0.25">
      <c r="A58" s="833"/>
      <c r="B58" s="763"/>
      <c r="C58" s="763"/>
      <c r="D58" s="763"/>
      <c r="E58" s="763"/>
      <c r="F58" s="763"/>
      <c r="G58" s="763"/>
      <c r="H58" s="791"/>
      <c r="I58" s="791"/>
      <c r="J58" s="791"/>
      <c r="K58" s="791"/>
      <c r="L58" s="791"/>
      <c r="M58" s="791"/>
      <c r="N58" s="791"/>
      <c r="O58" s="975"/>
      <c r="P58" s="974"/>
      <c r="Q58" s="975"/>
      <c r="R58" s="1012"/>
      <c r="S58" s="971">
        <f t="shared" si="2"/>
        <v>0</v>
      </c>
      <c r="T58" s="971">
        <f t="shared" si="3"/>
        <v>0</v>
      </c>
      <c r="U58" s="833"/>
      <c r="V58" s="833"/>
      <c r="W58" s="833"/>
      <c r="X58" s="833"/>
      <c r="Y58" s="833"/>
      <c r="Z58" s="833"/>
      <c r="AA58" s="833"/>
      <c r="AB58" s="833"/>
      <c r="AC58" s="833"/>
      <c r="AD58" s="833"/>
    </row>
    <row r="59" spans="1:30" s="470" customFormat="1" ht="20.5" x14ac:dyDescent="0.25">
      <c r="A59" s="833"/>
      <c r="B59" s="763"/>
      <c r="C59" s="763"/>
      <c r="D59" s="763"/>
      <c r="E59" s="763"/>
      <c r="F59" s="763"/>
      <c r="G59" s="763"/>
      <c r="H59" s="791"/>
      <c r="I59" s="791"/>
      <c r="J59" s="791"/>
      <c r="K59" s="791"/>
      <c r="L59" s="791"/>
      <c r="M59" s="791"/>
      <c r="N59" s="791"/>
      <c r="O59" s="975"/>
      <c r="P59" s="974"/>
      <c r="Q59" s="975"/>
      <c r="R59" s="1012"/>
      <c r="S59" s="971">
        <f t="shared" si="2"/>
        <v>0</v>
      </c>
      <c r="T59" s="971">
        <f t="shared" si="3"/>
        <v>0</v>
      </c>
      <c r="U59" s="833"/>
      <c r="V59" s="833"/>
      <c r="W59" s="833"/>
      <c r="X59" s="833"/>
      <c r="Y59" s="833"/>
      <c r="Z59" s="833"/>
      <c r="AA59" s="833"/>
      <c r="AB59" s="833"/>
      <c r="AC59" s="833"/>
      <c r="AD59" s="833"/>
    </row>
    <row r="60" spans="1:30" s="470" customFormat="1" ht="20.5" x14ac:dyDescent="0.25">
      <c r="A60" s="833"/>
      <c r="B60" s="763"/>
      <c r="C60" s="763"/>
      <c r="D60" s="763"/>
      <c r="E60" s="763"/>
      <c r="F60" s="763"/>
      <c r="G60" s="763"/>
      <c r="H60" s="791"/>
      <c r="I60" s="791"/>
      <c r="J60" s="791"/>
      <c r="K60" s="791"/>
      <c r="L60" s="791"/>
      <c r="M60" s="791"/>
      <c r="N60" s="791"/>
      <c r="O60" s="975"/>
      <c r="P60" s="974"/>
      <c r="Q60" s="975"/>
      <c r="R60" s="1012"/>
      <c r="S60" s="971">
        <f t="shared" si="2"/>
        <v>0</v>
      </c>
      <c r="T60" s="971">
        <f t="shared" si="3"/>
        <v>0</v>
      </c>
      <c r="U60" s="833"/>
      <c r="V60" s="833"/>
      <c r="W60" s="833"/>
      <c r="X60" s="833"/>
      <c r="Y60" s="833"/>
      <c r="Z60" s="833"/>
      <c r="AA60" s="833"/>
      <c r="AB60" s="833"/>
      <c r="AC60" s="833"/>
      <c r="AD60" s="833"/>
    </row>
    <row r="61" spans="1:30" s="470" customFormat="1" ht="20.5" x14ac:dyDescent="0.25">
      <c r="A61" s="833"/>
      <c r="B61" s="763"/>
      <c r="C61" s="763"/>
      <c r="D61" s="763"/>
      <c r="E61" s="763"/>
      <c r="F61" s="763"/>
      <c r="G61" s="763"/>
      <c r="H61" s="791"/>
      <c r="I61" s="791"/>
      <c r="J61" s="791"/>
      <c r="K61" s="791"/>
      <c r="L61" s="791"/>
      <c r="M61" s="791"/>
      <c r="N61" s="791"/>
      <c r="O61" s="975"/>
      <c r="P61" s="974"/>
      <c r="Q61" s="975"/>
      <c r="R61" s="1012"/>
      <c r="S61" s="971">
        <f t="shared" si="2"/>
        <v>0</v>
      </c>
      <c r="T61" s="971">
        <f t="shared" si="3"/>
        <v>0</v>
      </c>
      <c r="U61" s="833"/>
      <c r="V61" s="833"/>
      <c r="W61" s="833"/>
      <c r="X61" s="833"/>
      <c r="Y61" s="833"/>
      <c r="Z61" s="833"/>
      <c r="AA61" s="833"/>
      <c r="AB61" s="833"/>
      <c r="AC61" s="833"/>
      <c r="AD61" s="833"/>
    </row>
    <row r="62" spans="1:30" s="470" customFormat="1" ht="20.5" x14ac:dyDescent="0.25">
      <c r="A62" s="833"/>
      <c r="B62" s="763"/>
      <c r="C62" s="763"/>
      <c r="D62" s="763"/>
      <c r="E62" s="763"/>
      <c r="F62" s="763"/>
      <c r="G62" s="763"/>
      <c r="H62" s="791"/>
      <c r="I62" s="791"/>
      <c r="J62" s="791"/>
      <c r="K62" s="791"/>
      <c r="L62" s="791"/>
      <c r="M62" s="791"/>
      <c r="N62" s="791"/>
      <c r="O62" s="975"/>
      <c r="P62" s="974"/>
      <c r="Q62" s="975"/>
      <c r="R62" s="1012"/>
      <c r="S62" s="971">
        <f t="shared" si="2"/>
        <v>0</v>
      </c>
      <c r="T62" s="971">
        <f t="shared" si="3"/>
        <v>0</v>
      </c>
      <c r="U62" s="833"/>
      <c r="V62" s="833"/>
      <c r="W62" s="833"/>
      <c r="X62" s="833"/>
      <c r="Y62" s="833"/>
      <c r="Z62" s="833"/>
      <c r="AA62" s="833"/>
      <c r="AB62" s="833"/>
      <c r="AC62" s="833"/>
      <c r="AD62" s="833"/>
    </row>
    <row r="63" spans="1:30" s="470" customFormat="1" ht="20.5" x14ac:dyDescent="0.25">
      <c r="A63" s="833"/>
      <c r="B63" s="763"/>
      <c r="C63" s="763"/>
      <c r="D63" s="763"/>
      <c r="E63" s="763"/>
      <c r="F63" s="763"/>
      <c r="G63" s="763"/>
      <c r="H63" s="791"/>
      <c r="I63" s="791"/>
      <c r="J63" s="791"/>
      <c r="K63" s="791"/>
      <c r="L63" s="791"/>
      <c r="M63" s="791"/>
      <c r="N63" s="791"/>
      <c r="O63" s="975"/>
      <c r="P63" s="974"/>
      <c r="Q63" s="975"/>
      <c r="R63" s="1012"/>
      <c r="S63" s="971">
        <f t="shared" si="2"/>
        <v>0</v>
      </c>
      <c r="T63" s="971">
        <f t="shared" si="3"/>
        <v>0</v>
      </c>
      <c r="U63" s="833"/>
      <c r="V63" s="833"/>
      <c r="W63" s="833"/>
      <c r="X63" s="833"/>
      <c r="Y63" s="833"/>
      <c r="Z63" s="833"/>
      <c r="AA63" s="833"/>
      <c r="AB63" s="833"/>
      <c r="AC63" s="833"/>
      <c r="AD63" s="833"/>
    </row>
    <row r="64" spans="1:30" s="470" customFormat="1" ht="20.5" x14ac:dyDescent="0.25">
      <c r="A64" s="833"/>
      <c r="B64" s="763"/>
      <c r="C64" s="763"/>
      <c r="D64" s="763"/>
      <c r="E64" s="763"/>
      <c r="F64" s="763"/>
      <c r="G64" s="763"/>
      <c r="H64" s="791"/>
      <c r="I64" s="791"/>
      <c r="J64" s="791"/>
      <c r="K64" s="791"/>
      <c r="L64" s="791"/>
      <c r="M64" s="791"/>
      <c r="N64" s="791"/>
      <c r="O64" s="975"/>
      <c r="P64" s="974"/>
      <c r="Q64" s="975"/>
      <c r="R64" s="1012"/>
      <c r="S64" s="971">
        <f t="shared" si="2"/>
        <v>0</v>
      </c>
      <c r="T64" s="971">
        <f t="shared" si="3"/>
        <v>0</v>
      </c>
      <c r="U64" s="833"/>
      <c r="V64" s="833"/>
      <c r="W64" s="833"/>
      <c r="X64" s="833"/>
      <c r="Y64" s="833"/>
      <c r="Z64" s="833"/>
      <c r="AA64" s="833"/>
      <c r="AB64" s="833"/>
      <c r="AC64" s="833"/>
      <c r="AD64" s="833"/>
    </row>
    <row r="65" spans="1:30" s="470" customFormat="1" ht="20.5" x14ac:dyDescent="0.25">
      <c r="A65" s="833"/>
      <c r="B65" s="763"/>
      <c r="C65" s="763"/>
      <c r="D65" s="763"/>
      <c r="E65" s="763"/>
      <c r="F65" s="763"/>
      <c r="G65" s="763"/>
      <c r="H65" s="791"/>
      <c r="I65" s="791"/>
      <c r="J65" s="791"/>
      <c r="K65" s="791"/>
      <c r="L65" s="791"/>
      <c r="M65" s="791"/>
      <c r="N65" s="791"/>
      <c r="O65" s="975"/>
      <c r="P65" s="974"/>
      <c r="Q65" s="975"/>
      <c r="R65" s="1012"/>
      <c r="S65" s="971">
        <f t="shared" si="2"/>
        <v>0</v>
      </c>
      <c r="T65" s="971">
        <f t="shared" si="3"/>
        <v>0</v>
      </c>
      <c r="U65" s="833"/>
      <c r="V65" s="833"/>
      <c r="W65" s="833"/>
      <c r="X65" s="833"/>
      <c r="Y65" s="833"/>
      <c r="Z65" s="833"/>
      <c r="AA65" s="833"/>
      <c r="AB65" s="833"/>
      <c r="AC65" s="833"/>
      <c r="AD65" s="833"/>
    </row>
    <row r="66" spans="1:30" s="470" customFormat="1" ht="20.5" x14ac:dyDescent="0.25">
      <c r="A66" s="833"/>
      <c r="B66" s="763"/>
      <c r="C66" s="763"/>
      <c r="D66" s="763"/>
      <c r="E66" s="763"/>
      <c r="F66" s="763"/>
      <c r="G66" s="763"/>
      <c r="H66" s="791"/>
      <c r="I66" s="791"/>
      <c r="J66" s="791"/>
      <c r="K66" s="791"/>
      <c r="L66" s="791"/>
      <c r="M66" s="791"/>
      <c r="N66" s="791"/>
      <c r="O66" s="975"/>
      <c r="P66" s="974"/>
      <c r="Q66" s="975"/>
      <c r="R66" s="1012"/>
      <c r="S66" s="971">
        <f t="shared" si="2"/>
        <v>0</v>
      </c>
      <c r="T66" s="971">
        <f t="shared" si="3"/>
        <v>0</v>
      </c>
      <c r="U66" s="833"/>
      <c r="V66" s="833"/>
      <c r="W66" s="833"/>
      <c r="X66" s="833"/>
      <c r="Y66" s="833"/>
      <c r="Z66" s="833"/>
      <c r="AA66" s="833"/>
      <c r="AB66" s="833"/>
      <c r="AC66" s="833"/>
      <c r="AD66" s="833"/>
    </row>
    <row r="67" spans="1:30" s="470" customFormat="1" ht="20.5" x14ac:dyDescent="0.25">
      <c r="A67" s="833"/>
      <c r="B67" s="763"/>
      <c r="C67" s="763"/>
      <c r="D67" s="763"/>
      <c r="E67" s="763"/>
      <c r="F67" s="763"/>
      <c r="G67" s="763"/>
      <c r="H67" s="791"/>
      <c r="I67" s="791"/>
      <c r="J67" s="791"/>
      <c r="K67" s="791"/>
      <c r="L67" s="791"/>
      <c r="M67" s="791"/>
      <c r="N67" s="791"/>
      <c r="O67" s="975"/>
      <c r="P67" s="974"/>
      <c r="Q67" s="975"/>
      <c r="R67" s="1012"/>
      <c r="S67" s="971">
        <f t="shared" si="2"/>
        <v>0</v>
      </c>
      <c r="T67" s="971">
        <f t="shared" si="3"/>
        <v>0</v>
      </c>
      <c r="U67" s="833"/>
      <c r="V67" s="833"/>
      <c r="W67" s="833"/>
      <c r="X67" s="833"/>
      <c r="Y67" s="833"/>
      <c r="Z67" s="833"/>
      <c r="AA67" s="833"/>
      <c r="AB67" s="833"/>
      <c r="AC67" s="833"/>
      <c r="AD67" s="833"/>
    </row>
    <row r="68" spans="1:30" s="470" customFormat="1" ht="20.5" x14ac:dyDescent="0.25">
      <c r="A68" s="833"/>
      <c r="B68" s="763"/>
      <c r="C68" s="763"/>
      <c r="D68" s="763"/>
      <c r="E68" s="763"/>
      <c r="F68" s="763"/>
      <c r="G68" s="763"/>
      <c r="H68" s="791"/>
      <c r="I68" s="791"/>
      <c r="J68" s="791"/>
      <c r="K68" s="791"/>
      <c r="L68" s="791"/>
      <c r="M68" s="791"/>
      <c r="N68" s="791"/>
      <c r="O68" s="975"/>
      <c r="P68" s="974"/>
      <c r="Q68" s="975"/>
      <c r="R68" s="1012"/>
      <c r="S68" s="971">
        <f t="shared" si="2"/>
        <v>0</v>
      </c>
      <c r="T68" s="971">
        <f t="shared" si="3"/>
        <v>0</v>
      </c>
      <c r="U68" s="833"/>
      <c r="V68" s="833"/>
      <c r="W68" s="833"/>
      <c r="X68" s="833"/>
      <c r="Y68" s="833"/>
      <c r="Z68" s="833"/>
      <c r="AA68" s="833"/>
      <c r="AB68" s="833"/>
      <c r="AC68" s="833"/>
      <c r="AD68" s="833"/>
    </row>
    <row r="69" spans="1:30" s="470" customFormat="1" ht="20.5" x14ac:dyDescent="0.25">
      <c r="A69" s="833"/>
      <c r="B69" s="763"/>
      <c r="C69" s="763"/>
      <c r="D69" s="763"/>
      <c r="E69" s="763"/>
      <c r="F69" s="763"/>
      <c r="G69" s="763"/>
      <c r="H69" s="791"/>
      <c r="I69" s="791"/>
      <c r="J69" s="791"/>
      <c r="K69" s="791"/>
      <c r="L69" s="791"/>
      <c r="M69" s="791"/>
      <c r="N69" s="791"/>
      <c r="O69" s="975"/>
      <c r="P69" s="974"/>
      <c r="Q69" s="975"/>
      <c r="R69" s="1012"/>
      <c r="S69" s="971">
        <f t="shared" si="2"/>
        <v>0</v>
      </c>
      <c r="T69" s="971">
        <f t="shared" si="3"/>
        <v>0</v>
      </c>
      <c r="U69" s="833"/>
      <c r="V69" s="833"/>
      <c r="W69" s="833"/>
      <c r="X69" s="833"/>
      <c r="Y69" s="833"/>
      <c r="Z69" s="833"/>
      <c r="AA69" s="833"/>
      <c r="AB69" s="833"/>
      <c r="AC69" s="833"/>
      <c r="AD69" s="833"/>
    </row>
    <row r="70" spans="1:30" s="470" customFormat="1" ht="20.5" x14ac:dyDescent="0.25">
      <c r="A70" s="833"/>
      <c r="B70" s="763"/>
      <c r="C70" s="763"/>
      <c r="D70" s="763"/>
      <c r="E70" s="763"/>
      <c r="F70" s="763"/>
      <c r="G70" s="763"/>
      <c r="H70" s="791"/>
      <c r="I70" s="791"/>
      <c r="J70" s="791"/>
      <c r="K70" s="791"/>
      <c r="L70" s="791"/>
      <c r="M70" s="791"/>
      <c r="N70" s="791"/>
      <c r="O70" s="975"/>
      <c r="P70" s="974"/>
      <c r="Q70" s="975"/>
      <c r="R70" s="1012"/>
      <c r="S70" s="971">
        <f t="shared" si="2"/>
        <v>0</v>
      </c>
      <c r="T70" s="971">
        <f t="shared" si="3"/>
        <v>0</v>
      </c>
      <c r="U70" s="833"/>
      <c r="V70" s="833"/>
      <c r="W70" s="833"/>
      <c r="X70" s="833"/>
      <c r="Y70" s="833"/>
      <c r="Z70" s="833"/>
      <c r="AA70" s="833"/>
      <c r="AB70" s="833"/>
      <c r="AC70" s="833"/>
      <c r="AD70" s="833"/>
    </row>
    <row r="71" spans="1:30" s="470" customFormat="1" ht="20.5" x14ac:dyDescent="0.25">
      <c r="A71" s="833"/>
      <c r="B71" s="763"/>
      <c r="C71" s="763"/>
      <c r="D71" s="763"/>
      <c r="E71" s="763"/>
      <c r="F71" s="763"/>
      <c r="G71" s="763"/>
      <c r="H71" s="791"/>
      <c r="I71" s="791"/>
      <c r="J71" s="791"/>
      <c r="K71" s="791"/>
      <c r="L71" s="791"/>
      <c r="M71" s="791"/>
      <c r="N71" s="791"/>
      <c r="O71" s="975"/>
      <c r="P71" s="974"/>
      <c r="Q71" s="975"/>
      <c r="R71" s="1012"/>
      <c r="S71" s="971">
        <f t="shared" si="2"/>
        <v>0</v>
      </c>
      <c r="T71" s="971">
        <f t="shared" si="3"/>
        <v>0</v>
      </c>
      <c r="U71" s="833"/>
      <c r="V71" s="833"/>
      <c r="W71" s="833"/>
      <c r="X71" s="833"/>
      <c r="Y71" s="833"/>
      <c r="Z71" s="833"/>
      <c r="AA71" s="833"/>
      <c r="AB71" s="833"/>
      <c r="AC71" s="833"/>
      <c r="AD71" s="833"/>
    </row>
    <row r="72" spans="1:30" s="470" customFormat="1" ht="20.5" x14ac:dyDescent="0.25">
      <c r="A72" s="833"/>
      <c r="B72" s="763"/>
      <c r="C72" s="763"/>
      <c r="D72" s="763"/>
      <c r="E72" s="763"/>
      <c r="F72" s="763"/>
      <c r="G72" s="763"/>
      <c r="H72" s="791"/>
      <c r="I72" s="791"/>
      <c r="J72" s="791"/>
      <c r="K72" s="791"/>
      <c r="L72" s="791"/>
      <c r="M72" s="791"/>
      <c r="N72" s="791"/>
      <c r="O72" s="975"/>
      <c r="P72" s="974"/>
      <c r="Q72" s="975"/>
      <c r="R72" s="1012"/>
      <c r="S72" s="971">
        <f t="shared" si="2"/>
        <v>0</v>
      </c>
      <c r="T72" s="971">
        <f t="shared" si="3"/>
        <v>0</v>
      </c>
      <c r="U72" s="833"/>
      <c r="V72" s="833"/>
      <c r="W72" s="833"/>
      <c r="X72" s="833"/>
      <c r="Y72" s="833"/>
      <c r="Z72" s="833"/>
      <c r="AA72" s="833"/>
      <c r="AB72" s="833"/>
      <c r="AC72" s="833"/>
      <c r="AD72" s="833"/>
    </row>
    <row r="73" spans="1:30" s="470" customFormat="1" ht="20.5" x14ac:dyDescent="0.25">
      <c r="A73" s="833"/>
      <c r="B73" s="763"/>
      <c r="C73" s="763"/>
      <c r="D73" s="763"/>
      <c r="E73" s="763"/>
      <c r="F73" s="763"/>
      <c r="G73" s="763"/>
      <c r="H73" s="791"/>
      <c r="I73" s="791"/>
      <c r="J73" s="791"/>
      <c r="K73" s="791"/>
      <c r="L73" s="791"/>
      <c r="M73" s="791"/>
      <c r="N73" s="791"/>
      <c r="O73" s="975"/>
      <c r="P73" s="974"/>
      <c r="Q73" s="975"/>
      <c r="R73" s="1012"/>
      <c r="S73" s="971">
        <f t="shared" si="2"/>
        <v>0</v>
      </c>
      <c r="T73" s="971">
        <f t="shared" si="3"/>
        <v>0</v>
      </c>
      <c r="U73" s="833"/>
      <c r="V73" s="833"/>
      <c r="W73" s="833"/>
      <c r="X73" s="833"/>
      <c r="Y73" s="833"/>
      <c r="Z73" s="833"/>
      <c r="AA73" s="833"/>
      <c r="AB73" s="833"/>
      <c r="AC73" s="833"/>
      <c r="AD73" s="833"/>
    </row>
    <row r="74" spans="1:30" s="470" customFormat="1" ht="20.5" x14ac:dyDescent="0.25">
      <c r="A74" s="833"/>
      <c r="B74" s="763"/>
      <c r="C74" s="763"/>
      <c r="D74" s="763"/>
      <c r="E74" s="763"/>
      <c r="F74" s="763"/>
      <c r="G74" s="763"/>
      <c r="H74" s="791"/>
      <c r="I74" s="791"/>
      <c r="J74" s="791"/>
      <c r="K74" s="791"/>
      <c r="L74" s="791"/>
      <c r="M74" s="791"/>
      <c r="N74" s="791"/>
      <c r="O74" s="975"/>
      <c r="P74" s="974"/>
      <c r="Q74" s="975"/>
      <c r="R74" s="1012"/>
      <c r="S74" s="971">
        <f t="shared" si="2"/>
        <v>0</v>
      </c>
      <c r="T74" s="971">
        <f t="shared" si="3"/>
        <v>0</v>
      </c>
      <c r="U74" s="833"/>
      <c r="V74" s="833"/>
      <c r="W74" s="833"/>
      <c r="X74" s="833"/>
      <c r="Y74" s="833"/>
      <c r="Z74" s="833"/>
      <c r="AA74" s="833"/>
      <c r="AB74" s="833"/>
      <c r="AC74" s="833"/>
      <c r="AD74" s="833"/>
    </row>
    <row r="75" spans="1:30" s="470" customFormat="1" ht="20.5" x14ac:dyDescent="0.25">
      <c r="A75" s="833"/>
      <c r="B75" s="763"/>
      <c r="C75" s="763"/>
      <c r="D75" s="763"/>
      <c r="E75" s="763"/>
      <c r="F75" s="763"/>
      <c r="G75" s="763"/>
      <c r="H75" s="791"/>
      <c r="I75" s="791"/>
      <c r="J75" s="791"/>
      <c r="K75" s="791"/>
      <c r="L75" s="791"/>
      <c r="M75" s="791"/>
      <c r="N75" s="791"/>
      <c r="O75" s="975"/>
      <c r="P75" s="974"/>
      <c r="Q75" s="975"/>
      <c r="R75" s="1012"/>
      <c r="S75" s="971">
        <f t="shared" si="2"/>
        <v>0</v>
      </c>
      <c r="T75" s="971">
        <f t="shared" si="3"/>
        <v>0</v>
      </c>
      <c r="U75" s="833"/>
      <c r="V75" s="833"/>
      <c r="W75" s="833"/>
      <c r="X75" s="833"/>
      <c r="Y75" s="833"/>
      <c r="Z75" s="833"/>
      <c r="AA75" s="833"/>
      <c r="AB75" s="833"/>
      <c r="AC75" s="833"/>
      <c r="AD75" s="833"/>
    </row>
    <row r="76" spans="1:30" s="470" customFormat="1" ht="16" x14ac:dyDescent="0.25">
      <c r="A76" s="475"/>
      <c r="B76" s="475"/>
      <c r="C76" s="475"/>
      <c r="D76" s="475"/>
      <c r="E76" s="475"/>
      <c r="F76" s="475"/>
      <c r="G76" s="475"/>
      <c r="H76" s="475"/>
      <c r="I76" s="475"/>
      <c r="J76" s="475"/>
      <c r="K76" s="475"/>
      <c r="L76" s="475"/>
      <c r="M76" s="475"/>
      <c r="N76" s="475"/>
      <c r="O76" s="475"/>
      <c r="P76" s="475"/>
      <c r="Q76" s="475"/>
      <c r="R76" s="475"/>
      <c r="S76" s="475"/>
      <c r="T76" s="475"/>
      <c r="U76" s="475"/>
      <c r="V76" s="475"/>
      <c r="W76" s="475"/>
      <c r="X76" s="475"/>
      <c r="Y76" s="475"/>
      <c r="Z76" s="475"/>
      <c r="AA76" s="475"/>
      <c r="AB76" s="475"/>
      <c r="AC76" s="475"/>
      <c r="AD76" s="475"/>
    </row>
  </sheetData>
  <sheetProtection formatColumns="0" autoFilter="0"/>
  <customSheetViews>
    <customSheetView guid="{864452AF-FE8B-4AB5-A77B-41D8DD524B81}" scale="70" showPageBreaks="1" showGridLines="0" zeroValues="0" fitToPage="1" printArea="1">
      <pane ySplit="21" topLeftCell="A22" activePane="bottomLeft" state="frozen"/>
      <selection pane="bottomLeft" activeCell="A5" sqref="A5:I7"/>
      <pageMargins left="0.25" right="0.25" top="0.25" bottom="0.25" header="0.25" footer="0.25"/>
      <printOptions horizontalCentered="1"/>
      <pageSetup scale="41" fitToHeight="0" orientation="landscape" useFirstPageNumber="1" r:id="rId1"/>
      <headerFooter alignWithMargins="0">
        <oddFooter>&amp;L&amp;"Tahoma,Regular"&amp;12FMFW v1.18 - 2018</oddFooter>
      </headerFooter>
    </customSheetView>
  </customSheetViews>
  <mergeCells count="14">
    <mergeCell ref="A1:T1"/>
    <mergeCell ref="A3:T3"/>
    <mergeCell ref="R4:T4"/>
    <mergeCell ref="A9:P9"/>
    <mergeCell ref="A4:P4"/>
    <mergeCell ref="A5:P5"/>
    <mergeCell ref="A6:P6"/>
    <mergeCell ref="A8:P8"/>
    <mergeCell ref="R6:T6"/>
    <mergeCell ref="R7:T7"/>
    <mergeCell ref="R8:T8"/>
    <mergeCell ref="R5:T5"/>
    <mergeCell ref="A2:T2"/>
    <mergeCell ref="A7:P7"/>
  </mergeCells>
  <phoneticPr fontId="4" type="noConversion"/>
  <conditionalFormatting sqref="Q11 Q13:Q75">
    <cfRule type="cellIs" dxfId="285" priority="38" stopIfTrue="1" operator="notEqual">
      <formula>0</formula>
    </cfRule>
  </conditionalFormatting>
  <dataValidations count="13">
    <dataValidation allowBlank="1" showErrorMessage="1" promptTitle="Cal OES ONLY" prompt="For Cal OES use only.  Do not enter." sqref="S9:T9" xr:uid="{00000000-0002-0000-0A00-000000000000}"/>
    <dataValidation type="list" allowBlank="1" showInputMessage="1" showErrorMessage="1" sqref="E13:E75" xr:uid="{00000000-0002-0000-0A00-000001000000}">
      <formula1>Source_Discipline</formula1>
    </dataValidation>
    <dataValidation type="list" allowBlank="1" showInputMessage="1" showErrorMessage="1" sqref="F13:F75" xr:uid="{00000000-0002-0000-0A00-000002000000}">
      <formula1>SOURCE_SolutionAreaSubCategoryTraining</formula1>
    </dataValidation>
    <dataValidation type="list" allowBlank="1" showInputMessage="1" showErrorMessage="1" sqref="D13:D75" xr:uid="{00000000-0002-0000-0A00-000003000000}">
      <formula1>SOURCE_FundingSource</formula1>
    </dataValidation>
    <dataValidation type="list" operator="greaterThanOrEqual" allowBlank="1" showInputMessage="1" showErrorMessage="1" sqref="I13:I75" xr:uid="{00000000-0002-0000-0A00-000004000000}">
      <formula1>Source_TrainingActivity</formula1>
    </dataValidation>
    <dataValidation type="list" allowBlank="1" showInputMessage="1" showErrorMessage="1" sqref="B13:B75" xr:uid="{00000000-0002-0000-0A00-000005000000}">
      <formula1>"Direct,Subaward"</formula1>
    </dataValidation>
    <dataValidation type="list" operator="greaterThanOrEqual" allowBlank="1" showInputMessage="1" showErrorMessage="1" sqref="L13:M75" xr:uid="{00000000-0002-0000-0A00-000006000000}">
      <formula1>"Yes, No"</formula1>
    </dataValidation>
    <dataValidation type="whole" allowBlank="1" showErrorMessage="1" errorTitle="Project Number" error="Enter a three (3) digit Project Number associated with each project. Project numbers must be assigned sequentially and must be unique for each Project." promptTitle="PROJECT NUMBER" prompt="Enter a three (3) digit Project Number associated with each project. Project numbers must be assigned sequentially and must be unique for each Project." sqref="A13:A75" xr:uid="{00000000-0002-0000-0A00-000007000000}">
      <formula1>0</formula1>
      <formula2>999</formula2>
    </dataValidation>
    <dataValidation type="whole" operator="greaterThan" allowBlank="1" showInputMessage="1" showErrorMessage="1" errorTitle="BUDGETED COST" error="Enter the Budged Cost for this project, rounded DOWN to the nearest dollar." sqref="O13:O75" xr:uid="{00000000-0002-0000-0A00-000008000000}">
      <formula1>0</formula1>
    </dataValidation>
    <dataValidation type="whole" operator="lessThanOrEqual" allowBlank="1" showInputMessage="1" showErrorMessage="1" errorTitle="REQUEST AMOUNT" error="Please enter a request amount, rounded to the nearest dollar, that is less than or equal to the remaining balance for this project." sqref="Q13:Q75" xr:uid="{00000000-0002-0000-0A00-000009000000}">
      <formula1>O13-P13</formula1>
    </dataValidation>
    <dataValidation type="list" allowBlank="1" showInputMessage="1" showErrorMessage="1" sqref="G13:G75" xr:uid="{00000000-0002-0000-0A00-00000A000000}">
      <formula1>INDIRECT(VLOOKUP(F13,Source_TrainingNameLookup,2,0))</formula1>
    </dataValidation>
    <dataValidation allowBlank="1" showErrorMessage="1" sqref="R5:T6" xr:uid="{00000000-0002-0000-0A00-00000B000000}"/>
    <dataValidation type="list" allowBlank="1" showInputMessage="1" showErrorMessage="1" sqref="R4:T4" xr:uid="{00000000-0002-0000-0A00-00000C000000}">
      <formula1>"Initial Application, Modification, Reimbursement, Final Reimbursement, Advance"</formula1>
    </dataValidation>
  </dataValidations>
  <printOptions horizontalCentered="1"/>
  <pageMargins left="0.25" right="0.25" top="0.5" bottom="0.5" header="0.25" footer="0.25"/>
  <pageSetup scale="34" fitToHeight="0" orientation="landscape" r:id="rId2"/>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drawing r:id="rId3"/>
  <legacyDrawing r:id="rId4"/>
  <tableParts count="1">
    <tablePart r:id="rId5"/>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tabColor theme="7" tint="0.59999389629810485"/>
    <pageSetUpPr fitToPage="1"/>
  </sheetPr>
  <dimension ref="A1:AD74"/>
  <sheetViews>
    <sheetView showGridLines="0" showZeros="0" zoomScale="65" zoomScaleNormal="65" workbookViewId="0">
      <selection sqref="A1:W1"/>
    </sheetView>
  </sheetViews>
  <sheetFormatPr defaultColWidth="9.1796875" defaultRowHeight="12.5" x14ac:dyDescent="0.25"/>
  <cols>
    <col min="1" max="1" width="14.1796875" style="475" customWidth="1"/>
    <col min="2" max="2" width="20.81640625" style="475" customWidth="1"/>
    <col min="3" max="3" width="27.7265625" style="475" customWidth="1"/>
    <col min="4" max="4" width="17" style="475" customWidth="1"/>
    <col min="5" max="5" width="16.26953125" style="475" customWidth="1"/>
    <col min="6" max="6" width="23.7265625" style="475" customWidth="1"/>
    <col min="7" max="7" width="20" style="475" customWidth="1"/>
    <col min="8" max="8" width="15.81640625" style="475" customWidth="1"/>
    <col min="9" max="9" width="19" style="475" customWidth="1"/>
    <col min="10" max="10" width="15.453125" style="475" customWidth="1"/>
    <col min="11" max="11" width="22.81640625" style="475" customWidth="1"/>
    <col min="12" max="12" width="24.7265625" style="475" customWidth="1"/>
    <col min="13" max="13" width="10.7265625" style="475" customWidth="1"/>
    <col min="14" max="14" width="15.453125" style="475" customWidth="1"/>
    <col min="15" max="17" width="20.7265625" style="475" customWidth="1"/>
    <col min="18" max="18" width="21.54296875" style="475" customWidth="1"/>
    <col min="19" max="20" width="20.7265625" style="475" customWidth="1"/>
    <col min="21" max="30" width="15.7265625" style="475" hidden="1" customWidth="1"/>
    <col min="31" max="16384" width="9.1796875" style="475"/>
  </cols>
  <sheetData>
    <row r="1" spans="1:30" ht="30" customHeight="1" x14ac:dyDescent="0.45">
      <c r="A1" s="1298" t="s">
        <v>385</v>
      </c>
      <c r="B1" s="1298"/>
      <c r="C1" s="1298"/>
      <c r="D1" s="1298"/>
      <c r="E1" s="1298"/>
      <c r="F1" s="1298"/>
      <c r="G1" s="1298"/>
      <c r="H1" s="1298"/>
      <c r="I1" s="1298"/>
      <c r="J1" s="1298"/>
      <c r="K1" s="1298"/>
      <c r="L1" s="1298"/>
      <c r="M1" s="1298"/>
      <c r="N1" s="1298"/>
      <c r="O1" s="1298"/>
      <c r="P1" s="1298"/>
      <c r="Q1" s="1298"/>
      <c r="R1" s="1282"/>
      <c r="S1" s="1282"/>
      <c r="T1" s="1282"/>
    </row>
    <row r="2" spans="1:30" s="476" customFormat="1" ht="20.149999999999999" customHeight="1" x14ac:dyDescent="0.25">
      <c r="A2" s="1295" t="s">
        <v>1319</v>
      </c>
      <c r="B2" s="1296"/>
      <c r="C2" s="1296"/>
      <c r="D2" s="1296"/>
      <c r="E2" s="1296"/>
      <c r="F2" s="1296"/>
      <c r="G2" s="1296"/>
      <c r="H2" s="1296"/>
      <c r="I2" s="1296"/>
      <c r="J2" s="1296"/>
      <c r="K2" s="1296"/>
      <c r="L2" s="1296"/>
      <c r="M2" s="1296"/>
      <c r="N2" s="1296"/>
      <c r="O2" s="1296"/>
      <c r="P2" s="1296"/>
      <c r="Q2" s="1296"/>
      <c r="R2" s="1296"/>
      <c r="S2" s="1296"/>
      <c r="T2" s="1296"/>
    </row>
    <row r="3" spans="1:30" ht="25" customHeight="1" x14ac:dyDescent="0.25">
      <c r="A3" s="1299">
        <f>SubrecipientName</f>
        <v>0</v>
      </c>
      <c r="B3" s="1300"/>
      <c r="C3" s="1300"/>
      <c r="D3" s="1300"/>
      <c r="E3" s="1300"/>
      <c r="F3" s="1300"/>
      <c r="G3" s="1300"/>
      <c r="H3" s="1300"/>
      <c r="I3" s="1300"/>
      <c r="J3" s="1300"/>
      <c r="K3" s="1300"/>
      <c r="L3" s="1300"/>
      <c r="M3" s="1300"/>
      <c r="N3" s="1300"/>
      <c r="O3" s="1300"/>
      <c r="P3" s="1300"/>
      <c r="Q3" s="1020" t="s">
        <v>34</v>
      </c>
      <c r="R3" s="1301"/>
      <c r="S3" s="1302"/>
      <c r="T3" s="1302"/>
    </row>
    <row r="4" spans="1:30" ht="25" customHeight="1" x14ac:dyDescent="0.4">
      <c r="A4" s="1202">
        <f>FIPSNumber</f>
        <v>0</v>
      </c>
      <c r="B4" s="1307"/>
      <c r="C4" s="1307"/>
      <c r="D4" s="1307"/>
      <c r="E4" s="1307"/>
      <c r="F4" s="1307"/>
      <c r="G4" s="1307"/>
      <c r="H4" s="1307"/>
      <c r="I4" s="1307"/>
      <c r="J4" s="1307"/>
      <c r="K4" s="1307"/>
      <c r="L4" s="1307"/>
      <c r="M4" s="1307"/>
      <c r="N4" s="1307"/>
      <c r="O4" s="1307"/>
      <c r="P4" s="1307"/>
      <c r="Q4" s="1028" t="s">
        <v>10</v>
      </c>
      <c r="R4" s="1305"/>
      <c r="S4" s="1305"/>
      <c r="T4" s="1305"/>
      <c r="W4" s="508"/>
    </row>
    <row r="5" spans="1:30" ht="25" customHeight="1" x14ac:dyDescent="0.25">
      <c r="A5" s="1243">
        <f>SubawardNumber</f>
        <v>0</v>
      </c>
      <c r="B5" s="1244"/>
      <c r="C5" s="1244"/>
      <c r="D5" s="1244"/>
      <c r="E5" s="1244"/>
      <c r="F5" s="1244"/>
      <c r="G5" s="1244"/>
      <c r="H5" s="1244"/>
      <c r="I5" s="1244"/>
      <c r="J5" s="1244"/>
      <c r="K5" s="1244"/>
      <c r="L5" s="1244"/>
      <c r="M5" s="1244"/>
      <c r="N5" s="1244"/>
      <c r="O5" s="1244"/>
      <c r="P5" s="1244"/>
      <c r="Q5" s="1028" t="s">
        <v>549</v>
      </c>
      <c r="R5" s="1306"/>
      <c r="S5" s="1306"/>
      <c r="T5" s="1306"/>
    </row>
    <row r="6" spans="1:30" ht="25" customHeight="1" x14ac:dyDescent="0.25">
      <c r="A6" s="1308"/>
      <c r="B6" s="1308"/>
      <c r="C6" s="1308"/>
      <c r="D6" s="1308"/>
      <c r="E6" s="1308"/>
      <c r="F6" s="1308"/>
      <c r="G6" s="1308"/>
      <c r="H6" s="1308"/>
      <c r="I6" s="1308"/>
      <c r="J6" s="1308"/>
      <c r="K6" s="1308"/>
      <c r="L6" s="1308"/>
      <c r="M6" s="1308"/>
      <c r="N6" s="1308"/>
      <c r="O6" s="1308"/>
      <c r="P6" s="1308"/>
      <c r="Q6" s="360"/>
      <c r="R6" s="1241"/>
      <c r="S6" s="1242"/>
      <c r="T6" s="1242"/>
    </row>
    <row r="7" spans="1:30" ht="25" customHeight="1" x14ac:dyDescent="0.25">
      <c r="A7" s="1238"/>
      <c r="B7" s="1238"/>
      <c r="C7" s="1238"/>
      <c r="D7" s="1238"/>
      <c r="E7" s="1238"/>
      <c r="F7" s="1238"/>
      <c r="G7" s="1238"/>
      <c r="H7" s="1238"/>
      <c r="I7" s="1238"/>
      <c r="J7" s="1238"/>
      <c r="K7" s="1238"/>
      <c r="L7" s="1238"/>
      <c r="M7" s="1238"/>
      <c r="N7" s="1238"/>
      <c r="O7" s="1238"/>
      <c r="P7" s="1245"/>
      <c r="Q7" s="360"/>
      <c r="R7" s="1241"/>
      <c r="S7" s="1242"/>
      <c r="T7" s="1242"/>
    </row>
    <row r="8" spans="1:30" s="466" customFormat="1" ht="40" customHeight="1" x14ac:dyDescent="0.3">
      <c r="A8" s="1303"/>
      <c r="B8" s="1303"/>
      <c r="C8" s="1303"/>
      <c r="D8" s="1303"/>
      <c r="E8" s="1303"/>
      <c r="F8" s="1303"/>
      <c r="G8" s="1303"/>
      <c r="H8" s="1303"/>
      <c r="I8" s="1303"/>
      <c r="J8" s="1303"/>
      <c r="K8" s="1303"/>
      <c r="L8" s="1303"/>
      <c r="M8" s="1303"/>
      <c r="N8" s="1303"/>
      <c r="O8" s="1303"/>
      <c r="P8" s="1304"/>
      <c r="Q8" s="361" t="s">
        <v>667</v>
      </c>
      <c r="R8" s="362" t="s">
        <v>671</v>
      </c>
      <c r="S8" s="482"/>
      <c r="T8" s="481"/>
    </row>
    <row r="9" spans="1:30" ht="50.15" customHeight="1" x14ac:dyDescent="0.25">
      <c r="A9" s="1013" t="s">
        <v>1138</v>
      </c>
      <c r="B9" s="658" t="s">
        <v>638</v>
      </c>
      <c r="C9" s="658" t="s">
        <v>710</v>
      </c>
      <c r="D9" s="1014" t="s">
        <v>639</v>
      </c>
      <c r="E9" s="1014" t="s">
        <v>274</v>
      </c>
      <c r="F9" s="1014" t="s">
        <v>640</v>
      </c>
      <c r="G9" s="1014" t="s">
        <v>695</v>
      </c>
      <c r="H9" s="658" t="s">
        <v>711</v>
      </c>
      <c r="I9" s="658" t="s">
        <v>1081</v>
      </c>
      <c r="J9" s="658" t="s">
        <v>712</v>
      </c>
      <c r="K9" s="658" t="s">
        <v>721</v>
      </c>
      <c r="L9" s="658" t="s">
        <v>1080</v>
      </c>
      <c r="M9" s="658" t="s">
        <v>1069</v>
      </c>
      <c r="N9" s="658" t="s">
        <v>1079</v>
      </c>
      <c r="O9" s="658" t="s">
        <v>696</v>
      </c>
      <c r="P9" s="658" t="s">
        <v>713</v>
      </c>
      <c r="Q9" s="658" t="s">
        <v>692</v>
      </c>
      <c r="R9" s="658" t="s">
        <v>693</v>
      </c>
      <c r="S9" s="658" t="s">
        <v>694</v>
      </c>
      <c r="T9" s="1015" t="s">
        <v>666</v>
      </c>
      <c r="U9" s="855" t="s">
        <v>1293</v>
      </c>
      <c r="V9" s="855" t="s">
        <v>1294</v>
      </c>
      <c r="W9" s="855" t="s">
        <v>1295</v>
      </c>
      <c r="X9" s="855" t="s">
        <v>1296</v>
      </c>
      <c r="Y9" s="855" t="s">
        <v>1297</v>
      </c>
      <c r="Z9" s="855" t="s">
        <v>1298</v>
      </c>
      <c r="AA9" s="855" t="s">
        <v>1299</v>
      </c>
      <c r="AB9" s="855" t="s">
        <v>1300</v>
      </c>
      <c r="AC9" s="855" t="s">
        <v>1301</v>
      </c>
      <c r="AD9" s="855" t="s">
        <v>1302</v>
      </c>
    </row>
    <row r="10" spans="1:30" s="478" customFormat="1" ht="19.5" x14ac:dyDescent="0.25">
      <c r="A10" s="725">
        <v>0</v>
      </c>
      <c r="B10" s="726"/>
      <c r="C10" s="727"/>
      <c r="D10" s="728">
        <v>0</v>
      </c>
      <c r="E10" s="728">
        <v>0</v>
      </c>
      <c r="F10" s="728">
        <v>0</v>
      </c>
      <c r="G10" s="729"/>
      <c r="H10" s="730"/>
      <c r="I10" s="731"/>
      <c r="J10" s="732"/>
      <c r="K10" s="732"/>
      <c r="L10" s="733"/>
      <c r="M10" s="734"/>
      <c r="N10" s="734"/>
      <c r="O10" s="931">
        <f>SUM(RangeCost)</f>
        <v>0</v>
      </c>
      <c r="P10" s="931">
        <f>SUM(RangePrevious)</f>
        <v>0</v>
      </c>
      <c r="Q10" s="931">
        <f>SUM(RangeThisRequest)</f>
        <v>0</v>
      </c>
      <c r="R10" s="714"/>
      <c r="S10" s="931">
        <f>SUM(RangeApproved)</f>
        <v>0</v>
      </c>
      <c r="T10" s="932">
        <f>SUM(RangeBalance)</f>
        <v>0</v>
      </c>
      <c r="U10" s="856"/>
      <c r="V10" s="856"/>
      <c r="W10" s="856"/>
      <c r="X10" s="856"/>
      <c r="Y10" s="856"/>
      <c r="Z10" s="856"/>
      <c r="AA10" s="856"/>
      <c r="AB10" s="856"/>
      <c r="AC10" s="856"/>
      <c r="AD10" s="856"/>
    </row>
    <row r="11" spans="1:30" s="478" customFormat="1" ht="0.25" customHeight="1" x14ac:dyDescent="0.25">
      <c r="A11" s="590">
        <v>0</v>
      </c>
      <c r="B11" s="590">
        <v>0</v>
      </c>
      <c r="C11" s="590">
        <v>0</v>
      </c>
      <c r="D11" s="590">
        <v>0</v>
      </c>
      <c r="E11" s="590">
        <v>0</v>
      </c>
      <c r="F11" s="590">
        <v>0</v>
      </c>
      <c r="G11" s="590">
        <v>0</v>
      </c>
      <c r="H11" s="597">
        <v>0</v>
      </c>
      <c r="I11" s="598">
        <v>0</v>
      </c>
      <c r="J11" s="590">
        <v>0</v>
      </c>
      <c r="K11" s="599">
        <v>0</v>
      </c>
      <c r="L11" s="597">
        <v>0</v>
      </c>
      <c r="M11" s="598">
        <v>0</v>
      </c>
      <c r="N11" s="598">
        <v>0</v>
      </c>
      <c r="O11" s="600">
        <v>0</v>
      </c>
      <c r="P11" s="596">
        <v>0</v>
      </c>
      <c r="Q11" s="596">
        <v>0</v>
      </c>
      <c r="R11" s="601">
        <v>0</v>
      </c>
      <c r="S11" s="602">
        <v>0</v>
      </c>
      <c r="T11" s="848">
        <v>0</v>
      </c>
      <c r="U11" s="715">
        <v>0</v>
      </c>
      <c r="V11" s="715">
        <v>0</v>
      </c>
      <c r="W11" s="715">
        <v>0</v>
      </c>
      <c r="X11" s="715">
        <v>0</v>
      </c>
      <c r="Y11" s="715">
        <v>0</v>
      </c>
      <c r="Z11" s="715">
        <v>0</v>
      </c>
      <c r="AA11" s="715">
        <v>0</v>
      </c>
      <c r="AB11" s="715">
        <v>0</v>
      </c>
      <c r="AC11" s="715">
        <v>0</v>
      </c>
      <c r="AD11" s="715">
        <v>0</v>
      </c>
    </row>
    <row r="12" spans="1:30" s="470" customFormat="1" ht="20.5" x14ac:dyDescent="0.25">
      <c r="A12" s="833"/>
      <c r="B12" s="763"/>
      <c r="C12" s="763"/>
      <c r="D12" s="763"/>
      <c r="E12" s="763"/>
      <c r="F12" s="763"/>
      <c r="G12" s="763"/>
      <c r="H12" s="794"/>
      <c r="I12" s="794"/>
      <c r="J12" s="763"/>
      <c r="K12" s="763"/>
      <c r="L12" s="794"/>
      <c r="M12" s="794"/>
      <c r="N12" s="794"/>
      <c r="O12" s="975"/>
      <c r="P12" s="974"/>
      <c r="Q12" s="975"/>
      <c r="R12" s="1016"/>
      <c r="S12" s="971">
        <f t="shared" ref="S12:S43" si="0">Q12+P12</f>
        <v>0</v>
      </c>
      <c r="T12" s="971">
        <f t="shared" ref="T12:T43" si="1">O12-S12</f>
        <v>0</v>
      </c>
      <c r="U12" s="763"/>
      <c r="V12" s="763"/>
      <c r="W12" s="763"/>
      <c r="X12" s="763"/>
      <c r="Y12" s="763"/>
      <c r="Z12" s="763"/>
      <c r="AA12" s="763"/>
      <c r="AB12" s="763"/>
      <c r="AC12" s="763"/>
      <c r="AD12" s="763"/>
    </row>
    <row r="13" spans="1:30" s="470" customFormat="1" ht="20.5" x14ac:dyDescent="0.25">
      <c r="A13" s="833"/>
      <c r="B13" s="763"/>
      <c r="C13" s="763"/>
      <c r="D13" s="763"/>
      <c r="E13" s="763"/>
      <c r="F13" s="763"/>
      <c r="G13" s="763"/>
      <c r="H13" s="794"/>
      <c r="I13" s="794"/>
      <c r="J13" s="763"/>
      <c r="K13" s="763"/>
      <c r="L13" s="794"/>
      <c r="M13" s="794"/>
      <c r="N13" s="794"/>
      <c r="O13" s="1011"/>
      <c r="P13" s="974"/>
      <c r="Q13" s="975"/>
      <c r="R13" s="1016"/>
      <c r="S13" s="971">
        <f t="shared" si="0"/>
        <v>0</v>
      </c>
      <c r="T13" s="972">
        <f t="shared" si="1"/>
        <v>0</v>
      </c>
      <c r="U13" s="763"/>
      <c r="V13" s="763"/>
      <c r="W13" s="763"/>
      <c r="X13" s="763"/>
      <c r="Y13" s="763"/>
      <c r="Z13" s="763"/>
      <c r="AA13" s="763"/>
      <c r="AB13" s="763"/>
      <c r="AC13" s="763"/>
      <c r="AD13" s="763"/>
    </row>
    <row r="14" spans="1:30" s="470" customFormat="1" ht="20.5" x14ac:dyDescent="0.25">
      <c r="A14" s="833"/>
      <c r="B14" s="763"/>
      <c r="C14" s="763"/>
      <c r="D14" s="763"/>
      <c r="E14" s="763"/>
      <c r="F14" s="763"/>
      <c r="G14" s="763"/>
      <c r="H14" s="794"/>
      <c r="I14" s="794"/>
      <c r="J14" s="763"/>
      <c r="K14" s="763"/>
      <c r="L14" s="794"/>
      <c r="M14" s="794"/>
      <c r="N14" s="794"/>
      <c r="O14" s="1011"/>
      <c r="P14" s="974"/>
      <c r="Q14" s="975"/>
      <c r="R14" s="1016"/>
      <c r="S14" s="971">
        <f t="shared" si="0"/>
        <v>0</v>
      </c>
      <c r="T14" s="972">
        <f t="shared" si="1"/>
        <v>0</v>
      </c>
      <c r="U14" s="763"/>
      <c r="V14" s="763"/>
      <c r="W14" s="763"/>
      <c r="X14" s="763"/>
      <c r="Y14" s="763"/>
      <c r="Z14" s="763"/>
      <c r="AA14" s="763"/>
      <c r="AB14" s="763"/>
      <c r="AC14" s="763"/>
      <c r="AD14" s="763"/>
    </row>
    <row r="15" spans="1:30" s="470" customFormat="1" ht="20.5" x14ac:dyDescent="0.25">
      <c r="A15" s="833"/>
      <c r="B15" s="763"/>
      <c r="C15" s="763"/>
      <c r="D15" s="763"/>
      <c r="E15" s="763"/>
      <c r="F15" s="763"/>
      <c r="G15" s="763"/>
      <c r="H15" s="794"/>
      <c r="I15" s="794"/>
      <c r="J15" s="763"/>
      <c r="K15" s="763"/>
      <c r="L15" s="794"/>
      <c r="M15" s="794"/>
      <c r="N15" s="794"/>
      <c r="O15" s="975"/>
      <c r="P15" s="974"/>
      <c r="Q15" s="975"/>
      <c r="R15" s="1016"/>
      <c r="S15" s="971">
        <f t="shared" si="0"/>
        <v>0</v>
      </c>
      <c r="T15" s="971">
        <f t="shared" si="1"/>
        <v>0</v>
      </c>
      <c r="U15" s="763"/>
      <c r="V15" s="763"/>
      <c r="W15" s="763"/>
      <c r="X15" s="763"/>
      <c r="Y15" s="763"/>
      <c r="Z15" s="763"/>
      <c r="AA15" s="763"/>
      <c r="AB15" s="763"/>
      <c r="AC15" s="763"/>
      <c r="AD15" s="763"/>
    </row>
    <row r="16" spans="1:30" s="470" customFormat="1" ht="20.5" x14ac:dyDescent="0.25">
      <c r="A16" s="833"/>
      <c r="B16" s="763"/>
      <c r="C16" s="763"/>
      <c r="D16" s="763"/>
      <c r="E16" s="763"/>
      <c r="F16" s="763"/>
      <c r="G16" s="763"/>
      <c r="H16" s="793"/>
      <c r="I16" s="794"/>
      <c r="J16" s="763"/>
      <c r="K16" s="763"/>
      <c r="L16" s="794"/>
      <c r="M16" s="794"/>
      <c r="N16" s="794"/>
      <c r="O16" s="975"/>
      <c r="P16" s="974"/>
      <c r="Q16" s="975"/>
      <c r="R16" s="1016"/>
      <c r="S16" s="971">
        <f t="shared" si="0"/>
        <v>0</v>
      </c>
      <c r="T16" s="971">
        <f t="shared" si="1"/>
        <v>0</v>
      </c>
      <c r="U16" s="763"/>
      <c r="V16" s="763"/>
      <c r="W16" s="763"/>
      <c r="X16" s="763"/>
      <c r="Y16" s="763"/>
      <c r="Z16" s="763"/>
      <c r="AA16" s="763"/>
      <c r="AB16" s="763"/>
      <c r="AC16" s="763"/>
      <c r="AD16" s="763"/>
    </row>
    <row r="17" spans="1:30" s="470" customFormat="1" ht="20.5" x14ac:dyDescent="0.25">
      <c r="A17" s="833"/>
      <c r="B17" s="763"/>
      <c r="C17" s="763"/>
      <c r="D17" s="763"/>
      <c r="E17" s="763"/>
      <c r="F17" s="763"/>
      <c r="G17" s="763"/>
      <c r="H17" s="794"/>
      <c r="I17" s="794"/>
      <c r="J17" s="763"/>
      <c r="K17" s="763"/>
      <c r="L17" s="794"/>
      <c r="M17" s="794"/>
      <c r="N17" s="794"/>
      <c r="O17" s="975"/>
      <c r="P17" s="974"/>
      <c r="Q17" s="975"/>
      <c r="R17" s="1016"/>
      <c r="S17" s="971">
        <f t="shared" si="0"/>
        <v>0</v>
      </c>
      <c r="T17" s="971">
        <f t="shared" si="1"/>
        <v>0</v>
      </c>
      <c r="U17" s="763"/>
      <c r="V17" s="763"/>
      <c r="W17" s="763"/>
      <c r="X17" s="763"/>
      <c r="Y17" s="763"/>
      <c r="Z17" s="763"/>
      <c r="AA17" s="763"/>
      <c r="AB17" s="763"/>
      <c r="AC17" s="763"/>
      <c r="AD17" s="763"/>
    </row>
    <row r="18" spans="1:30" s="470" customFormat="1" ht="20.5" x14ac:dyDescent="0.25">
      <c r="A18" s="833"/>
      <c r="B18" s="763"/>
      <c r="C18" s="763"/>
      <c r="D18" s="763"/>
      <c r="E18" s="763"/>
      <c r="F18" s="763"/>
      <c r="G18" s="763"/>
      <c r="H18" s="794"/>
      <c r="I18" s="794"/>
      <c r="J18" s="763"/>
      <c r="K18" s="763"/>
      <c r="L18" s="794"/>
      <c r="M18" s="794"/>
      <c r="N18" s="794"/>
      <c r="O18" s="975"/>
      <c r="P18" s="974"/>
      <c r="Q18" s="975"/>
      <c r="R18" s="1016"/>
      <c r="S18" s="971">
        <f t="shared" si="0"/>
        <v>0</v>
      </c>
      <c r="T18" s="971">
        <f t="shared" si="1"/>
        <v>0</v>
      </c>
      <c r="U18" s="763"/>
      <c r="V18" s="763"/>
      <c r="W18" s="763"/>
      <c r="X18" s="763"/>
      <c r="Y18" s="763"/>
      <c r="Z18" s="763"/>
      <c r="AA18" s="763"/>
      <c r="AB18" s="763"/>
      <c r="AC18" s="763"/>
      <c r="AD18" s="763"/>
    </row>
    <row r="19" spans="1:30" s="470" customFormat="1" ht="20.5" x14ac:dyDescent="0.25">
      <c r="A19" s="833"/>
      <c r="B19" s="763"/>
      <c r="C19" s="763"/>
      <c r="D19" s="763"/>
      <c r="E19" s="763"/>
      <c r="F19" s="763"/>
      <c r="G19" s="763"/>
      <c r="H19" s="794"/>
      <c r="I19" s="794"/>
      <c r="J19" s="763"/>
      <c r="K19" s="763"/>
      <c r="L19" s="794"/>
      <c r="M19" s="794"/>
      <c r="N19" s="794"/>
      <c r="O19" s="975"/>
      <c r="P19" s="974"/>
      <c r="Q19" s="975"/>
      <c r="R19" s="1016"/>
      <c r="S19" s="971">
        <f t="shared" si="0"/>
        <v>0</v>
      </c>
      <c r="T19" s="971">
        <f t="shared" si="1"/>
        <v>0</v>
      </c>
      <c r="U19" s="763"/>
      <c r="V19" s="763"/>
      <c r="W19" s="763"/>
      <c r="X19" s="763"/>
      <c r="Y19" s="763"/>
      <c r="Z19" s="763"/>
      <c r="AA19" s="763"/>
      <c r="AB19" s="763"/>
      <c r="AC19" s="763"/>
      <c r="AD19" s="763"/>
    </row>
    <row r="20" spans="1:30" s="470" customFormat="1" ht="20.5" x14ac:dyDescent="0.25">
      <c r="A20" s="833"/>
      <c r="B20" s="763"/>
      <c r="C20" s="763"/>
      <c r="D20" s="763"/>
      <c r="E20" s="763"/>
      <c r="F20" s="763"/>
      <c r="G20" s="763"/>
      <c r="H20" s="794"/>
      <c r="I20" s="794"/>
      <c r="J20" s="763"/>
      <c r="K20" s="763"/>
      <c r="L20" s="794"/>
      <c r="M20" s="794"/>
      <c r="N20" s="794"/>
      <c r="O20" s="975"/>
      <c r="P20" s="974"/>
      <c r="Q20" s="975"/>
      <c r="R20" s="1016"/>
      <c r="S20" s="971">
        <f t="shared" si="0"/>
        <v>0</v>
      </c>
      <c r="T20" s="971">
        <f t="shared" si="1"/>
        <v>0</v>
      </c>
      <c r="U20" s="763"/>
      <c r="V20" s="763"/>
      <c r="W20" s="763"/>
      <c r="X20" s="763"/>
      <c r="Y20" s="763"/>
      <c r="Z20" s="763"/>
      <c r="AA20" s="763"/>
      <c r="AB20" s="763"/>
      <c r="AC20" s="763"/>
      <c r="AD20" s="763"/>
    </row>
    <row r="21" spans="1:30" s="470" customFormat="1" ht="20.5" x14ac:dyDescent="0.25">
      <c r="A21" s="833"/>
      <c r="B21" s="763"/>
      <c r="C21" s="763"/>
      <c r="D21" s="763"/>
      <c r="E21" s="763"/>
      <c r="F21" s="763"/>
      <c r="G21" s="763"/>
      <c r="H21" s="794"/>
      <c r="I21" s="794"/>
      <c r="J21" s="763"/>
      <c r="K21" s="763"/>
      <c r="L21" s="794"/>
      <c r="M21" s="794"/>
      <c r="N21" s="794"/>
      <c r="O21" s="975"/>
      <c r="P21" s="974"/>
      <c r="Q21" s="975"/>
      <c r="R21" s="1016"/>
      <c r="S21" s="971">
        <f t="shared" si="0"/>
        <v>0</v>
      </c>
      <c r="T21" s="971">
        <f t="shared" si="1"/>
        <v>0</v>
      </c>
      <c r="U21" s="763"/>
      <c r="V21" s="763"/>
      <c r="W21" s="763"/>
      <c r="X21" s="763"/>
      <c r="Y21" s="763"/>
      <c r="Z21" s="763"/>
      <c r="AA21" s="763"/>
      <c r="AB21" s="763"/>
      <c r="AC21" s="763"/>
      <c r="AD21" s="763"/>
    </row>
    <row r="22" spans="1:30" s="470" customFormat="1" ht="20.5" x14ac:dyDescent="0.25">
      <c r="A22" s="833"/>
      <c r="B22" s="763"/>
      <c r="C22" s="763"/>
      <c r="D22" s="763"/>
      <c r="E22" s="763"/>
      <c r="F22" s="763"/>
      <c r="G22" s="763"/>
      <c r="H22" s="794"/>
      <c r="I22" s="794"/>
      <c r="J22" s="763"/>
      <c r="K22" s="763"/>
      <c r="L22" s="794"/>
      <c r="M22" s="794"/>
      <c r="N22" s="794"/>
      <c r="O22" s="975"/>
      <c r="P22" s="974"/>
      <c r="Q22" s="975"/>
      <c r="R22" s="1016"/>
      <c r="S22" s="971">
        <f t="shared" si="0"/>
        <v>0</v>
      </c>
      <c r="T22" s="971">
        <f t="shared" si="1"/>
        <v>0</v>
      </c>
      <c r="U22" s="763"/>
      <c r="V22" s="763"/>
      <c r="W22" s="763"/>
      <c r="X22" s="763"/>
      <c r="Y22" s="763"/>
      <c r="Z22" s="763"/>
      <c r="AA22" s="763"/>
      <c r="AB22" s="763"/>
      <c r="AC22" s="763"/>
      <c r="AD22" s="763"/>
    </row>
    <row r="23" spans="1:30" s="470" customFormat="1" ht="20.5" x14ac:dyDescent="0.25">
      <c r="A23" s="833"/>
      <c r="B23" s="763"/>
      <c r="C23" s="763"/>
      <c r="D23" s="763"/>
      <c r="E23" s="763"/>
      <c r="F23" s="763"/>
      <c r="G23" s="763"/>
      <c r="H23" s="794"/>
      <c r="I23" s="794"/>
      <c r="J23" s="763"/>
      <c r="K23" s="763"/>
      <c r="L23" s="794"/>
      <c r="M23" s="794"/>
      <c r="N23" s="794"/>
      <c r="O23" s="975"/>
      <c r="P23" s="974"/>
      <c r="Q23" s="975"/>
      <c r="R23" s="1016"/>
      <c r="S23" s="971">
        <f t="shared" si="0"/>
        <v>0</v>
      </c>
      <c r="T23" s="971">
        <f t="shared" si="1"/>
        <v>0</v>
      </c>
      <c r="U23" s="763"/>
      <c r="V23" s="763"/>
      <c r="W23" s="763"/>
      <c r="X23" s="763"/>
      <c r="Y23" s="763"/>
      <c r="Z23" s="763"/>
      <c r="AA23" s="763"/>
      <c r="AB23" s="763"/>
      <c r="AC23" s="763"/>
      <c r="AD23" s="763"/>
    </row>
    <row r="24" spans="1:30" s="470" customFormat="1" ht="20.5" x14ac:dyDescent="0.25">
      <c r="A24" s="833"/>
      <c r="B24" s="763"/>
      <c r="C24" s="763"/>
      <c r="D24" s="763"/>
      <c r="E24" s="763"/>
      <c r="F24" s="763"/>
      <c r="G24" s="763"/>
      <c r="H24" s="794"/>
      <c r="I24" s="794"/>
      <c r="J24" s="763"/>
      <c r="K24" s="763"/>
      <c r="L24" s="794"/>
      <c r="M24" s="794"/>
      <c r="N24" s="794"/>
      <c r="O24" s="975"/>
      <c r="P24" s="974"/>
      <c r="Q24" s="975"/>
      <c r="R24" s="1016"/>
      <c r="S24" s="971">
        <f t="shared" si="0"/>
        <v>0</v>
      </c>
      <c r="T24" s="971">
        <f t="shared" si="1"/>
        <v>0</v>
      </c>
      <c r="U24" s="763"/>
      <c r="V24" s="763"/>
      <c r="W24" s="763"/>
      <c r="X24" s="763"/>
      <c r="Y24" s="763"/>
      <c r="Z24" s="763"/>
      <c r="AA24" s="763"/>
      <c r="AB24" s="763"/>
      <c r="AC24" s="763"/>
      <c r="AD24" s="763"/>
    </row>
    <row r="25" spans="1:30" s="470" customFormat="1" ht="20.5" x14ac:dyDescent="0.25">
      <c r="A25" s="833"/>
      <c r="B25" s="763"/>
      <c r="C25" s="763"/>
      <c r="D25" s="763"/>
      <c r="E25" s="763"/>
      <c r="F25" s="763"/>
      <c r="G25" s="763"/>
      <c r="H25" s="794"/>
      <c r="I25" s="794"/>
      <c r="J25" s="763"/>
      <c r="K25" s="763"/>
      <c r="L25" s="794"/>
      <c r="M25" s="794"/>
      <c r="N25" s="794"/>
      <c r="O25" s="975"/>
      <c r="P25" s="974"/>
      <c r="Q25" s="975"/>
      <c r="R25" s="1016"/>
      <c r="S25" s="971">
        <f t="shared" si="0"/>
        <v>0</v>
      </c>
      <c r="T25" s="971">
        <f t="shared" si="1"/>
        <v>0</v>
      </c>
      <c r="U25" s="763"/>
      <c r="V25" s="763"/>
      <c r="W25" s="763"/>
      <c r="X25" s="763"/>
      <c r="Y25" s="763"/>
      <c r="Z25" s="763"/>
      <c r="AA25" s="763"/>
      <c r="AB25" s="763"/>
      <c r="AC25" s="763"/>
      <c r="AD25" s="763"/>
    </row>
    <row r="26" spans="1:30" s="470" customFormat="1" ht="20.5" x14ac:dyDescent="0.25">
      <c r="A26" s="833"/>
      <c r="B26" s="763"/>
      <c r="C26" s="763"/>
      <c r="D26" s="763"/>
      <c r="E26" s="763"/>
      <c r="F26" s="763"/>
      <c r="G26" s="763"/>
      <c r="H26" s="794"/>
      <c r="I26" s="794"/>
      <c r="J26" s="763"/>
      <c r="K26" s="763"/>
      <c r="L26" s="794"/>
      <c r="M26" s="794"/>
      <c r="N26" s="794"/>
      <c r="O26" s="975"/>
      <c r="P26" s="974"/>
      <c r="Q26" s="975"/>
      <c r="R26" s="1016"/>
      <c r="S26" s="971">
        <f t="shared" si="0"/>
        <v>0</v>
      </c>
      <c r="T26" s="971">
        <f t="shared" si="1"/>
        <v>0</v>
      </c>
      <c r="U26" s="763"/>
      <c r="V26" s="763"/>
      <c r="W26" s="763"/>
      <c r="X26" s="763"/>
      <c r="Y26" s="763"/>
      <c r="Z26" s="763"/>
      <c r="AA26" s="763"/>
      <c r="AB26" s="763"/>
      <c r="AC26" s="763"/>
      <c r="AD26" s="763"/>
    </row>
    <row r="27" spans="1:30" s="470" customFormat="1" ht="20.5" x14ac:dyDescent="0.25">
      <c r="A27" s="833"/>
      <c r="B27" s="763"/>
      <c r="C27" s="763"/>
      <c r="D27" s="763"/>
      <c r="E27" s="763"/>
      <c r="F27" s="763"/>
      <c r="G27" s="763"/>
      <c r="H27" s="794"/>
      <c r="I27" s="794"/>
      <c r="J27" s="763"/>
      <c r="K27" s="763"/>
      <c r="L27" s="794"/>
      <c r="M27" s="794"/>
      <c r="N27" s="794"/>
      <c r="O27" s="975"/>
      <c r="P27" s="974"/>
      <c r="Q27" s="975"/>
      <c r="R27" s="1016"/>
      <c r="S27" s="971">
        <f t="shared" si="0"/>
        <v>0</v>
      </c>
      <c r="T27" s="971">
        <f t="shared" si="1"/>
        <v>0</v>
      </c>
      <c r="U27" s="763"/>
      <c r="V27" s="763"/>
      <c r="W27" s="763"/>
      <c r="X27" s="763"/>
      <c r="Y27" s="763"/>
      <c r="Z27" s="763"/>
      <c r="AA27" s="763"/>
      <c r="AB27" s="763"/>
      <c r="AC27" s="763"/>
      <c r="AD27" s="763"/>
    </row>
    <row r="28" spans="1:30" s="470" customFormat="1" ht="20.5" x14ac:dyDescent="0.25">
      <c r="A28" s="833"/>
      <c r="B28" s="763"/>
      <c r="C28" s="763"/>
      <c r="D28" s="763"/>
      <c r="E28" s="763"/>
      <c r="F28" s="763"/>
      <c r="G28" s="763"/>
      <c r="H28" s="794"/>
      <c r="I28" s="794"/>
      <c r="J28" s="763"/>
      <c r="K28" s="763"/>
      <c r="L28" s="794"/>
      <c r="M28" s="794"/>
      <c r="N28" s="794"/>
      <c r="O28" s="975"/>
      <c r="P28" s="974"/>
      <c r="Q28" s="975"/>
      <c r="R28" s="1016"/>
      <c r="S28" s="971">
        <f t="shared" si="0"/>
        <v>0</v>
      </c>
      <c r="T28" s="971">
        <f t="shared" si="1"/>
        <v>0</v>
      </c>
      <c r="U28" s="763"/>
      <c r="V28" s="763"/>
      <c r="W28" s="763"/>
      <c r="X28" s="763"/>
      <c r="Y28" s="763"/>
      <c r="Z28" s="763"/>
      <c r="AA28" s="763"/>
      <c r="AB28" s="763"/>
      <c r="AC28" s="763"/>
      <c r="AD28" s="763"/>
    </row>
    <row r="29" spans="1:30" s="470" customFormat="1" ht="20.5" x14ac:dyDescent="0.25">
      <c r="A29" s="833"/>
      <c r="B29" s="763"/>
      <c r="C29" s="763"/>
      <c r="D29" s="763"/>
      <c r="E29" s="763"/>
      <c r="F29" s="763"/>
      <c r="G29" s="763"/>
      <c r="H29" s="794"/>
      <c r="I29" s="794"/>
      <c r="J29" s="763"/>
      <c r="K29" s="763"/>
      <c r="L29" s="794"/>
      <c r="M29" s="794"/>
      <c r="N29" s="794"/>
      <c r="O29" s="975"/>
      <c r="P29" s="974"/>
      <c r="Q29" s="975"/>
      <c r="R29" s="1016"/>
      <c r="S29" s="971">
        <f t="shared" si="0"/>
        <v>0</v>
      </c>
      <c r="T29" s="971">
        <f t="shared" si="1"/>
        <v>0</v>
      </c>
      <c r="U29" s="763"/>
      <c r="V29" s="763"/>
      <c r="W29" s="763"/>
      <c r="X29" s="763"/>
      <c r="Y29" s="763"/>
      <c r="Z29" s="763"/>
      <c r="AA29" s="763"/>
      <c r="AB29" s="763"/>
      <c r="AC29" s="763"/>
      <c r="AD29" s="763"/>
    </row>
    <row r="30" spans="1:30" s="470" customFormat="1" ht="20.5" x14ac:dyDescent="0.25">
      <c r="A30" s="833"/>
      <c r="B30" s="763"/>
      <c r="C30" s="763"/>
      <c r="D30" s="763"/>
      <c r="E30" s="763"/>
      <c r="F30" s="763"/>
      <c r="G30" s="763"/>
      <c r="H30" s="794"/>
      <c r="I30" s="794"/>
      <c r="J30" s="763"/>
      <c r="K30" s="763"/>
      <c r="L30" s="794"/>
      <c r="M30" s="794"/>
      <c r="N30" s="794"/>
      <c r="O30" s="975"/>
      <c r="P30" s="974"/>
      <c r="Q30" s="975"/>
      <c r="R30" s="1016"/>
      <c r="S30" s="971">
        <f t="shared" si="0"/>
        <v>0</v>
      </c>
      <c r="T30" s="971">
        <f t="shared" si="1"/>
        <v>0</v>
      </c>
      <c r="U30" s="763"/>
      <c r="V30" s="763"/>
      <c r="W30" s="763"/>
      <c r="X30" s="763"/>
      <c r="Y30" s="763"/>
      <c r="Z30" s="763"/>
      <c r="AA30" s="763"/>
      <c r="AB30" s="763"/>
      <c r="AC30" s="763"/>
      <c r="AD30" s="763"/>
    </row>
    <row r="31" spans="1:30" s="470" customFormat="1" ht="20.5" x14ac:dyDescent="0.25">
      <c r="A31" s="833"/>
      <c r="B31" s="763"/>
      <c r="C31" s="763"/>
      <c r="D31" s="763"/>
      <c r="E31" s="763"/>
      <c r="F31" s="763"/>
      <c r="G31" s="763"/>
      <c r="H31" s="794"/>
      <c r="I31" s="794"/>
      <c r="J31" s="763"/>
      <c r="K31" s="763"/>
      <c r="L31" s="794"/>
      <c r="M31" s="794"/>
      <c r="N31" s="794"/>
      <c r="O31" s="975"/>
      <c r="P31" s="974"/>
      <c r="Q31" s="975"/>
      <c r="R31" s="1016"/>
      <c r="S31" s="971">
        <f t="shared" si="0"/>
        <v>0</v>
      </c>
      <c r="T31" s="971">
        <f t="shared" si="1"/>
        <v>0</v>
      </c>
      <c r="U31" s="763"/>
      <c r="V31" s="763"/>
      <c r="W31" s="763"/>
      <c r="X31" s="763"/>
      <c r="Y31" s="763"/>
      <c r="Z31" s="763"/>
      <c r="AA31" s="763"/>
      <c r="AB31" s="763"/>
      <c r="AC31" s="763"/>
      <c r="AD31" s="763"/>
    </row>
    <row r="32" spans="1:30" s="470" customFormat="1" ht="20.5" x14ac:dyDescent="0.25">
      <c r="A32" s="833"/>
      <c r="B32" s="763"/>
      <c r="C32" s="763"/>
      <c r="D32" s="763"/>
      <c r="E32" s="763"/>
      <c r="F32" s="763"/>
      <c r="G32" s="763"/>
      <c r="H32" s="794"/>
      <c r="I32" s="794"/>
      <c r="J32" s="763"/>
      <c r="K32" s="763"/>
      <c r="L32" s="794"/>
      <c r="M32" s="794"/>
      <c r="N32" s="794"/>
      <c r="O32" s="975"/>
      <c r="P32" s="974"/>
      <c r="Q32" s="975"/>
      <c r="R32" s="1016"/>
      <c r="S32" s="971">
        <f t="shared" si="0"/>
        <v>0</v>
      </c>
      <c r="T32" s="971">
        <f t="shared" si="1"/>
        <v>0</v>
      </c>
      <c r="U32" s="763"/>
      <c r="V32" s="763"/>
      <c r="W32" s="763"/>
      <c r="X32" s="763"/>
      <c r="Y32" s="763"/>
      <c r="Z32" s="763"/>
      <c r="AA32" s="763"/>
      <c r="AB32" s="763"/>
      <c r="AC32" s="763"/>
      <c r="AD32" s="763"/>
    </row>
    <row r="33" spans="1:30" s="470" customFormat="1" ht="20.5" x14ac:dyDescent="0.25">
      <c r="A33" s="833"/>
      <c r="B33" s="763"/>
      <c r="C33" s="763"/>
      <c r="D33" s="763"/>
      <c r="E33" s="763"/>
      <c r="F33" s="763"/>
      <c r="G33" s="763"/>
      <c r="H33" s="794"/>
      <c r="I33" s="794"/>
      <c r="J33" s="763"/>
      <c r="K33" s="763"/>
      <c r="L33" s="794"/>
      <c r="M33" s="794"/>
      <c r="N33" s="794"/>
      <c r="O33" s="975"/>
      <c r="P33" s="974"/>
      <c r="Q33" s="975"/>
      <c r="R33" s="1016"/>
      <c r="S33" s="971">
        <f t="shared" si="0"/>
        <v>0</v>
      </c>
      <c r="T33" s="971">
        <f t="shared" si="1"/>
        <v>0</v>
      </c>
      <c r="U33" s="763"/>
      <c r="V33" s="763"/>
      <c r="W33" s="763"/>
      <c r="X33" s="763"/>
      <c r="Y33" s="763"/>
      <c r="Z33" s="763"/>
      <c r="AA33" s="763"/>
      <c r="AB33" s="763"/>
      <c r="AC33" s="763"/>
      <c r="AD33" s="763"/>
    </row>
    <row r="34" spans="1:30" s="470" customFormat="1" ht="20.5" x14ac:dyDescent="0.25">
      <c r="A34" s="833"/>
      <c r="B34" s="763"/>
      <c r="C34" s="763"/>
      <c r="D34" s="763"/>
      <c r="E34" s="763"/>
      <c r="F34" s="763"/>
      <c r="G34" s="763"/>
      <c r="H34" s="794"/>
      <c r="I34" s="794"/>
      <c r="J34" s="763"/>
      <c r="K34" s="763"/>
      <c r="L34" s="794"/>
      <c r="M34" s="794"/>
      <c r="N34" s="794"/>
      <c r="O34" s="975"/>
      <c r="P34" s="974"/>
      <c r="Q34" s="975"/>
      <c r="R34" s="1016"/>
      <c r="S34" s="971">
        <f t="shared" si="0"/>
        <v>0</v>
      </c>
      <c r="T34" s="971">
        <f t="shared" si="1"/>
        <v>0</v>
      </c>
      <c r="U34" s="763"/>
      <c r="V34" s="763"/>
      <c r="W34" s="763"/>
      <c r="X34" s="763"/>
      <c r="Y34" s="763"/>
      <c r="Z34" s="763"/>
      <c r="AA34" s="763"/>
      <c r="AB34" s="763"/>
      <c r="AC34" s="763"/>
      <c r="AD34" s="763"/>
    </row>
    <row r="35" spans="1:30" s="470" customFormat="1" ht="20.5" x14ac:dyDescent="0.25">
      <c r="A35" s="833"/>
      <c r="B35" s="763"/>
      <c r="C35" s="763"/>
      <c r="D35" s="763"/>
      <c r="E35" s="763"/>
      <c r="F35" s="763"/>
      <c r="G35" s="763"/>
      <c r="H35" s="794"/>
      <c r="I35" s="794"/>
      <c r="J35" s="763"/>
      <c r="K35" s="763"/>
      <c r="L35" s="794"/>
      <c r="M35" s="794"/>
      <c r="N35" s="794"/>
      <c r="O35" s="975"/>
      <c r="P35" s="974"/>
      <c r="Q35" s="975"/>
      <c r="R35" s="1016"/>
      <c r="S35" s="971">
        <f t="shared" si="0"/>
        <v>0</v>
      </c>
      <c r="T35" s="971">
        <f t="shared" si="1"/>
        <v>0</v>
      </c>
      <c r="U35" s="763"/>
      <c r="V35" s="763"/>
      <c r="W35" s="763"/>
      <c r="X35" s="763"/>
      <c r="Y35" s="763"/>
      <c r="Z35" s="763"/>
      <c r="AA35" s="763"/>
      <c r="AB35" s="763"/>
      <c r="AC35" s="763"/>
      <c r="AD35" s="763"/>
    </row>
    <row r="36" spans="1:30" s="470" customFormat="1" ht="20.5" x14ac:dyDescent="0.25">
      <c r="A36" s="833"/>
      <c r="B36" s="763"/>
      <c r="C36" s="763"/>
      <c r="D36" s="763"/>
      <c r="E36" s="763"/>
      <c r="F36" s="763"/>
      <c r="G36" s="763"/>
      <c r="H36" s="794"/>
      <c r="I36" s="794"/>
      <c r="J36" s="763"/>
      <c r="K36" s="763"/>
      <c r="L36" s="794"/>
      <c r="M36" s="794"/>
      <c r="N36" s="794"/>
      <c r="O36" s="975"/>
      <c r="P36" s="974"/>
      <c r="Q36" s="975"/>
      <c r="R36" s="1016"/>
      <c r="S36" s="971">
        <f t="shared" si="0"/>
        <v>0</v>
      </c>
      <c r="T36" s="971">
        <f t="shared" si="1"/>
        <v>0</v>
      </c>
      <c r="U36" s="763"/>
      <c r="V36" s="763"/>
      <c r="W36" s="763"/>
      <c r="X36" s="763"/>
      <c r="Y36" s="763"/>
      <c r="Z36" s="763"/>
      <c r="AA36" s="763"/>
      <c r="AB36" s="763"/>
      <c r="AC36" s="763"/>
      <c r="AD36" s="763"/>
    </row>
    <row r="37" spans="1:30" s="470" customFormat="1" ht="20.5" x14ac:dyDescent="0.25">
      <c r="A37" s="833"/>
      <c r="B37" s="763"/>
      <c r="C37" s="763"/>
      <c r="D37" s="763"/>
      <c r="E37" s="763"/>
      <c r="F37" s="763"/>
      <c r="G37" s="763"/>
      <c r="H37" s="794"/>
      <c r="I37" s="794"/>
      <c r="J37" s="763"/>
      <c r="K37" s="763"/>
      <c r="L37" s="794"/>
      <c r="M37" s="794"/>
      <c r="N37" s="794"/>
      <c r="O37" s="975"/>
      <c r="P37" s="974"/>
      <c r="Q37" s="975"/>
      <c r="R37" s="1016"/>
      <c r="S37" s="971">
        <f t="shared" si="0"/>
        <v>0</v>
      </c>
      <c r="T37" s="971">
        <f t="shared" si="1"/>
        <v>0</v>
      </c>
      <c r="U37" s="763"/>
      <c r="V37" s="763"/>
      <c r="W37" s="763"/>
      <c r="X37" s="763"/>
      <c r="Y37" s="763"/>
      <c r="Z37" s="763"/>
      <c r="AA37" s="763"/>
      <c r="AB37" s="763"/>
      <c r="AC37" s="763"/>
      <c r="AD37" s="763"/>
    </row>
    <row r="38" spans="1:30" s="470" customFormat="1" ht="20.5" x14ac:dyDescent="0.25">
      <c r="A38" s="833"/>
      <c r="B38" s="763"/>
      <c r="C38" s="763"/>
      <c r="D38" s="763"/>
      <c r="E38" s="763"/>
      <c r="F38" s="763"/>
      <c r="G38" s="763"/>
      <c r="H38" s="794"/>
      <c r="I38" s="794"/>
      <c r="J38" s="763"/>
      <c r="K38" s="763"/>
      <c r="L38" s="794"/>
      <c r="M38" s="794"/>
      <c r="N38" s="794"/>
      <c r="O38" s="975"/>
      <c r="P38" s="974"/>
      <c r="Q38" s="975"/>
      <c r="R38" s="1016"/>
      <c r="S38" s="971">
        <f t="shared" si="0"/>
        <v>0</v>
      </c>
      <c r="T38" s="971">
        <f t="shared" si="1"/>
        <v>0</v>
      </c>
      <c r="U38" s="763"/>
      <c r="V38" s="763"/>
      <c r="W38" s="763"/>
      <c r="X38" s="763"/>
      <c r="Y38" s="763"/>
      <c r="Z38" s="763"/>
      <c r="AA38" s="763"/>
      <c r="AB38" s="763"/>
      <c r="AC38" s="763"/>
      <c r="AD38" s="763"/>
    </row>
    <row r="39" spans="1:30" s="470" customFormat="1" ht="20.5" x14ac:dyDescent="0.25">
      <c r="A39" s="833"/>
      <c r="B39" s="763"/>
      <c r="C39" s="763"/>
      <c r="D39" s="763"/>
      <c r="E39" s="763"/>
      <c r="F39" s="763"/>
      <c r="G39" s="763"/>
      <c r="H39" s="794"/>
      <c r="I39" s="794"/>
      <c r="J39" s="763"/>
      <c r="K39" s="763"/>
      <c r="L39" s="794"/>
      <c r="M39" s="794"/>
      <c r="N39" s="794"/>
      <c r="O39" s="975"/>
      <c r="P39" s="974"/>
      <c r="Q39" s="975"/>
      <c r="R39" s="1016"/>
      <c r="S39" s="971">
        <f t="shared" si="0"/>
        <v>0</v>
      </c>
      <c r="T39" s="971">
        <f t="shared" si="1"/>
        <v>0</v>
      </c>
      <c r="U39" s="763"/>
      <c r="V39" s="763"/>
      <c r="W39" s="763"/>
      <c r="X39" s="763"/>
      <c r="Y39" s="763"/>
      <c r="Z39" s="763"/>
      <c r="AA39" s="763"/>
      <c r="AB39" s="763"/>
      <c r="AC39" s="763"/>
      <c r="AD39" s="763"/>
    </row>
    <row r="40" spans="1:30" s="470" customFormat="1" ht="20.5" x14ac:dyDescent="0.25">
      <c r="A40" s="833"/>
      <c r="B40" s="763"/>
      <c r="C40" s="763"/>
      <c r="D40" s="763"/>
      <c r="E40" s="763"/>
      <c r="F40" s="763"/>
      <c r="G40" s="763"/>
      <c r="H40" s="794"/>
      <c r="I40" s="794"/>
      <c r="J40" s="763"/>
      <c r="K40" s="763"/>
      <c r="L40" s="794"/>
      <c r="M40" s="794"/>
      <c r="N40" s="794"/>
      <c r="O40" s="975"/>
      <c r="P40" s="974"/>
      <c r="Q40" s="975"/>
      <c r="R40" s="1016"/>
      <c r="S40" s="971">
        <f t="shared" si="0"/>
        <v>0</v>
      </c>
      <c r="T40" s="971">
        <f t="shared" si="1"/>
        <v>0</v>
      </c>
      <c r="U40" s="763"/>
      <c r="V40" s="763"/>
      <c r="W40" s="763"/>
      <c r="X40" s="763"/>
      <c r="Y40" s="763"/>
      <c r="Z40" s="763"/>
      <c r="AA40" s="763"/>
      <c r="AB40" s="763"/>
      <c r="AC40" s="763"/>
      <c r="AD40" s="763"/>
    </row>
    <row r="41" spans="1:30" s="470" customFormat="1" ht="20.5" x14ac:dyDescent="0.25">
      <c r="A41" s="833"/>
      <c r="B41" s="763"/>
      <c r="C41" s="763"/>
      <c r="D41" s="763"/>
      <c r="E41" s="763"/>
      <c r="F41" s="763"/>
      <c r="G41" s="763"/>
      <c r="H41" s="794"/>
      <c r="I41" s="794"/>
      <c r="J41" s="763"/>
      <c r="K41" s="763"/>
      <c r="L41" s="794"/>
      <c r="M41" s="794"/>
      <c r="N41" s="794"/>
      <c r="O41" s="975"/>
      <c r="P41" s="974"/>
      <c r="Q41" s="975"/>
      <c r="R41" s="1016"/>
      <c r="S41" s="971">
        <f t="shared" si="0"/>
        <v>0</v>
      </c>
      <c r="T41" s="971">
        <f t="shared" si="1"/>
        <v>0</v>
      </c>
      <c r="U41" s="763"/>
      <c r="V41" s="763"/>
      <c r="W41" s="763"/>
      <c r="X41" s="763"/>
      <c r="Y41" s="763"/>
      <c r="Z41" s="763"/>
      <c r="AA41" s="763"/>
      <c r="AB41" s="763"/>
      <c r="AC41" s="763"/>
      <c r="AD41" s="763"/>
    </row>
    <row r="42" spans="1:30" s="470" customFormat="1" ht="20.5" x14ac:dyDescent="0.25">
      <c r="A42" s="833"/>
      <c r="B42" s="763"/>
      <c r="C42" s="763"/>
      <c r="D42" s="763"/>
      <c r="E42" s="763"/>
      <c r="F42" s="763"/>
      <c r="G42" s="763"/>
      <c r="H42" s="794"/>
      <c r="I42" s="794"/>
      <c r="J42" s="763"/>
      <c r="K42" s="763"/>
      <c r="L42" s="794"/>
      <c r="M42" s="794"/>
      <c r="N42" s="794"/>
      <c r="O42" s="975"/>
      <c r="P42" s="974"/>
      <c r="Q42" s="975"/>
      <c r="R42" s="1016"/>
      <c r="S42" s="971">
        <f t="shared" si="0"/>
        <v>0</v>
      </c>
      <c r="T42" s="971">
        <f t="shared" si="1"/>
        <v>0</v>
      </c>
      <c r="U42" s="763"/>
      <c r="V42" s="763"/>
      <c r="W42" s="763"/>
      <c r="X42" s="763"/>
      <c r="Y42" s="763"/>
      <c r="Z42" s="763"/>
      <c r="AA42" s="763"/>
      <c r="AB42" s="763"/>
      <c r="AC42" s="763"/>
      <c r="AD42" s="763"/>
    </row>
    <row r="43" spans="1:30" s="470" customFormat="1" ht="20.5" x14ac:dyDescent="0.25">
      <c r="A43" s="833"/>
      <c r="B43" s="763"/>
      <c r="C43" s="763"/>
      <c r="D43" s="763"/>
      <c r="E43" s="763"/>
      <c r="F43" s="763"/>
      <c r="G43" s="763"/>
      <c r="H43" s="794"/>
      <c r="I43" s="794"/>
      <c r="J43" s="763"/>
      <c r="K43" s="763"/>
      <c r="L43" s="794"/>
      <c r="M43" s="794"/>
      <c r="N43" s="794"/>
      <c r="O43" s="975"/>
      <c r="P43" s="974"/>
      <c r="Q43" s="975"/>
      <c r="R43" s="1016"/>
      <c r="S43" s="971">
        <f t="shared" si="0"/>
        <v>0</v>
      </c>
      <c r="T43" s="971">
        <f t="shared" si="1"/>
        <v>0</v>
      </c>
      <c r="U43" s="763"/>
      <c r="V43" s="763"/>
      <c r="W43" s="763"/>
      <c r="X43" s="763"/>
      <c r="Y43" s="763"/>
      <c r="Z43" s="763"/>
      <c r="AA43" s="763"/>
      <c r="AB43" s="763"/>
      <c r="AC43" s="763"/>
      <c r="AD43" s="763"/>
    </row>
    <row r="44" spans="1:30" s="470" customFormat="1" ht="20.5" x14ac:dyDescent="0.25">
      <c r="A44" s="833"/>
      <c r="B44" s="763"/>
      <c r="C44" s="763"/>
      <c r="D44" s="763"/>
      <c r="E44" s="763"/>
      <c r="F44" s="763"/>
      <c r="G44" s="763"/>
      <c r="H44" s="794"/>
      <c r="I44" s="794"/>
      <c r="J44" s="763"/>
      <c r="K44" s="763"/>
      <c r="L44" s="794"/>
      <c r="M44" s="794"/>
      <c r="N44" s="794"/>
      <c r="O44" s="975"/>
      <c r="P44" s="974"/>
      <c r="Q44" s="975"/>
      <c r="R44" s="1016"/>
      <c r="S44" s="971">
        <f t="shared" ref="S44:S74" si="2">Q44+P44</f>
        <v>0</v>
      </c>
      <c r="T44" s="971">
        <f t="shared" ref="T44:T74" si="3">O44-S44</f>
        <v>0</v>
      </c>
      <c r="U44" s="763"/>
      <c r="V44" s="763"/>
      <c r="W44" s="763"/>
      <c r="X44" s="763"/>
      <c r="Y44" s="763"/>
      <c r="Z44" s="763"/>
      <c r="AA44" s="763"/>
      <c r="AB44" s="763"/>
      <c r="AC44" s="763"/>
      <c r="AD44" s="763"/>
    </row>
    <row r="45" spans="1:30" s="470" customFormat="1" ht="20.5" x14ac:dyDescent="0.25">
      <c r="A45" s="833"/>
      <c r="B45" s="763"/>
      <c r="C45" s="763"/>
      <c r="D45" s="763"/>
      <c r="E45" s="763"/>
      <c r="F45" s="763"/>
      <c r="G45" s="763"/>
      <c r="H45" s="794"/>
      <c r="I45" s="794"/>
      <c r="J45" s="763"/>
      <c r="K45" s="763"/>
      <c r="L45" s="794"/>
      <c r="M45" s="794"/>
      <c r="N45" s="794"/>
      <c r="O45" s="975"/>
      <c r="P45" s="974"/>
      <c r="Q45" s="975"/>
      <c r="R45" s="1016"/>
      <c r="S45" s="971">
        <f t="shared" si="2"/>
        <v>0</v>
      </c>
      <c r="T45" s="971">
        <f t="shared" si="3"/>
        <v>0</v>
      </c>
      <c r="U45" s="763"/>
      <c r="V45" s="763"/>
      <c r="W45" s="763"/>
      <c r="X45" s="763"/>
      <c r="Y45" s="763"/>
      <c r="Z45" s="763"/>
      <c r="AA45" s="763"/>
      <c r="AB45" s="763"/>
      <c r="AC45" s="763"/>
      <c r="AD45" s="763"/>
    </row>
    <row r="46" spans="1:30" s="470" customFormat="1" ht="20.5" x14ac:dyDescent="0.25">
      <c r="A46" s="833"/>
      <c r="B46" s="763"/>
      <c r="C46" s="763"/>
      <c r="D46" s="763"/>
      <c r="E46" s="763"/>
      <c r="F46" s="763"/>
      <c r="G46" s="763"/>
      <c r="H46" s="794"/>
      <c r="I46" s="794"/>
      <c r="J46" s="763"/>
      <c r="K46" s="763"/>
      <c r="L46" s="794"/>
      <c r="M46" s="794"/>
      <c r="N46" s="794"/>
      <c r="O46" s="975"/>
      <c r="P46" s="974"/>
      <c r="Q46" s="975"/>
      <c r="R46" s="1016"/>
      <c r="S46" s="971">
        <f t="shared" si="2"/>
        <v>0</v>
      </c>
      <c r="T46" s="971">
        <f t="shared" si="3"/>
        <v>0</v>
      </c>
      <c r="U46" s="763"/>
      <c r="V46" s="763"/>
      <c r="W46" s="763"/>
      <c r="X46" s="763"/>
      <c r="Y46" s="763"/>
      <c r="Z46" s="763"/>
      <c r="AA46" s="763"/>
      <c r="AB46" s="763"/>
      <c r="AC46" s="763"/>
      <c r="AD46" s="763"/>
    </row>
    <row r="47" spans="1:30" s="470" customFormat="1" ht="20.5" x14ac:dyDescent="0.25">
      <c r="A47" s="833"/>
      <c r="B47" s="763"/>
      <c r="C47" s="763"/>
      <c r="D47" s="763"/>
      <c r="E47" s="763"/>
      <c r="F47" s="763"/>
      <c r="G47" s="763"/>
      <c r="H47" s="794"/>
      <c r="I47" s="794"/>
      <c r="J47" s="763"/>
      <c r="K47" s="763"/>
      <c r="L47" s="794"/>
      <c r="M47" s="794"/>
      <c r="N47" s="794"/>
      <c r="O47" s="975"/>
      <c r="P47" s="974"/>
      <c r="Q47" s="975"/>
      <c r="R47" s="1016"/>
      <c r="S47" s="971">
        <f t="shared" si="2"/>
        <v>0</v>
      </c>
      <c r="T47" s="971">
        <f t="shared" si="3"/>
        <v>0</v>
      </c>
      <c r="U47" s="763"/>
      <c r="V47" s="763"/>
      <c r="W47" s="763"/>
      <c r="X47" s="763"/>
      <c r="Y47" s="763"/>
      <c r="Z47" s="763"/>
      <c r="AA47" s="763"/>
      <c r="AB47" s="763"/>
      <c r="AC47" s="763"/>
      <c r="AD47" s="763"/>
    </row>
    <row r="48" spans="1:30" s="470" customFormat="1" ht="20.5" x14ac:dyDescent="0.25">
      <c r="A48" s="833"/>
      <c r="B48" s="763"/>
      <c r="C48" s="763"/>
      <c r="D48" s="763"/>
      <c r="E48" s="763"/>
      <c r="F48" s="763"/>
      <c r="G48" s="763"/>
      <c r="H48" s="794"/>
      <c r="I48" s="794"/>
      <c r="J48" s="763"/>
      <c r="K48" s="763"/>
      <c r="L48" s="794"/>
      <c r="M48" s="794"/>
      <c r="N48" s="794"/>
      <c r="O48" s="975"/>
      <c r="P48" s="974"/>
      <c r="Q48" s="975"/>
      <c r="R48" s="1016"/>
      <c r="S48" s="971">
        <f t="shared" si="2"/>
        <v>0</v>
      </c>
      <c r="T48" s="971">
        <f t="shared" si="3"/>
        <v>0</v>
      </c>
      <c r="U48" s="763"/>
      <c r="V48" s="763"/>
      <c r="W48" s="763"/>
      <c r="X48" s="763"/>
      <c r="Y48" s="763"/>
      <c r="Z48" s="763"/>
      <c r="AA48" s="763"/>
      <c r="AB48" s="763"/>
      <c r="AC48" s="763"/>
      <c r="AD48" s="763"/>
    </row>
    <row r="49" spans="1:30" s="470" customFormat="1" ht="20.5" x14ac:dyDescent="0.25">
      <c r="A49" s="833"/>
      <c r="B49" s="763"/>
      <c r="C49" s="763"/>
      <c r="D49" s="763"/>
      <c r="E49" s="763"/>
      <c r="F49" s="763"/>
      <c r="G49" s="763"/>
      <c r="H49" s="794"/>
      <c r="I49" s="794"/>
      <c r="J49" s="763"/>
      <c r="K49" s="763"/>
      <c r="L49" s="794"/>
      <c r="M49" s="794"/>
      <c r="N49" s="794"/>
      <c r="O49" s="975"/>
      <c r="P49" s="974"/>
      <c r="Q49" s="975"/>
      <c r="R49" s="1016"/>
      <c r="S49" s="971">
        <f t="shared" si="2"/>
        <v>0</v>
      </c>
      <c r="T49" s="971">
        <f t="shared" si="3"/>
        <v>0</v>
      </c>
      <c r="U49" s="763"/>
      <c r="V49" s="763"/>
      <c r="W49" s="763"/>
      <c r="X49" s="763"/>
      <c r="Y49" s="763"/>
      <c r="Z49" s="763"/>
      <c r="AA49" s="763"/>
      <c r="AB49" s="763"/>
      <c r="AC49" s="763"/>
      <c r="AD49" s="763"/>
    </row>
    <row r="50" spans="1:30" s="470" customFormat="1" ht="20.5" x14ac:dyDescent="0.25">
      <c r="A50" s="833"/>
      <c r="B50" s="763"/>
      <c r="C50" s="763"/>
      <c r="D50" s="763"/>
      <c r="E50" s="763"/>
      <c r="F50" s="763"/>
      <c r="G50" s="763"/>
      <c r="H50" s="794"/>
      <c r="I50" s="794"/>
      <c r="J50" s="763"/>
      <c r="K50" s="763"/>
      <c r="L50" s="794"/>
      <c r="M50" s="794"/>
      <c r="N50" s="794"/>
      <c r="O50" s="975"/>
      <c r="P50" s="974"/>
      <c r="Q50" s="975"/>
      <c r="R50" s="1016"/>
      <c r="S50" s="971">
        <f t="shared" si="2"/>
        <v>0</v>
      </c>
      <c r="T50" s="971">
        <f t="shared" si="3"/>
        <v>0</v>
      </c>
      <c r="U50" s="763"/>
      <c r="V50" s="763"/>
      <c r="W50" s="763"/>
      <c r="X50" s="763"/>
      <c r="Y50" s="763"/>
      <c r="Z50" s="763"/>
      <c r="AA50" s="763"/>
      <c r="AB50" s="763"/>
      <c r="AC50" s="763"/>
      <c r="AD50" s="763"/>
    </row>
    <row r="51" spans="1:30" s="470" customFormat="1" ht="20.5" x14ac:dyDescent="0.25">
      <c r="A51" s="833"/>
      <c r="B51" s="763"/>
      <c r="C51" s="763"/>
      <c r="D51" s="763"/>
      <c r="E51" s="763"/>
      <c r="F51" s="763"/>
      <c r="G51" s="763"/>
      <c r="H51" s="794"/>
      <c r="I51" s="794"/>
      <c r="J51" s="763"/>
      <c r="K51" s="763"/>
      <c r="L51" s="794"/>
      <c r="M51" s="794"/>
      <c r="N51" s="794"/>
      <c r="O51" s="975"/>
      <c r="P51" s="974"/>
      <c r="Q51" s="975"/>
      <c r="R51" s="1016"/>
      <c r="S51" s="971">
        <f t="shared" si="2"/>
        <v>0</v>
      </c>
      <c r="T51" s="971">
        <f t="shared" si="3"/>
        <v>0</v>
      </c>
      <c r="U51" s="763"/>
      <c r="V51" s="763"/>
      <c r="W51" s="763"/>
      <c r="X51" s="763"/>
      <c r="Y51" s="763"/>
      <c r="Z51" s="763"/>
      <c r="AA51" s="763"/>
      <c r="AB51" s="763"/>
      <c r="AC51" s="763"/>
      <c r="AD51" s="763"/>
    </row>
    <row r="52" spans="1:30" s="470" customFormat="1" ht="20.5" x14ac:dyDescent="0.25">
      <c r="A52" s="833"/>
      <c r="B52" s="763"/>
      <c r="C52" s="763"/>
      <c r="D52" s="763"/>
      <c r="E52" s="763"/>
      <c r="F52" s="763"/>
      <c r="G52" s="763"/>
      <c r="H52" s="794"/>
      <c r="I52" s="794"/>
      <c r="J52" s="763"/>
      <c r="K52" s="763"/>
      <c r="L52" s="794"/>
      <c r="M52" s="794"/>
      <c r="N52" s="794"/>
      <c r="O52" s="975"/>
      <c r="P52" s="974"/>
      <c r="Q52" s="975"/>
      <c r="R52" s="1016"/>
      <c r="S52" s="971">
        <f t="shared" si="2"/>
        <v>0</v>
      </c>
      <c r="T52" s="971">
        <f t="shared" si="3"/>
        <v>0</v>
      </c>
      <c r="U52" s="763"/>
      <c r="V52" s="763"/>
      <c r="W52" s="763"/>
      <c r="X52" s="763"/>
      <c r="Y52" s="763"/>
      <c r="Z52" s="763"/>
      <c r="AA52" s="763"/>
      <c r="AB52" s="763"/>
      <c r="AC52" s="763"/>
      <c r="AD52" s="763"/>
    </row>
    <row r="53" spans="1:30" s="470" customFormat="1" ht="20.5" x14ac:dyDescent="0.25">
      <c r="A53" s="833"/>
      <c r="B53" s="763"/>
      <c r="C53" s="763"/>
      <c r="D53" s="763"/>
      <c r="E53" s="763"/>
      <c r="F53" s="763"/>
      <c r="G53" s="763"/>
      <c r="H53" s="794"/>
      <c r="I53" s="794"/>
      <c r="J53" s="763"/>
      <c r="K53" s="763"/>
      <c r="L53" s="794"/>
      <c r="M53" s="794"/>
      <c r="N53" s="794"/>
      <c r="O53" s="975"/>
      <c r="P53" s="974"/>
      <c r="Q53" s="975"/>
      <c r="R53" s="1016"/>
      <c r="S53" s="971">
        <f t="shared" si="2"/>
        <v>0</v>
      </c>
      <c r="T53" s="971">
        <f t="shared" si="3"/>
        <v>0</v>
      </c>
      <c r="U53" s="763"/>
      <c r="V53" s="763"/>
      <c r="W53" s="763"/>
      <c r="X53" s="763"/>
      <c r="Y53" s="763"/>
      <c r="Z53" s="763"/>
      <c r="AA53" s="763"/>
      <c r="AB53" s="763"/>
      <c r="AC53" s="763"/>
      <c r="AD53" s="763"/>
    </row>
    <row r="54" spans="1:30" s="470" customFormat="1" ht="20.5" x14ac:dyDescent="0.25">
      <c r="A54" s="833"/>
      <c r="B54" s="763"/>
      <c r="C54" s="763"/>
      <c r="D54" s="763"/>
      <c r="E54" s="763"/>
      <c r="F54" s="763"/>
      <c r="G54" s="763"/>
      <c r="H54" s="794"/>
      <c r="I54" s="794"/>
      <c r="J54" s="763"/>
      <c r="K54" s="763"/>
      <c r="L54" s="794"/>
      <c r="M54" s="794"/>
      <c r="N54" s="794"/>
      <c r="O54" s="975"/>
      <c r="P54" s="974"/>
      <c r="Q54" s="975"/>
      <c r="R54" s="1016"/>
      <c r="S54" s="971">
        <f t="shared" si="2"/>
        <v>0</v>
      </c>
      <c r="T54" s="971">
        <f t="shared" si="3"/>
        <v>0</v>
      </c>
      <c r="U54" s="763"/>
      <c r="V54" s="763"/>
      <c r="W54" s="763"/>
      <c r="X54" s="763"/>
      <c r="Y54" s="763"/>
      <c r="Z54" s="763"/>
      <c r="AA54" s="763"/>
      <c r="AB54" s="763"/>
      <c r="AC54" s="763"/>
      <c r="AD54" s="763"/>
    </row>
    <row r="55" spans="1:30" s="470" customFormat="1" ht="20.5" x14ac:dyDescent="0.25">
      <c r="A55" s="833"/>
      <c r="B55" s="763"/>
      <c r="C55" s="763"/>
      <c r="D55" s="763"/>
      <c r="E55" s="763"/>
      <c r="F55" s="763"/>
      <c r="G55" s="763"/>
      <c r="H55" s="794"/>
      <c r="I55" s="794"/>
      <c r="J55" s="763"/>
      <c r="K55" s="763"/>
      <c r="L55" s="794"/>
      <c r="M55" s="794"/>
      <c r="N55" s="794"/>
      <c r="O55" s="975"/>
      <c r="P55" s="974"/>
      <c r="Q55" s="975"/>
      <c r="R55" s="1016"/>
      <c r="S55" s="971">
        <f t="shared" si="2"/>
        <v>0</v>
      </c>
      <c r="T55" s="971">
        <f t="shared" si="3"/>
        <v>0</v>
      </c>
      <c r="U55" s="763"/>
      <c r="V55" s="763"/>
      <c r="W55" s="763"/>
      <c r="X55" s="763"/>
      <c r="Y55" s="763"/>
      <c r="Z55" s="763"/>
      <c r="AA55" s="763"/>
      <c r="AB55" s="763"/>
      <c r="AC55" s="763"/>
      <c r="AD55" s="763"/>
    </row>
    <row r="56" spans="1:30" s="470" customFormat="1" ht="20.5" x14ac:dyDescent="0.25">
      <c r="A56" s="833"/>
      <c r="B56" s="763"/>
      <c r="C56" s="763"/>
      <c r="D56" s="763"/>
      <c r="E56" s="763"/>
      <c r="F56" s="763"/>
      <c r="G56" s="763"/>
      <c r="H56" s="794"/>
      <c r="I56" s="794"/>
      <c r="J56" s="763"/>
      <c r="K56" s="763"/>
      <c r="L56" s="794"/>
      <c r="M56" s="794"/>
      <c r="N56" s="794"/>
      <c r="O56" s="975"/>
      <c r="P56" s="974"/>
      <c r="Q56" s="975"/>
      <c r="R56" s="1016"/>
      <c r="S56" s="971">
        <f t="shared" si="2"/>
        <v>0</v>
      </c>
      <c r="T56" s="971">
        <f t="shared" si="3"/>
        <v>0</v>
      </c>
      <c r="U56" s="763"/>
      <c r="V56" s="763"/>
      <c r="W56" s="763"/>
      <c r="X56" s="763"/>
      <c r="Y56" s="763"/>
      <c r="Z56" s="763"/>
      <c r="AA56" s="763"/>
      <c r="AB56" s="763"/>
      <c r="AC56" s="763"/>
      <c r="AD56" s="763"/>
    </row>
    <row r="57" spans="1:30" s="470" customFormat="1" ht="20.5" x14ac:dyDescent="0.25">
      <c r="A57" s="833"/>
      <c r="B57" s="763"/>
      <c r="C57" s="763"/>
      <c r="D57" s="763"/>
      <c r="E57" s="763"/>
      <c r="F57" s="763"/>
      <c r="G57" s="763"/>
      <c r="H57" s="794"/>
      <c r="I57" s="794"/>
      <c r="J57" s="763"/>
      <c r="K57" s="763"/>
      <c r="L57" s="794"/>
      <c r="M57" s="794"/>
      <c r="N57" s="794"/>
      <c r="O57" s="975"/>
      <c r="P57" s="974"/>
      <c r="Q57" s="975"/>
      <c r="R57" s="1016"/>
      <c r="S57" s="971">
        <f t="shared" si="2"/>
        <v>0</v>
      </c>
      <c r="T57" s="971">
        <f t="shared" si="3"/>
        <v>0</v>
      </c>
      <c r="U57" s="763"/>
      <c r="V57" s="763"/>
      <c r="W57" s="763"/>
      <c r="X57" s="763"/>
      <c r="Y57" s="763"/>
      <c r="Z57" s="763"/>
      <c r="AA57" s="763"/>
      <c r="AB57" s="763"/>
      <c r="AC57" s="763"/>
      <c r="AD57" s="763"/>
    </row>
    <row r="58" spans="1:30" s="470" customFormat="1" ht="20.5" x14ac:dyDescent="0.25">
      <c r="A58" s="833"/>
      <c r="B58" s="763"/>
      <c r="C58" s="763"/>
      <c r="D58" s="763"/>
      <c r="E58" s="763"/>
      <c r="F58" s="763"/>
      <c r="G58" s="763"/>
      <c r="H58" s="794"/>
      <c r="I58" s="794"/>
      <c r="J58" s="763"/>
      <c r="K58" s="763"/>
      <c r="L58" s="794"/>
      <c r="M58" s="794"/>
      <c r="N58" s="794"/>
      <c r="O58" s="975"/>
      <c r="P58" s="974"/>
      <c r="Q58" s="975"/>
      <c r="R58" s="1016"/>
      <c r="S58" s="971">
        <f t="shared" si="2"/>
        <v>0</v>
      </c>
      <c r="T58" s="971">
        <f t="shared" si="3"/>
        <v>0</v>
      </c>
      <c r="U58" s="763"/>
      <c r="V58" s="763"/>
      <c r="W58" s="763"/>
      <c r="X58" s="763"/>
      <c r="Y58" s="763"/>
      <c r="Z58" s="763"/>
      <c r="AA58" s="763"/>
      <c r="AB58" s="763"/>
      <c r="AC58" s="763"/>
      <c r="AD58" s="763"/>
    </row>
    <row r="59" spans="1:30" s="470" customFormat="1" ht="20.5" x14ac:dyDescent="0.25">
      <c r="A59" s="833"/>
      <c r="B59" s="763"/>
      <c r="C59" s="763"/>
      <c r="D59" s="763"/>
      <c r="E59" s="763"/>
      <c r="F59" s="763"/>
      <c r="G59" s="763"/>
      <c r="H59" s="794"/>
      <c r="I59" s="794"/>
      <c r="J59" s="763"/>
      <c r="K59" s="763"/>
      <c r="L59" s="794"/>
      <c r="M59" s="794"/>
      <c r="N59" s="794"/>
      <c r="O59" s="975"/>
      <c r="P59" s="974"/>
      <c r="Q59" s="975"/>
      <c r="R59" s="1016"/>
      <c r="S59" s="971">
        <f t="shared" si="2"/>
        <v>0</v>
      </c>
      <c r="T59" s="971">
        <f t="shared" si="3"/>
        <v>0</v>
      </c>
      <c r="U59" s="763"/>
      <c r="V59" s="763"/>
      <c r="W59" s="763"/>
      <c r="X59" s="763"/>
      <c r="Y59" s="763"/>
      <c r="Z59" s="763"/>
      <c r="AA59" s="763"/>
      <c r="AB59" s="763"/>
      <c r="AC59" s="763"/>
      <c r="AD59" s="763"/>
    </row>
    <row r="60" spans="1:30" s="470" customFormat="1" ht="20.5" x14ac:dyDescent="0.25">
      <c r="A60" s="833"/>
      <c r="B60" s="763"/>
      <c r="C60" s="763"/>
      <c r="D60" s="763"/>
      <c r="E60" s="763"/>
      <c r="F60" s="763"/>
      <c r="G60" s="763"/>
      <c r="H60" s="794"/>
      <c r="I60" s="794"/>
      <c r="J60" s="763"/>
      <c r="K60" s="763"/>
      <c r="L60" s="794"/>
      <c r="M60" s="794"/>
      <c r="N60" s="794"/>
      <c r="O60" s="975"/>
      <c r="P60" s="974"/>
      <c r="Q60" s="975"/>
      <c r="R60" s="1016"/>
      <c r="S60" s="971">
        <f t="shared" si="2"/>
        <v>0</v>
      </c>
      <c r="T60" s="971">
        <f t="shared" si="3"/>
        <v>0</v>
      </c>
      <c r="U60" s="763"/>
      <c r="V60" s="763"/>
      <c r="W60" s="763"/>
      <c r="X60" s="763"/>
      <c r="Y60" s="763"/>
      <c r="Z60" s="763"/>
      <c r="AA60" s="763"/>
      <c r="AB60" s="763"/>
      <c r="AC60" s="763"/>
      <c r="AD60" s="763"/>
    </row>
    <row r="61" spans="1:30" s="470" customFormat="1" ht="20.5" x14ac:dyDescent="0.25">
      <c r="A61" s="833"/>
      <c r="B61" s="763"/>
      <c r="C61" s="763"/>
      <c r="D61" s="763"/>
      <c r="E61" s="763"/>
      <c r="F61" s="763"/>
      <c r="G61" s="763"/>
      <c r="H61" s="794"/>
      <c r="I61" s="794"/>
      <c r="J61" s="763"/>
      <c r="K61" s="763"/>
      <c r="L61" s="794"/>
      <c r="M61" s="794"/>
      <c r="N61" s="794"/>
      <c r="O61" s="975"/>
      <c r="P61" s="974"/>
      <c r="Q61" s="975"/>
      <c r="R61" s="1016"/>
      <c r="S61" s="971">
        <f t="shared" si="2"/>
        <v>0</v>
      </c>
      <c r="T61" s="971">
        <f t="shared" si="3"/>
        <v>0</v>
      </c>
      <c r="U61" s="763"/>
      <c r="V61" s="763"/>
      <c r="W61" s="763"/>
      <c r="X61" s="763"/>
      <c r="Y61" s="763"/>
      <c r="Z61" s="763"/>
      <c r="AA61" s="763"/>
      <c r="AB61" s="763"/>
      <c r="AC61" s="763"/>
      <c r="AD61" s="763"/>
    </row>
    <row r="62" spans="1:30" s="470" customFormat="1" ht="20.5" x14ac:dyDescent="0.25">
      <c r="A62" s="833"/>
      <c r="B62" s="763"/>
      <c r="C62" s="763"/>
      <c r="D62" s="763"/>
      <c r="E62" s="763"/>
      <c r="F62" s="763"/>
      <c r="G62" s="763"/>
      <c r="H62" s="794"/>
      <c r="I62" s="794"/>
      <c r="J62" s="763"/>
      <c r="K62" s="763"/>
      <c r="L62" s="794"/>
      <c r="M62" s="794"/>
      <c r="N62" s="794"/>
      <c r="O62" s="975"/>
      <c r="P62" s="974"/>
      <c r="Q62" s="975"/>
      <c r="R62" s="1016"/>
      <c r="S62" s="971">
        <f t="shared" si="2"/>
        <v>0</v>
      </c>
      <c r="T62" s="971">
        <f t="shared" si="3"/>
        <v>0</v>
      </c>
      <c r="U62" s="763"/>
      <c r="V62" s="763"/>
      <c r="W62" s="763"/>
      <c r="X62" s="763"/>
      <c r="Y62" s="763"/>
      <c r="Z62" s="763"/>
      <c r="AA62" s="763"/>
      <c r="AB62" s="763"/>
      <c r="AC62" s="763"/>
      <c r="AD62" s="763"/>
    </row>
    <row r="63" spans="1:30" s="470" customFormat="1" ht="20.5" x14ac:dyDescent="0.25">
      <c r="A63" s="833"/>
      <c r="B63" s="763"/>
      <c r="C63" s="763"/>
      <c r="D63" s="763"/>
      <c r="E63" s="763"/>
      <c r="F63" s="763"/>
      <c r="G63" s="763"/>
      <c r="H63" s="794"/>
      <c r="I63" s="794"/>
      <c r="J63" s="763"/>
      <c r="K63" s="763"/>
      <c r="L63" s="794"/>
      <c r="M63" s="794"/>
      <c r="N63" s="794"/>
      <c r="O63" s="975"/>
      <c r="P63" s="974"/>
      <c r="Q63" s="975"/>
      <c r="R63" s="1016"/>
      <c r="S63" s="971">
        <f t="shared" si="2"/>
        <v>0</v>
      </c>
      <c r="T63" s="971">
        <f t="shared" si="3"/>
        <v>0</v>
      </c>
      <c r="U63" s="763"/>
      <c r="V63" s="763"/>
      <c r="W63" s="763"/>
      <c r="X63" s="763"/>
      <c r="Y63" s="763"/>
      <c r="Z63" s="763"/>
      <c r="AA63" s="763"/>
      <c r="AB63" s="763"/>
      <c r="AC63" s="763"/>
      <c r="AD63" s="763"/>
    </row>
    <row r="64" spans="1:30" s="470" customFormat="1" ht="20.5" x14ac:dyDescent="0.25">
      <c r="A64" s="833"/>
      <c r="B64" s="763"/>
      <c r="C64" s="763"/>
      <c r="D64" s="763"/>
      <c r="E64" s="763"/>
      <c r="F64" s="763"/>
      <c r="G64" s="763"/>
      <c r="H64" s="794"/>
      <c r="I64" s="794"/>
      <c r="J64" s="763"/>
      <c r="K64" s="763"/>
      <c r="L64" s="794"/>
      <c r="M64" s="794"/>
      <c r="N64" s="794"/>
      <c r="O64" s="975"/>
      <c r="P64" s="974"/>
      <c r="Q64" s="975"/>
      <c r="R64" s="1016"/>
      <c r="S64" s="971">
        <f t="shared" si="2"/>
        <v>0</v>
      </c>
      <c r="T64" s="971">
        <f t="shared" si="3"/>
        <v>0</v>
      </c>
      <c r="U64" s="763"/>
      <c r="V64" s="763"/>
      <c r="W64" s="763"/>
      <c r="X64" s="763"/>
      <c r="Y64" s="763"/>
      <c r="Z64" s="763"/>
      <c r="AA64" s="763"/>
      <c r="AB64" s="763"/>
      <c r="AC64" s="763"/>
      <c r="AD64" s="763"/>
    </row>
    <row r="65" spans="1:30" s="470" customFormat="1" ht="20.5" x14ac:dyDescent="0.25">
      <c r="A65" s="833"/>
      <c r="B65" s="763"/>
      <c r="C65" s="763"/>
      <c r="D65" s="763"/>
      <c r="E65" s="763"/>
      <c r="F65" s="763"/>
      <c r="G65" s="763"/>
      <c r="H65" s="794"/>
      <c r="I65" s="794"/>
      <c r="J65" s="763"/>
      <c r="K65" s="763"/>
      <c r="L65" s="794"/>
      <c r="M65" s="794"/>
      <c r="N65" s="794"/>
      <c r="O65" s="975"/>
      <c r="P65" s="974"/>
      <c r="Q65" s="975"/>
      <c r="R65" s="1016"/>
      <c r="S65" s="971">
        <f t="shared" si="2"/>
        <v>0</v>
      </c>
      <c r="T65" s="971">
        <f t="shared" si="3"/>
        <v>0</v>
      </c>
      <c r="U65" s="763"/>
      <c r="V65" s="763"/>
      <c r="W65" s="763"/>
      <c r="X65" s="763"/>
      <c r="Y65" s="763"/>
      <c r="Z65" s="763"/>
      <c r="AA65" s="763"/>
      <c r="AB65" s="763"/>
      <c r="AC65" s="763"/>
      <c r="AD65" s="763"/>
    </row>
    <row r="66" spans="1:30" s="470" customFormat="1" ht="20.5" x14ac:dyDescent="0.25">
      <c r="A66" s="833"/>
      <c r="B66" s="763"/>
      <c r="C66" s="763"/>
      <c r="D66" s="763"/>
      <c r="E66" s="763"/>
      <c r="F66" s="763"/>
      <c r="G66" s="763"/>
      <c r="H66" s="794"/>
      <c r="I66" s="794"/>
      <c r="J66" s="763"/>
      <c r="K66" s="763"/>
      <c r="L66" s="794"/>
      <c r="M66" s="794"/>
      <c r="N66" s="794"/>
      <c r="O66" s="975"/>
      <c r="P66" s="974"/>
      <c r="Q66" s="975"/>
      <c r="R66" s="1016"/>
      <c r="S66" s="971">
        <f t="shared" si="2"/>
        <v>0</v>
      </c>
      <c r="T66" s="971">
        <f t="shared" si="3"/>
        <v>0</v>
      </c>
      <c r="U66" s="763"/>
      <c r="V66" s="763"/>
      <c r="W66" s="763"/>
      <c r="X66" s="763"/>
      <c r="Y66" s="763"/>
      <c r="Z66" s="763"/>
      <c r="AA66" s="763"/>
      <c r="AB66" s="763"/>
      <c r="AC66" s="763"/>
      <c r="AD66" s="763"/>
    </row>
    <row r="67" spans="1:30" s="470" customFormat="1" ht="20.5" x14ac:dyDescent="0.25">
      <c r="A67" s="833"/>
      <c r="B67" s="763"/>
      <c r="C67" s="763"/>
      <c r="D67" s="763"/>
      <c r="E67" s="763"/>
      <c r="F67" s="763"/>
      <c r="G67" s="763"/>
      <c r="H67" s="794"/>
      <c r="I67" s="794"/>
      <c r="J67" s="763"/>
      <c r="K67" s="763"/>
      <c r="L67" s="794"/>
      <c r="M67" s="794"/>
      <c r="N67" s="794"/>
      <c r="O67" s="975"/>
      <c r="P67" s="974"/>
      <c r="Q67" s="975"/>
      <c r="R67" s="1016"/>
      <c r="S67" s="971">
        <f t="shared" si="2"/>
        <v>0</v>
      </c>
      <c r="T67" s="971">
        <f t="shared" si="3"/>
        <v>0</v>
      </c>
      <c r="U67" s="763"/>
      <c r="V67" s="763"/>
      <c r="W67" s="763"/>
      <c r="X67" s="763"/>
      <c r="Y67" s="763"/>
      <c r="Z67" s="763"/>
      <c r="AA67" s="763"/>
      <c r="AB67" s="763"/>
      <c r="AC67" s="763"/>
      <c r="AD67" s="763"/>
    </row>
    <row r="68" spans="1:30" s="470" customFormat="1" ht="20.5" x14ac:dyDescent="0.25">
      <c r="A68" s="833"/>
      <c r="B68" s="763"/>
      <c r="C68" s="763"/>
      <c r="D68" s="763"/>
      <c r="E68" s="763"/>
      <c r="F68" s="763"/>
      <c r="G68" s="763"/>
      <c r="H68" s="794"/>
      <c r="I68" s="794"/>
      <c r="J68" s="763"/>
      <c r="K68" s="763"/>
      <c r="L68" s="794"/>
      <c r="M68" s="794"/>
      <c r="N68" s="794"/>
      <c r="O68" s="975"/>
      <c r="P68" s="974"/>
      <c r="Q68" s="975"/>
      <c r="R68" s="1016"/>
      <c r="S68" s="971">
        <f t="shared" si="2"/>
        <v>0</v>
      </c>
      <c r="T68" s="971">
        <f t="shared" si="3"/>
        <v>0</v>
      </c>
      <c r="U68" s="763"/>
      <c r="V68" s="763"/>
      <c r="W68" s="763"/>
      <c r="X68" s="763"/>
      <c r="Y68" s="763"/>
      <c r="Z68" s="763"/>
      <c r="AA68" s="763"/>
      <c r="AB68" s="763"/>
      <c r="AC68" s="763"/>
      <c r="AD68" s="763"/>
    </row>
    <row r="69" spans="1:30" s="470" customFormat="1" ht="20.5" x14ac:dyDescent="0.25">
      <c r="A69" s="833"/>
      <c r="B69" s="763"/>
      <c r="C69" s="763"/>
      <c r="D69" s="763"/>
      <c r="E69" s="763"/>
      <c r="F69" s="763"/>
      <c r="G69" s="763"/>
      <c r="H69" s="794"/>
      <c r="I69" s="794"/>
      <c r="J69" s="763"/>
      <c r="K69" s="763"/>
      <c r="L69" s="794"/>
      <c r="M69" s="794"/>
      <c r="N69" s="794"/>
      <c r="O69" s="975"/>
      <c r="P69" s="974"/>
      <c r="Q69" s="975"/>
      <c r="R69" s="1016"/>
      <c r="S69" s="971">
        <f t="shared" si="2"/>
        <v>0</v>
      </c>
      <c r="T69" s="971">
        <f t="shared" si="3"/>
        <v>0</v>
      </c>
      <c r="U69" s="763"/>
      <c r="V69" s="763"/>
      <c r="W69" s="763"/>
      <c r="X69" s="763"/>
      <c r="Y69" s="763"/>
      <c r="Z69" s="763"/>
      <c r="AA69" s="763"/>
      <c r="AB69" s="763"/>
      <c r="AC69" s="763"/>
      <c r="AD69" s="763"/>
    </row>
    <row r="70" spans="1:30" s="470" customFormat="1" ht="20.5" x14ac:dyDescent="0.25">
      <c r="A70" s="833"/>
      <c r="B70" s="763"/>
      <c r="C70" s="763"/>
      <c r="D70" s="763"/>
      <c r="E70" s="763"/>
      <c r="F70" s="763"/>
      <c r="G70" s="763"/>
      <c r="H70" s="794"/>
      <c r="I70" s="794"/>
      <c r="J70" s="763"/>
      <c r="K70" s="763"/>
      <c r="L70" s="794"/>
      <c r="M70" s="794"/>
      <c r="N70" s="794"/>
      <c r="O70" s="975"/>
      <c r="P70" s="974"/>
      <c r="Q70" s="975"/>
      <c r="R70" s="1016"/>
      <c r="S70" s="971">
        <f t="shared" si="2"/>
        <v>0</v>
      </c>
      <c r="T70" s="971">
        <f t="shared" si="3"/>
        <v>0</v>
      </c>
      <c r="U70" s="763"/>
      <c r="V70" s="763"/>
      <c r="W70" s="763"/>
      <c r="X70" s="763"/>
      <c r="Y70" s="763"/>
      <c r="Z70" s="763"/>
      <c r="AA70" s="763"/>
      <c r="AB70" s="763"/>
      <c r="AC70" s="763"/>
      <c r="AD70" s="763"/>
    </row>
    <row r="71" spans="1:30" s="470" customFormat="1" ht="20.5" x14ac:dyDescent="0.25">
      <c r="A71" s="833"/>
      <c r="B71" s="763"/>
      <c r="C71" s="763"/>
      <c r="D71" s="763"/>
      <c r="E71" s="763"/>
      <c r="F71" s="763"/>
      <c r="G71" s="763"/>
      <c r="H71" s="794"/>
      <c r="I71" s="794"/>
      <c r="J71" s="763"/>
      <c r="K71" s="763"/>
      <c r="L71" s="794"/>
      <c r="M71" s="794"/>
      <c r="N71" s="794"/>
      <c r="O71" s="975"/>
      <c r="P71" s="974"/>
      <c r="Q71" s="975"/>
      <c r="R71" s="1016"/>
      <c r="S71" s="971">
        <f t="shared" si="2"/>
        <v>0</v>
      </c>
      <c r="T71" s="971">
        <f t="shared" si="3"/>
        <v>0</v>
      </c>
      <c r="U71" s="763"/>
      <c r="V71" s="763"/>
      <c r="W71" s="763"/>
      <c r="X71" s="763"/>
      <c r="Y71" s="763"/>
      <c r="Z71" s="763"/>
      <c r="AA71" s="763"/>
      <c r="AB71" s="763"/>
      <c r="AC71" s="763"/>
      <c r="AD71" s="763"/>
    </row>
    <row r="72" spans="1:30" s="470" customFormat="1" ht="20.5" x14ac:dyDescent="0.25">
      <c r="A72" s="833"/>
      <c r="B72" s="763"/>
      <c r="C72" s="763"/>
      <c r="D72" s="763"/>
      <c r="E72" s="763"/>
      <c r="F72" s="763"/>
      <c r="G72" s="763"/>
      <c r="H72" s="794"/>
      <c r="I72" s="794"/>
      <c r="J72" s="763"/>
      <c r="K72" s="763"/>
      <c r="L72" s="794"/>
      <c r="M72" s="794"/>
      <c r="N72" s="794"/>
      <c r="O72" s="975"/>
      <c r="P72" s="974"/>
      <c r="Q72" s="975"/>
      <c r="R72" s="1016"/>
      <c r="S72" s="971">
        <f t="shared" si="2"/>
        <v>0</v>
      </c>
      <c r="T72" s="971">
        <f t="shared" si="3"/>
        <v>0</v>
      </c>
      <c r="U72" s="763"/>
      <c r="V72" s="763"/>
      <c r="W72" s="763"/>
      <c r="X72" s="763"/>
      <c r="Y72" s="763"/>
      <c r="Z72" s="763"/>
      <c r="AA72" s="763"/>
      <c r="AB72" s="763"/>
      <c r="AC72" s="763"/>
      <c r="AD72" s="763"/>
    </row>
    <row r="73" spans="1:30" s="470" customFormat="1" ht="20.5" x14ac:dyDescent="0.25">
      <c r="A73" s="833"/>
      <c r="B73" s="763"/>
      <c r="C73" s="763"/>
      <c r="D73" s="763"/>
      <c r="E73" s="763"/>
      <c r="F73" s="763"/>
      <c r="G73" s="763"/>
      <c r="H73" s="794"/>
      <c r="I73" s="794"/>
      <c r="J73" s="763"/>
      <c r="K73" s="763"/>
      <c r="L73" s="794"/>
      <c r="M73" s="794"/>
      <c r="N73" s="794"/>
      <c r="O73" s="975"/>
      <c r="P73" s="974"/>
      <c r="Q73" s="975"/>
      <c r="R73" s="1016"/>
      <c r="S73" s="971">
        <f t="shared" si="2"/>
        <v>0</v>
      </c>
      <c r="T73" s="971">
        <f t="shared" si="3"/>
        <v>0</v>
      </c>
      <c r="U73" s="763"/>
      <c r="V73" s="763"/>
      <c r="W73" s="763"/>
      <c r="X73" s="763"/>
      <c r="Y73" s="763"/>
      <c r="Z73" s="763"/>
      <c r="AA73" s="763"/>
      <c r="AB73" s="763"/>
      <c r="AC73" s="763"/>
      <c r="AD73" s="763"/>
    </row>
    <row r="74" spans="1:30" s="470" customFormat="1" ht="20.5" x14ac:dyDescent="0.25">
      <c r="A74" s="833"/>
      <c r="B74" s="763"/>
      <c r="C74" s="763"/>
      <c r="D74" s="763"/>
      <c r="E74" s="763"/>
      <c r="F74" s="763"/>
      <c r="G74" s="763"/>
      <c r="H74" s="794"/>
      <c r="I74" s="794"/>
      <c r="J74" s="763"/>
      <c r="K74" s="763"/>
      <c r="L74" s="794"/>
      <c r="M74" s="794"/>
      <c r="N74" s="794"/>
      <c r="O74" s="975"/>
      <c r="P74" s="974"/>
      <c r="Q74" s="975"/>
      <c r="R74" s="1016"/>
      <c r="S74" s="971">
        <f t="shared" si="2"/>
        <v>0</v>
      </c>
      <c r="T74" s="971">
        <f t="shared" si="3"/>
        <v>0</v>
      </c>
      <c r="U74" s="763"/>
      <c r="V74" s="763"/>
      <c r="W74" s="763"/>
      <c r="X74" s="763"/>
      <c r="Y74" s="763"/>
      <c r="Z74" s="763"/>
      <c r="AA74" s="763"/>
      <c r="AB74" s="763"/>
      <c r="AC74" s="763"/>
      <c r="AD74" s="763"/>
    </row>
  </sheetData>
  <sheetProtection formatColumns="0" autoFilter="0"/>
  <customSheetViews>
    <customSheetView guid="{864452AF-FE8B-4AB5-A77B-41D8DD524B81}" scale="70" showPageBreaks="1" showGridLines="0" zeroValues="0" fitToPage="1" printArea="1">
      <pane ySplit="21" topLeftCell="A22" activePane="bottomLeft" state="frozen"/>
      <selection pane="bottomLeft" activeCell="I7" sqref="A5:I7"/>
      <pageMargins left="0.25" right="0.25" top="0.25" bottom="0.25" header="0.25" footer="0.25"/>
      <printOptions horizontalCentered="1"/>
      <pageSetup scale="41" fitToHeight="0" orientation="landscape" useFirstPageNumber="1" r:id="rId1"/>
      <headerFooter alignWithMargins="0">
        <oddFooter>&amp;L&amp;"Tahoma,Regular"&amp;12FMFW v1.18 - 2018</oddFooter>
      </headerFooter>
    </customSheetView>
  </customSheetViews>
  <mergeCells count="13">
    <mergeCell ref="A1:T1"/>
    <mergeCell ref="A3:P3"/>
    <mergeCell ref="R3:T3"/>
    <mergeCell ref="A2:T2"/>
    <mergeCell ref="A8:P8"/>
    <mergeCell ref="R6:T6"/>
    <mergeCell ref="R7:T7"/>
    <mergeCell ref="R4:T4"/>
    <mergeCell ref="R5:T5"/>
    <mergeCell ref="A4:P4"/>
    <mergeCell ref="A5:P5"/>
    <mergeCell ref="A6:P6"/>
    <mergeCell ref="A7:P7"/>
  </mergeCells>
  <phoneticPr fontId="4" type="noConversion"/>
  <conditionalFormatting sqref="Q4">
    <cfRule type="notContainsBlanks" dxfId="249" priority="6">
      <formula>LEN(TRIM(Q4))&gt;0</formula>
    </cfRule>
  </conditionalFormatting>
  <conditionalFormatting sqref="Q5">
    <cfRule type="notContainsBlanks" dxfId="248" priority="4">
      <formula>LEN(TRIM(Q5))&gt;0</formula>
    </cfRule>
  </conditionalFormatting>
  <conditionalFormatting sqref="Q10 Q12:Q74">
    <cfRule type="cellIs" dxfId="247" priority="2" operator="notBetween">
      <formula>0</formula>
      <formula>0</formula>
    </cfRule>
  </conditionalFormatting>
  <dataValidations count="14">
    <dataValidation allowBlank="1" showErrorMessage="1" promptTitle="Cal OES ONLY" prompt="For Cal OES use only.  Do not enter." sqref="S8:T8" xr:uid="{00000000-0002-0000-0B00-000000000000}"/>
    <dataValidation type="whole" operator="greaterThan" allowBlank="1" showErrorMessage="1" errorTitle="Request Number" error="Please enter the Request Number for this request." promptTitle="REQUEST NUMBER" prompt="Please enter the request number.  Each request type (Modification and Reimbursement) will have its own sequence that must be followed in order. " sqref="R5:T5" xr:uid="{00000000-0002-0000-0B00-000001000000}">
      <formula1>0</formula1>
    </dataValidation>
    <dataValidation type="list" allowBlank="1" showInputMessage="1" showErrorMessage="1" sqref="F12:F74" xr:uid="{00000000-0002-0000-0B00-000002000000}">
      <formula1>SOURCE_SolutionAreaSubCategoryExercise</formula1>
    </dataValidation>
    <dataValidation type="list" allowBlank="1" showInputMessage="1" showErrorMessage="1" sqref="D12:D74" xr:uid="{00000000-0002-0000-0B00-000003000000}">
      <formula1>SOURCE_FundingSource</formula1>
    </dataValidation>
    <dataValidation type="list" allowBlank="1" showInputMessage="1" showErrorMessage="1" sqref="E12:E74" xr:uid="{00000000-0002-0000-0B00-000004000000}">
      <formula1>Source_Discipline</formula1>
    </dataValidation>
    <dataValidation type="list" allowBlank="1" showInputMessage="1" sqref="L12:M74" xr:uid="{00000000-0002-0000-0B00-000005000000}">
      <formula1>"Yes, No"</formula1>
    </dataValidation>
    <dataValidation type="list" allowBlank="1" showInputMessage="1" showErrorMessage="1" sqref="B12:B74" xr:uid="{00000000-0002-0000-0B00-000006000000}">
      <formula1>"Direct,Subaward"</formula1>
    </dataValidation>
    <dataValidation operator="greaterThanOrEqual" allowBlank="1" showInputMessage="1" showErrorMessage="1" sqref="H12:I74" xr:uid="{00000000-0002-0000-0B00-000007000000}"/>
    <dataValidation type="list" allowBlank="1" showInputMessage="1" showErrorMessage="1" sqref="J12:J74" xr:uid="{00000000-0002-0000-0B00-000008000000}">
      <formula1>SOURCE_ExerciseType2</formula1>
    </dataValidation>
    <dataValidation type="whole" allowBlank="1" showErrorMessage="1" errorTitle="Project Number" error="Enter a three (3) digit Project Number associated with each project. Project numbers must be assigned sequentially and must be unique for each Project." promptTitle="PROJECT NUMBER" prompt="Enter a three (3) digit Project Number associated with each project. Project numbers must be assigned sequentially and must be unique for each Project." sqref="A12:A74" xr:uid="{00000000-0002-0000-0B00-000009000000}">
      <formula1>0</formula1>
      <formula2>999</formula2>
    </dataValidation>
    <dataValidation type="whole" operator="greaterThan" allowBlank="1" showInputMessage="1" showErrorMessage="1" errorTitle="BUDGETED COST" error="Enter the Budged Cost for this project, rounded DOWN to the nearest dollar." sqref="O12:O74" xr:uid="{00000000-0002-0000-0B00-00000A000000}">
      <formula1>0</formula1>
    </dataValidation>
    <dataValidation type="list" allowBlank="1" showInputMessage="1" showErrorMessage="1" sqref="G12:G74" xr:uid="{00000000-0002-0000-0B00-00000B000000}">
      <formula1>INDIRECT(VLOOKUP(F12,Source_ExerciseNameLookup,2,0))</formula1>
    </dataValidation>
    <dataValidation type="whole" operator="lessThanOrEqual" allowBlank="1" showInputMessage="1" showErrorMessage="1" errorTitle="REQUEST AMOUNT" error="Please enter a request amount, rounded to the nearest dollar, that is less than or equal to the remaining balance for this project." sqref="Q12:Q74" xr:uid="{00000000-0002-0000-0B00-00000C000000}">
      <formula1>O12-P12</formula1>
    </dataValidation>
    <dataValidation type="list" allowBlank="1" showInputMessage="1" showErrorMessage="1" sqref="R3:T3" xr:uid="{00000000-0002-0000-0B00-00000D000000}">
      <formula1>"Initial Application, Modification, Reimbursement, Final Reimbursement, Advance"</formula1>
    </dataValidation>
  </dataValidations>
  <printOptions horizontalCentered="1"/>
  <pageMargins left="0.25" right="0.25" top="0.5" bottom="0.5" header="0.25" footer="0.25"/>
  <pageSetup scale="35" fitToHeight="0" orientation="landscape" r:id="rId2"/>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drawing r:id="rId3"/>
  <legacyDrawing r:id="rId4"/>
  <tableParts count="1">
    <tablePart r:id="rId5"/>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tabColor rgb="FFFFCCCC"/>
    <pageSetUpPr fitToPage="1"/>
  </sheetPr>
  <dimension ref="A1:W53"/>
  <sheetViews>
    <sheetView showGridLines="0" showZeros="0" zoomScale="65" zoomScaleNormal="65" zoomScaleSheetLayoutView="70" workbookViewId="0">
      <selection sqref="A1:W1"/>
    </sheetView>
  </sheetViews>
  <sheetFormatPr defaultColWidth="9.1796875" defaultRowHeight="16" x14ac:dyDescent="0.25"/>
  <cols>
    <col min="1" max="1" width="12.453125" style="475" customWidth="1"/>
    <col min="2" max="2" width="38.81640625" style="475" customWidth="1"/>
    <col min="3" max="3" width="17.7265625" style="475" customWidth="1"/>
    <col min="4" max="4" width="15.54296875" style="475" customWidth="1"/>
    <col min="5" max="5" width="37.453125" style="475" customWidth="1"/>
    <col min="6" max="6" width="38" style="475" customWidth="1"/>
    <col min="7" max="7" width="29.7265625" style="475" customWidth="1"/>
    <col min="8" max="8" width="24" style="475" customWidth="1"/>
    <col min="9" max="9" width="28.1796875" style="475" customWidth="1"/>
    <col min="10" max="10" width="24.453125" style="475" customWidth="1"/>
    <col min="11" max="11" width="22.26953125" style="475" customWidth="1"/>
    <col min="12" max="12" width="17.26953125" style="475" customWidth="1"/>
    <col min="13" max="13" width="20.26953125" style="475" customWidth="1"/>
    <col min="14" max="23" width="15.7265625" style="859" hidden="1" customWidth="1"/>
    <col min="24" max="16384" width="9.1796875" style="475"/>
  </cols>
  <sheetData>
    <row r="1" spans="1:23" ht="30" customHeight="1" x14ac:dyDescent="0.25">
      <c r="A1" s="1309" t="s">
        <v>384</v>
      </c>
      <c r="B1" s="1309"/>
      <c r="C1" s="1309"/>
      <c r="D1" s="1309"/>
      <c r="E1" s="1309"/>
      <c r="F1" s="1309"/>
      <c r="G1" s="1309"/>
      <c r="H1" s="1309"/>
      <c r="I1" s="1309"/>
      <c r="J1" s="1309"/>
      <c r="K1" s="1309"/>
      <c r="L1" s="1309"/>
      <c r="M1" s="1309"/>
    </row>
    <row r="2" spans="1:23" s="476" customFormat="1" ht="20.149999999999999" customHeight="1" x14ac:dyDescent="0.25">
      <c r="A2" s="1253" t="s">
        <v>1317</v>
      </c>
      <c r="B2" s="1253"/>
      <c r="C2" s="1253"/>
      <c r="D2" s="1253"/>
      <c r="E2" s="1253"/>
      <c r="F2" s="1253"/>
      <c r="G2" s="1253"/>
      <c r="H2" s="1253"/>
      <c r="I2" s="1253"/>
      <c r="J2" s="1253"/>
      <c r="K2" s="1253"/>
      <c r="L2" s="1253"/>
      <c r="M2" s="1253"/>
      <c r="N2" s="860"/>
      <c r="O2" s="861"/>
      <c r="P2" s="861"/>
      <c r="Q2" s="861"/>
      <c r="R2" s="861"/>
      <c r="S2" s="861"/>
      <c r="T2" s="861"/>
      <c r="U2" s="861"/>
      <c r="V2" s="861"/>
      <c r="W2" s="861"/>
    </row>
    <row r="3" spans="1:23" s="509" customFormat="1" ht="25" customHeight="1" x14ac:dyDescent="0.4">
      <c r="A3" s="1312">
        <f>SubrecipientName</f>
        <v>0</v>
      </c>
      <c r="B3" s="1313"/>
      <c r="C3" s="1313"/>
      <c r="D3" s="1313"/>
      <c r="E3" s="1313"/>
      <c r="F3" s="1313"/>
      <c r="G3" s="1313"/>
      <c r="H3" s="1313"/>
      <c r="I3" s="1313"/>
      <c r="J3" s="1020" t="s">
        <v>34</v>
      </c>
      <c r="K3" s="1310"/>
      <c r="L3" s="1311"/>
      <c r="M3" s="1311"/>
      <c r="N3" s="859"/>
      <c r="O3" s="859"/>
      <c r="P3" s="859"/>
      <c r="Q3" s="859"/>
      <c r="R3" s="859"/>
      <c r="S3" s="859"/>
      <c r="T3" s="859"/>
      <c r="U3" s="859"/>
      <c r="V3" s="859"/>
      <c r="W3" s="859"/>
    </row>
    <row r="4" spans="1:23" ht="25" customHeight="1" x14ac:dyDescent="0.4">
      <c r="A4" s="1252">
        <f>FIPSNumber</f>
        <v>0</v>
      </c>
      <c r="B4" s="1252"/>
      <c r="C4" s="1252"/>
      <c r="D4" s="1252"/>
      <c r="E4" s="1252"/>
      <c r="F4" s="1252"/>
      <c r="G4" s="1252"/>
      <c r="H4" s="1252"/>
      <c r="I4" s="1252"/>
      <c r="J4" s="1022" t="s">
        <v>10</v>
      </c>
      <c r="K4" s="1317"/>
      <c r="L4" s="1318"/>
      <c r="M4" s="1318"/>
    </row>
    <row r="5" spans="1:23" ht="25" customHeight="1" x14ac:dyDescent="0.25">
      <c r="A5" s="1243">
        <f>SubawardNumber</f>
        <v>0</v>
      </c>
      <c r="B5" s="1243"/>
      <c r="C5" s="1320"/>
      <c r="D5" s="1320"/>
      <c r="E5" s="1320"/>
      <c r="F5" s="1320"/>
      <c r="G5" s="1320"/>
      <c r="H5" s="1320"/>
      <c r="I5" s="1320"/>
      <c r="J5" s="1022" t="s">
        <v>549</v>
      </c>
      <c r="K5" s="1319"/>
      <c r="L5" s="1319"/>
      <c r="M5" s="1319"/>
    </row>
    <row r="6" spans="1:23" s="466" customFormat="1" ht="25" customHeight="1" x14ac:dyDescent="0.3">
      <c r="A6" s="1297"/>
      <c r="B6" s="1297"/>
      <c r="C6" s="1297"/>
      <c r="D6" s="1297"/>
      <c r="E6" s="1297"/>
      <c r="F6" s="1297"/>
      <c r="G6" s="1297"/>
      <c r="H6" s="1297"/>
      <c r="I6" s="1314"/>
      <c r="J6" s="360"/>
      <c r="K6" s="1241"/>
      <c r="L6" s="1241"/>
      <c r="M6" s="1241"/>
      <c r="N6" s="859"/>
      <c r="O6" s="859"/>
      <c r="P6" s="859"/>
      <c r="Q6" s="859"/>
      <c r="R6" s="859"/>
      <c r="S6" s="859"/>
      <c r="T6" s="859"/>
      <c r="U6" s="859"/>
      <c r="V6" s="859"/>
      <c r="W6" s="859"/>
    </row>
    <row r="7" spans="1:23" s="466" customFormat="1" ht="25" customHeight="1" x14ac:dyDescent="0.3">
      <c r="A7" s="1297"/>
      <c r="B7" s="1297"/>
      <c r="C7" s="1297"/>
      <c r="D7" s="1297"/>
      <c r="E7" s="1297"/>
      <c r="F7" s="1297"/>
      <c r="G7" s="1297"/>
      <c r="H7" s="1297"/>
      <c r="I7" s="1314"/>
      <c r="J7" s="360"/>
      <c r="K7" s="1241"/>
      <c r="L7" s="1241"/>
      <c r="M7" s="1241"/>
      <c r="N7" s="859"/>
      <c r="O7" s="859"/>
      <c r="P7" s="859"/>
      <c r="Q7" s="859"/>
      <c r="R7" s="859"/>
      <c r="S7" s="859"/>
      <c r="T7" s="859"/>
      <c r="U7" s="859"/>
      <c r="V7" s="859"/>
      <c r="W7" s="859"/>
    </row>
    <row r="8" spans="1:23" ht="40" customHeight="1" x14ac:dyDescent="0.25">
      <c r="A8" s="1315"/>
      <c r="B8" s="1315"/>
      <c r="C8" s="1315"/>
      <c r="D8" s="1315"/>
      <c r="E8" s="1315"/>
      <c r="F8" s="1315"/>
      <c r="G8" s="1315"/>
      <c r="H8" s="1315"/>
      <c r="I8" s="1316"/>
      <c r="J8" s="723" t="s">
        <v>641</v>
      </c>
      <c r="K8" s="724" t="s">
        <v>727</v>
      </c>
      <c r="L8" s="482"/>
      <c r="M8" s="481"/>
    </row>
    <row r="9" spans="1:23" ht="50.15" customHeight="1" x14ac:dyDescent="0.25">
      <c r="A9" s="659" t="s">
        <v>1138</v>
      </c>
      <c r="B9" s="660" t="s">
        <v>393</v>
      </c>
      <c r="C9" s="661" t="s">
        <v>639</v>
      </c>
      <c r="D9" s="661" t="s">
        <v>274</v>
      </c>
      <c r="E9" s="661" t="s">
        <v>640</v>
      </c>
      <c r="F9" s="661" t="s">
        <v>695</v>
      </c>
      <c r="G9" s="661" t="s">
        <v>367</v>
      </c>
      <c r="H9" s="659" t="s">
        <v>696</v>
      </c>
      <c r="I9" s="659" t="s">
        <v>713</v>
      </c>
      <c r="J9" s="659" t="s">
        <v>692</v>
      </c>
      <c r="K9" s="659" t="s">
        <v>693</v>
      </c>
      <c r="L9" s="659" t="s">
        <v>694</v>
      </c>
      <c r="M9" s="857" t="s">
        <v>666</v>
      </c>
      <c r="N9" s="864" t="s">
        <v>1293</v>
      </c>
      <c r="O9" s="864" t="s">
        <v>1294</v>
      </c>
      <c r="P9" s="864" t="s">
        <v>1295</v>
      </c>
      <c r="Q9" s="864" t="s">
        <v>1296</v>
      </c>
      <c r="R9" s="864" t="s">
        <v>1297</v>
      </c>
      <c r="S9" s="864" t="s">
        <v>1298</v>
      </c>
      <c r="T9" s="864" t="s">
        <v>1299</v>
      </c>
      <c r="U9" s="864" t="s">
        <v>1300</v>
      </c>
      <c r="V9" s="864" t="s">
        <v>1301</v>
      </c>
      <c r="W9" s="865" t="s">
        <v>1302</v>
      </c>
    </row>
    <row r="10" spans="1:23" s="470" customFormat="1" ht="20.5" x14ac:dyDescent="0.25">
      <c r="A10" s="511">
        <v>0</v>
      </c>
      <c r="B10" s="510"/>
      <c r="C10" s="510">
        <v>0</v>
      </c>
      <c r="D10" s="510">
        <v>0</v>
      </c>
      <c r="E10" s="510">
        <v>0</v>
      </c>
      <c r="F10" s="512"/>
      <c r="G10" s="512"/>
      <c r="H10" s="935">
        <f>SUM(RangeCost)</f>
        <v>0</v>
      </c>
      <c r="I10" s="935">
        <f>SUM(RangePrevious)</f>
        <v>0</v>
      </c>
      <c r="J10" s="935">
        <f>SUM(RangeThisRequest)</f>
        <v>0</v>
      </c>
      <c r="K10" s="716"/>
      <c r="L10" s="935">
        <f>SUM(RangeApproved)</f>
        <v>0</v>
      </c>
      <c r="M10" s="936">
        <f>SUM(RangeBalance)</f>
        <v>0</v>
      </c>
      <c r="N10" s="862"/>
      <c r="O10" s="862"/>
      <c r="P10" s="862"/>
      <c r="Q10" s="862"/>
      <c r="R10" s="862"/>
      <c r="S10" s="862"/>
      <c r="T10" s="862"/>
      <c r="U10" s="862"/>
      <c r="V10" s="862"/>
      <c r="W10" s="863"/>
    </row>
    <row r="11" spans="1:23" s="470" customFormat="1" ht="0.25" customHeight="1" x14ac:dyDescent="0.25">
      <c r="A11" s="584">
        <v>0</v>
      </c>
      <c r="B11" s="585">
        <v>0</v>
      </c>
      <c r="C11" s="585">
        <v>0</v>
      </c>
      <c r="D11" s="585">
        <v>0</v>
      </c>
      <c r="E11" s="585">
        <v>0</v>
      </c>
      <c r="F11" s="586">
        <v>0</v>
      </c>
      <c r="G11" s="586">
        <v>0</v>
      </c>
      <c r="H11" s="587">
        <v>0</v>
      </c>
      <c r="I11" s="587">
        <v>0</v>
      </c>
      <c r="J11" s="587">
        <v>0</v>
      </c>
      <c r="K11" s="588">
        <v>0</v>
      </c>
      <c r="L11" s="588">
        <v>0</v>
      </c>
      <c r="M11" s="852">
        <v>0</v>
      </c>
      <c r="N11" s="843">
        <v>0</v>
      </c>
      <c r="O11" s="843">
        <v>0</v>
      </c>
      <c r="P11" s="843">
        <v>0</v>
      </c>
      <c r="Q11" s="843">
        <v>0</v>
      </c>
      <c r="R11" s="843">
        <v>0</v>
      </c>
      <c r="S11" s="843">
        <v>0</v>
      </c>
      <c r="T11" s="843">
        <v>0</v>
      </c>
      <c r="U11" s="843">
        <v>0</v>
      </c>
      <c r="V11" s="843">
        <v>0</v>
      </c>
      <c r="W11" s="843">
        <v>0</v>
      </c>
    </row>
    <row r="12" spans="1:23" s="470" customFormat="1" ht="20.5" x14ac:dyDescent="0.25">
      <c r="A12" s="765"/>
      <c r="B12" s="715"/>
      <c r="C12" s="715"/>
      <c r="D12" s="715"/>
      <c r="E12" s="795" t="str">
        <f t="shared" ref="E12:E42" si="0">IF(ISBLANK(A12),"", "Grant Admin")</f>
        <v/>
      </c>
      <c r="F12" s="788"/>
      <c r="G12" s="788"/>
      <c r="H12" s="922"/>
      <c r="I12" s="971"/>
      <c r="J12" s="922"/>
      <c r="K12" s="789"/>
      <c r="L12" s="971">
        <f t="shared" ref="L12:L30" si="1">J12+I12</f>
        <v>0</v>
      </c>
      <c r="M12" s="971">
        <f t="shared" ref="M12:M30" si="2">H12-L12</f>
        <v>0</v>
      </c>
      <c r="N12" s="843"/>
      <c r="O12" s="843"/>
      <c r="P12" s="843"/>
      <c r="Q12" s="843"/>
      <c r="R12" s="843"/>
      <c r="S12" s="843"/>
      <c r="T12" s="843"/>
      <c r="U12" s="843"/>
      <c r="V12" s="843"/>
      <c r="W12" s="843"/>
    </row>
    <row r="13" spans="1:23" s="470" customFormat="1" ht="20.5" x14ac:dyDescent="0.25">
      <c r="A13" s="765"/>
      <c r="B13" s="715"/>
      <c r="C13" s="715"/>
      <c r="D13" s="715"/>
      <c r="E13" s="795" t="str">
        <f t="shared" ref="E13" si="3">IF(ISBLANK(A13),"", "Grant Admin")</f>
        <v/>
      </c>
      <c r="F13" s="788"/>
      <c r="G13" s="788"/>
      <c r="H13" s="922"/>
      <c r="I13" s="971"/>
      <c r="J13" s="922"/>
      <c r="K13" s="789"/>
      <c r="L13" s="971">
        <f t="shared" si="1"/>
        <v>0</v>
      </c>
      <c r="M13" s="971">
        <f t="shared" si="2"/>
        <v>0</v>
      </c>
      <c r="N13" s="843"/>
      <c r="O13" s="843"/>
      <c r="P13" s="843"/>
      <c r="Q13" s="843"/>
      <c r="R13" s="843"/>
      <c r="S13" s="843"/>
      <c r="T13" s="843"/>
      <c r="U13" s="843"/>
      <c r="V13" s="843"/>
      <c r="W13" s="843"/>
    </row>
    <row r="14" spans="1:23" s="470" customFormat="1" ht="20.5" x14ac:dyDescent="0.25">
      <c r="A14" s="765"/>
      <c r="B14" s="715"/>
      <c r="C14" s="715"/>
      <c r="D14" s="715"/>
      <c r="E14" s="795" t="str">
        <f t="shared" si="0"/>
        <v/>
      </c>
      <c r="F14" s="788"/>
      <c r="G14" s="788"/>
      <c r="H14" s="922"/>
      <c r="I14" s="971"/>
      <c r="J14" s="922"/>
      <c r="K14" s="789"/>
      <c r="L14" s="971">
        <f t="shared" si="1"/>
        <v>0</v>
      </c>
      <c r="M14" s="971">
        <f t="shared" si="2"/>
        <v>0</v>
      </c>
      <c r="N14" s="843"/>
      <c r="O14" s="843"/>
      <c r="P14" s="843"/>
      <c r="Q14" s="843"/>
      <c r="R14" s="843"/>
      <c r="S14" s="843"/>
      <c r="T14" s="843"/>
      <c r="U14" s="843"/>
      <c r="V14" s="843"/>
      <c r="W14" s="843"/>
    </row>
    <row r="15" spans="1:23" s="470" customFormat="1" ht="20.5" x14ac:dyDescent="0.25">
      <c r="A15" s="765"/>
      <c r="B15" s="715"/>
      <c r="C15" s="715"/>
      <c r="D15" s="715"/>
      <c r="E15" s="795" t="str">
        <f t="shared" si="0"/>
        <v/>
      </c>
      <c r="F15" s="788"/>
      <c r="G15" s="788"/>
      <c r="H15" s="922"/>
      <c r="I15" s="971"/>
      <c r="J15" s="922"/>
      <c r="K15" s="789"/>
      <c r="L15" s="971">
        <f t="shared" si="1"/>
        <v>0</v>
      </c>
      <c r="M15" s="971">
        <f t="shared" si="2"/>
        <v>0</v>
      </c>
      <c r="N15" s="843"/>
      <c r="O15" s="843"/>
      <c r="P15" s="843"/>
      <c r="Q15" s="843"/>
      <c r="R15" s="843"/>
      <c r="S15" s="843"/>
      <c r="T15" s="843"/>
      <c r="U15" s="843"/>
      <c r="V15" s="843"/>
      <c r="W15" s="843"/>
    </row>
    <row r="16" spans="1:23" s="470" customFormat="1" ht="20.5" x14ac:dyDescent="0.25">
      <c r="A16" s="765"/>
      <c r="B16" s="715"/>
      <c r="C16" s="715"/>
      <c r="D16" s="715"/>
      <c r="E16" s="795" t="str">
        <f t="shared" si="0"/>
        <v/>
      </c>
      <c r="F16" s="788"/>
      <c r="G16" s="788"/>
      <c r="H16" s="922"/>
      <c r="I16" s="971"/>
      <c r="J16" s="922"/>
      <c r="K16" s="789"/>
      <c r="L16" s="971">
        <f t="shared" si="1"/>
        <v>0</v>
      </c>
      <c r="M16" s="971">
        <f t="shared" si="2"/>
        <v>0</v>
      </c>
      <c r="N16" s="843"/>
      <c r="O16" s="843"/>
      <c r="P16" s="843"/>
      <c r="Q16" s="843"/>
      <c r="R16" s="843"/>
      <c r="S16" s="843"/>
      <c r="T16" s="843"/>
      <c r="U16" s="843"/>
      <c r="V16" s="843"/>
      <c r="W16" s="843"/>
    </row>
    <row r="17" spans="1:23" s="470" customFormat="1" ht="20.5" x14ac:dyDescent="0.25">
      <c r="A17" s="765"/>
      <c r="B17" s="715"/>
      <c r="C17" s="715"/>
      <c r="D17" s="715"/>
      <c r="E17" s="795" t="str">
        <f t="shared" si="0"/>
        <v/>
      </c>
      <c r="F17" s="788"/>
      <c r="G17" s="788"/>
      <c r="H17" s="922"/>
      <c r="I17" s="971"/>
      <c r="J17" s="922"/>
      <c r="K17" s="789"/>
      <c r="L17" s="971">
        <f t="shared" si="1"/>
        <v>0</v>
      </c>
      <c r="M17" s="971">
        <f t="shared" si="2"/>
        <v>0</v>
      </c>
      <c r="N17" s="843"/>
      <c r="O17" s="843"/>
      <c r="P17" s="843"/>
      <c r="Q17" s="843"/>
      <c r="R17" s="843"/>
      <c r="S17" s="843"/>
      <c r="T17" s="843"/>
      <c r="U17" s="843"/>
      <c r="V17" s="843"/>
      <c r="W17" s="843"/>
    </row>
    <row r="18" spans="1:23" s="470" customFormat="1" ht="20.5" x14ac:dyDescent="0.25">
      <c r="A18" s="765"/>
      <c r="B18" s="715"/>
      <c r="C18" s="715"/>
      <c r="D18" s="715"/>
      <c r="E18" s="795" t="str">
        <f t="shared" si="0"/>
        <v/>
      </c>
      <c r="F18" s="788"/>
      <c r="G18" s="788"/>
      <c r="H18" s="922"/>
      <c r="I18" s="971"/>
      <c r="J18" s="922"/>
      <c r="K18" s="789"/>
      <c r="L18" s="971">
        <f t="shared" si="1"/>
        <v>0</v>
      </c>
      <c r="M18" s="971">
        <f t="shared" si="2"/>
        <v>0</v>
      </c>
      <c r="N18" s="843"/>
      <c r="O18" s="843"/>
      <c r="P18" s="843"/>
      <c r="Q18" s="843"/>
      <c r="R18" s="843"/>
      <c r="S18" s="843"/>
      <c r="T18" s="843"/>
      <c r="U18" s="843"/>
      <c r="V18" s="843"/>
      <c r="W18" s="843"/>
    </row>
    <row r="19" spans="1:23" s="470" customFormat="1" ht="20.5" x14ac:dyDescent="0.25">
      <c r="A19" s="765"/>
      <c r="B19" s="715"/>
      <c r="C19" s="715"/>
      <c r="D19" s="715"/>
      <c r="E19" s="795" t="str">
        <f t="shared" si="0"/>
        <v/>
      </c>
      <c r="F19" s="788"/>
      <c r="G19" s="788"/>
      <c r="H19" s="922"/>
      <c r="I19" s="971"/>
      <c r="J19" s="922"/>
      <c r="K19" s="789"/>
      <c r="L19" s="971">
        <f t="shared" si="1"/>
        <v>0</v>
      </c>
      <c r="M19" s="971">
        <f t="shared" si="2"/>
        <v>0</v>
      </c>
      <c r="N19" s="843"/>
      <c r="O19" s="843"/>
      <c r="P19" s="843"/>
      <c r="Q19" s="843"/>
      <c r="R19" s="843"/>
      <c r="S19" s="843"/>
      <c r="T19" s="843"/>
      <c r="U19" s="843"/>
      <c r="V19" s="843"/>
      <c r="W19" s="843"/>
    </row>
    <row r="20" spans="1:23" s="470" customFormat="1" ht="20.5" x14ac:dyDescent="0.25">
      <c r="A20" s="765"/>
      <c r="B20" s="715"/>
      <c r="C20" s="715"/>
      <c r="D20" s="715"/>
      <c r="E20" s="795" t="str">
        <f t="shared" si="0"/>
        <v/>
      </c>
      <c r="F20" s="788"/>
      <c r="G20" s="788"/>
      <c r="H20" s="922"/>
      <c r="I20" s="971"/>
      <c r="J20" s="922"/>
      <c r="K20" s="789"/>
      <c r="L20" s="971">
        <f t="shared" si="1"/>
        <v>0</v>
      </c>
      <c r="M20" s="971">
        <f t="shared" si="2"/>
        <v>0</v>
      </c>
      <c r="N20" s="843"/>
      <c r="O20" s="843"/>
      <c r="P20" s="843"/>
      <c r="Q20" s="843"/>
      <c r="R20" s="843"/>
      <c r="S20" s="843"/>
      <c r="T20" s="843"/>
      <c r="U20" s="843"/>
      <c r="V20" s="843"/>
      <c r="W20" s="843"/>
    </row>
    <row r="21" spans="1:23" s="470" customFormat="1" ht="20.5" x14ac:dyDescent="0.25">
      <c r="A21" s="765"/>
      <c r="B21" s="715"/>
      <c r="C21" s="715"/>
      <c r="D21" s="715"/>
      <c r="E21" s="795" t="str">
        <f t="shared" si="0"/>
        <v/>
      </c>
      <c r="F21" s="788"/>
      <c r="G21" s="788"/>
      <c r="H21" s="922"/>
      <c r="I21" s="971"/>
      <c r="J21" s="922"/>
      <c r="K21" s="789"/>
      <c r="L21" s="971">
        <f t="shared" si="1"/>
        <v>0</v>
      </c>
      <c r="M21" s="971">
        <f t="shared" si="2"/>
        <v>0</v>
      </c>
      <c r="N21" s="843"/>
      <c r="O21" s="843"/>
      <c r="P21" s="843"/>
      <c r="Q21" s="843"/>
      <c r="R21" s="843"/>
      <c r="S21" s="843"/>
      <c r="T21" s="843"/>
      <c r="U21" s="843"/>
      <c r="V21" s="843"/>
      <c r="W21" s="843"/>
    </row>
    <row r="22" spans="1:23" s="470" customFormat="1" ht="20.5" x14ac:dyDescent="0.25">
      <c r="A22" s="765"/>
      <c r="B22" s="715"/>
      <c r="C22" s="715"/>
      <c r="D22" s="715"/>
      <c r="E22" s="795" t="str">
        <f t="shared" si="0"/>
        <v/>
      </c>
      <c r="F22" s="788"/>
      <c r="G22" s="788"/>
      <c r="H22" s="922"/>
      <c r="I22" s="971"/>
      <c r="J22" s="922"/>
      <c r="K22" s="789"/>
      <c r="L22" s="971">
        <f t="shared" si="1"/>
        <v>0</v>
      </c>
      <c r="M22" s="971">
        <f t="shared" si="2"/>
        <v>0</v>
      </c>
      <c r="N22" s="843"/>
      <c r="O22" s="843"/>
      <c r="P22" s="843"/>
      <c r="Q22" s="843"/>
      <c r="R22" s="843"/>
      <c r="S22" s="843"/>
      <c r="T22" s="843"/>
      <c r="U22" s="843"/>
      <c r="V22" s="843"/>
      <c r="W22" s="843"/>
    </row>
    <row r="23" spans="1:23" s="470" customFormat="1" ht="20.5" x14ac:dyDescent="0.25">
      <c r="A23" s="765"/>
      <c r="B23" s="715"/>
      <c r="C23" s="715"/>
      <c r="D23" s="715"/>
      <c r="E23" s="795" t="str">
        <f t="shared" si="0"/>
        <v/>
      </c>
      <c r="F23" s="788"/>
      <c r="G23" s="788"/>
      <c r="H23" s="922"/>
      <c r="I23" s="971"/>
      <c r="J23" s="922"/>
      <c r="K23" s="789"/>
      <c r="L23" s="971">
        <f t="shared" si="1"/>
        <v>0</v>
      </c>
      <c r="M23" s="971">
        <f t="shared" si="2"/>
        <v>0</v>
      </c>
      <c r="N23" s="843"/>
      <c r="O23" s="843"/>
      <c r="P23" s="843"/>
      <c r="Q23" s="843"/>
      <c r="R23" s="843"/>
      <c r="S23" s="843"/>
      <c r="T23" s="843"/>
      <c r="U23" s="843"/>
      <c r="V23" s="843"/>
      <c r="W23" s="843"/>
    </row>
    <row r="24" spans="1:23" s="470" customFormat="1" ht="20.5" x14ac:dyDescent="0.25">
      <c r="A24" s="765"/>
      <c r="B24" s="715"/>
      <c r="C24" s="715"/>
      <c r="D24" s="715"/>
      <c r="E24" s="795" t="str">
        <f t="shared" si="0"/>
        <v/>
      </c>
      <c r="F24" s="788"/>
      <c r="G24" s="788"/>
      <c r="H24" s="922"/>
      <c r="I24" s="971"/>
      <c r="J24" s="922"/>
      <c r="K24" s="789"/>
      <c r="L24" s="971">
        <f t="shared" si="1"/>
        <v>0</v>
      </c>
      <c r="M24" s="971">
        <f t="shared" si="2"/>
        <v>0</v>
      </c>
      <c r="N24" s="843"/>
      <c r="O24" s="843"/>
      <c r="P24" s="843"/>
      <c r="Q24" s="843"/>
      <c r="R24" s="843"/>
      <c r="S24" s="843"/>
      <c r="T24" s="843"/>
      <c r="U24" s="843"/>
      <c r="V24" s="843"/>
      <c r="W24" s="843"/>
    </row>
    <row r="25" spans="1:23" s="470" customFormat="1" ht="20.5" x14ac:dyDescent="0.25">
      <c r="A25" s="765"/>
      <c r="B25" s="715"/>
      <c r="C25" s="715"/>
      <c r="D25" s="715"/>
      <c r="E25" s="795" t="str">
        <f t="shared" si="0"/>
        <v/>
      </c>
      <c r="F25" s="788"/>
      <c r="G25" s="788"/>
      <c r="H25" s="922"/>
      <c r="I25" s="971"/>
      <c r="J25" s="922"/>
      <c r="K25" s="789"/>
      <c r="L25" s="971">
        <f t="shared" si="1"/>
        <v>0</v>
      </c>
      <c r="M25" s="971">
        <f t="shared" si="2"/>
        <v>0</v>
      </c>
      <c r="N25" s="843"/>
      <c r="O25" s="843"/>
      <c r="P25" s="843"/>
      <c r="Q25" s="843"/>
      <c r="R25" s="843"/>
      <c r="S25" s="843"/>
      <c r="T25" s="843"/>
      <c r="U25" s="843"/>
      <c r="V25" s="843"/>
      <c r="W25" s="843"/>
    </row>
    <row r="26" spans="1:23" s="470" customFormat="1" ht="20.5" x14ac:dyDescent="0.25">
      <c r="A26" s="765"/>
      <c r="B26" s="715"/>
      <c r="C26" s="715"/>
      <c r="D26" s="715"/>
      <c r="E26" s="795" t="str">
        <f t="shared" si="0"/>
        <v/>
      </c>
      <c r="F26" s="788"/>
      <c r="G26" s="788"/>
      <c r="H26" s="922"/>
      <c r="I26" s="971"/>
      <c r="J26" s="922"/>
      <c r="K26" s="789"/>
      <c r="L26" s="971">
        <f t="shared" si="1"/>
        <v>0</v>
      </c>
      <c r="M26" s="971">
        <f t="shared" si="2"/>
        <v>0</v>
      </c>
      <c r="N26" s="843"/>
      <c r="O26" s="843"/>
      <c r="P26" s="843"/>
      <c r="Q26" s="843"/>
      <c r="R26" s="843"/>
      <c r="S26" s="843"/>
      <c r="T26" s="843"/>
      <c r="U26" s="843"/>
      <c r="V26" s="843"/>
      <c r="W26" s="843"/>
    </row>
    <row r="27" spans="1:23" s="470" customFormat="1" ht="20.5" x14ac:dyDescent="0.25">
      <c r="A27" s="765"/>
      <c r="B27" s="715"/>
      <c r="C27" s="715"/>
      <c r="D27" s="715"/>
      <c r="E27" s="795" t="str">
        <f t="shared" si="0"/>
        <v/>
      </c>
      <c r="F27" s="788"/>
      <c r="G27" s="788"/>
      <c r="H27" s="922"/>
      <c r="I27" s="971"/>
      <c r="J27" s="922"/>
      <c r="K27" s="789"/>
      <c r="L27" s="971">
        <f t="shared" si="1"/>
        <v>0</v>
      </c>
      <c r="M27" s="971">
        <f t="shared" si="2"/>
        <v>0</v>
      </c>
      <c r="N27" s="843"/>
      <c r="O27" s="843"/>
      <c r="P27" s="843"/>
      <c r="Q27" s="843"/>
      <c r="R27" s="843"/>
      <c r="S27" s="843"/>
      <c r="T27" s="843"/>
      <c r="U27" s="843"/>
      <c r="V27" s="843"/>
      <c r="W27" s="843"/>
    </row>
    <row r="28" spans="1:23" s="470" customFormat="1" ht="20.5" x14ac:dyDescent="0.25">
      <c r="A28" s="765"/>
      <c r="B28" s="715"/>
      <c r="C28" s="715"/>
      <c r="D28" s="715"/>
      <c r="E28" s="795" t="str">
        <f t="shared" si="0"/>
        <v/>
      </c>
      <c r="F28" s="788"/>
      <c r="G28" s="788"/>
      <c r="H28" s="922"/>
      <c r="I28" s="971"/>
      <c r="J28" s="922"/>
      <c r="K28" s="789"/>
      <c r="L28" s="971">
        <f t="shared" si="1"/>
        <v>0</v>
      </c>
      <c r="M28" s="971">
        <f t="shared" si="2"/>
        <v>0</v>
      </c>
      <c r="N28" s="843"/>
      <c r="O28" s="843"/>
      <c r="P28" s="843"/>
      <c r="Q28" s="843"/>
      <c r="R28" s="843"/>
      <c r="S28" s="843"/>
      <c r="T28" s="843"/>
      <c r="U28" s="843"/>
      <c r="V28" s="843"/>
      <c r="W28" s="843"/>
    </row>
    <row r="29" spans="1:23" s="470" customFormat="1" ht="20.5" x14ac:dyDescent="0.25">
      <c r="A29" s="765"/>
      <c r="B29" s="715"/>
      <c r="C29" s="715"/>
      <c r="D29" s="715"/>
      <c r="E29" s="795" t="str">
        <f t="shared" si="0"/>
        <v/>
      </c>
      <c r="F29" s="788"/>
      <c r="G29" s="788"/>
      <c r="H29" s="922"/>
      <c r="I29" s="971"/>
      <c r="J29" s="922"/>
      <c r="K29" s="789"/>
      <c r="L29" s="971">
        <f t="shared" si="1"/>
        <v>0</v>
      </c>
      <c r="M29" s="971">
        <f t="shared" si="2"/>
        <v>0</v>
      </c>
      <c r="N29" s="843"/>
      <c r="O29" s="843"/>
      <c r="P29" s="843"/>
      <c r="Q29" s="843"/>
      <c r="R29" s="843"/>
      <c r="S29" s="843"/>
      <c r="T29" s="843"/>
      <c r="U29" s="843"/>
      <c r="V29" s="843"/>
      <c r="W29" s="843"/>
    </row>
    <row r="30" spans="1:23" s="470" customFormat="1" ht="20.5" x14ac:dyDescent="0.25">
      <c r="A30" s="765"/>
      <c r="B30" s="715"/>
      <c r="C30" s="715"/>
      <c r="D30" s="715"/>
      <c r="E30" s="795" t="str">
        <f t="shared" si="0"/>
        <v/>
      </c>
      <c r="F30" s="788"/>
      <c r="G30" s="788"/>
      <c r="H30" s="922"/>
      <c r="I30" s="971"/>
      <c r="J30" s="922"/>
      <c r="K30" s="789"/>
      <c r="L30" s="971">
        <f t="shared" si="1"/>
        <v>0</v>
      </c>
      <c r="M30" s="971">
        <f t="shared" si="2"/>
        <v>0</v>
      </c>
      <c r="N30" s="843"/>
      <c r="O30" s="843"/>
      <c r="P30" s="843"/>
      <c r="Q30" s="843"/>
      <c r="R30" s="843"/>
      <c r="S30" s="843"/>
      <c r="T30" s="843"/>
      <c r="U30" s="843"/>
      <c r="V30" s="843"/>
      <c r="W30" s="843"/>
    </row>
    <row r="31" spans="1:23" s="470" customFormat="1" ht="20.5" x14ac:dyDescent="0.25">
      <c r="A31" s="765"/>
      <c r="B31" s="715"/>
      <c r="C31" s="715"/>
      <c r="D31" s="715"/>
      <c r="E31" s="795" t="str">
        <f t="shared" si="0"/>
        <v/>
      </c>
      <c r="F31" s="788"/>
      <c r="G31" s="788"/>
      <c r="H31" s="922"/>
      <c r="I31" s="971"/>
      <c r="J31" s="922"/>
      <c r="K31" s="789"/>
      <c r="L31" s="971">
        <f t="shared" ref="L31:L42" si="4">J31+I31</f>
        <v>0</v>
      </c>
      <c r="M31" s="971">
        <f t="shared" ref="M31:M42" si="5">H31-L31</f>
        <v>0</v>
      </c>
      <c r="N31" s="843"/>
      <c r="O31" s="843"/>
      <c r="P31" s="843"/>
      <c r="Q31" s="843"/>
      <c r="R31" s="843"/>
      <c r="S31" s="843"/>
      <c r="T31" s="843"/>
      <c r="U31" s="843"/>
      <c r="V31" s="843"/>
      <c r="W31" s="843"/>
    </row>
    <row r="32" spans="1:23" s="470" customFormat="1" ht="20.5" x14ac:dyDescent="0.25">
      <c r="A32" s="765"/>
      <c r="B32" s="715"/>
      <c r="C32" s="715"/>
      <c r="D32" s="715"/>
      <c r="E32" s="795" t="str">
        <f t="shared" si="0"/>
        <v/>
      </c>
      <c r="F32" s="788"/>
      <c r="G32" s="788"/>
      <c r="H32" s="922"/>
      <c r="I32" s="971"/>
      <c r="J32" s="922"/>
      <c r="K32" s="789"/>
      <c r="L32" s="971">
        <f t="shared" si="4"/>
        <v>0</v>
      </c>
      <c r="M32" s="971">
        <f t="shared" si="5"/>
        <v>0</v>
      </c>
      <c r="N32" s="843"/>
      <c r="O32" s="843"/>
      <c r="P32" s="843"/>
      <c r="Q32" s="843"/>
      <c r="R32" s="843"/>
      <c r="S32" s="843"/>
      <c r="T32" s="843"/>
      <c r="U32" s="843"/>
      <c r="V32" s="843"/>
      <c r="W32" s="843"/>
    </row>
    <row r="33" spans="1:23" s="470" customFormat="1" ht="20.5" x14ac:dyDescent="0.25">
      <c r="A33" s="765"/>
      <c r="B33" s="715"/>
      <c r="C33" s="715"/>
      <c r="D33" s="715"/>
      <c r="E33" s="795" t="str">
        <f t="shared" si="0"/>
        <v/>
      </c>
      <c r="F33" s="788"/>
      <c r="G33" s="788"/>
      <c r="H33" s="922"/>
      <c r="I33" s="971"/>
      <c r="J33" s="922"/>
      <c r="K33" s="789"/>
      <c r="L33" s="971">
        <f t="shared" si="4"/>
        <v>0</v>
      </c>
      <c r="M33" s="971">
        <f t="shared" si="5"/>
        <v>0</v>
      </c>
      <c r="N33" s="843"/>
      <c r="O33" s="843"/>
      <c r="P33" s="843"/>
      <c r="Q33" s="843"/>
      <c r="R33" s="843"/>
      <c r="S33" s="843"/>
      <c r="T33" s="843"/>
      <c r="U33" s="843"/>
      <c r="V33" s="843"/>
      <c r="W33" s="843"/>
    </row>
    <row r="34" spans="1:23" s="470" customFormat="1" ht="20.5" x14ac:dyDescent="0.25">
      <c r="A34" s="765"/>
      <c r="B34" s="715"/>
      <c r="C34" s="715"/>
      <c r="D34" s="715"/>
      <c r="E34" s="795" t="str">
        <f t="shared" si="0"/>
        <v/>
      </c>
      <c r="F34" s="788"/>
      <c r="G34" s="788"/>
      <c r="H34" s="922"/>
      <c r="I34" s="971"/>
      <c r="J34" s="922"/>
      <c r="K34" s="789"/>
      <c r="L34" s="971">
        <f t="shared" si="4"/>
        <v>0</v>
      </c>
      <c r="M34" s="971">
        <f t="shared" si="5"/>
        <v>0</v>
      </c>
      <c r="N34" s="843"/>
      <c r="O34" s="843"/>
      <c r="P34" s="843"/>
      <c r="Q34" s="843"/>
      <c r="R34" s="843"/>
      <c r="S34" s="843"/>
      <c r="T34" s="843"/>
      <c r="U34" s="843"/>
      <c r="V34" s="843"/>
      <c r="W34" s="843"/>
    </row>
    <row r="35" spans="1:23" s="470" customFormat="1" ht="20.5" x14ac:dyDescent="0.25">
      <c r="A35" s="765"/>
      <c r="B35" s="715"/>
      <c r="C35" s="715"/>
      <c r="D35" s="715"/>
      <c r="E35" s="795" t="str">
        <f t="shared" si="0"/>
        <v/>
      </c>
      <c r="F35" s="788"/>
      <c r="G35" s="788"/>
      <c r="H35" s="922"/>
      <c r="I35" s="971"/>
      <c r="J35" s="922"/>
      <c r="K35" s="789"/>
      <c r="L35" s="971">
        <f t="shared" si="4"/>
        <v>0</v>
      </c>
      <c r="M35" s="971">
        <f t="shared" si="5"/>
        <v>0</v>
      </c>
      <c r="N35" s="843"/>
      <c r="O35" s="843"/>
      <c r="P35" s="843"/>
      <c r="Q35" s="843"/>
      <c r="R35" s="843"/>
      <c r="S35" s="843"/>
      <c r="T35" s="843"/>
      <c r="U35" s="843"/>
      <c r="V35" s="843"/>
      <c r="W35" s="843"/>
    </row>
    <row r="36" spans="1:23" s="470" customFormat="1" ht="20.5" x14ac:dyDescent="0.25">
      <c r="A36" s="765"/>
      <c r="B36" s="715"/>
      <c r="C36" s="715"/>
      <c r="D36" s="715"/>
      <c r="E36" s="795" t="str">
        <f t="shared" si="0"/>
        <v/>
      </c>
      <c r="F36" s="788"/>
      <c r="G36" s="788"/>
      <c r="H36" s="922"/>
      <c r="I36" s="971"/>
      <c r="J36" s="922"/>
      <c r="K36" s="789"/>
      <c r="L36" s="971">
        <f t="shared" si="4"/>
        <v>0</v>
      </c>
      <c r="M36" s="971">
        <f t="shared" si="5"/>
        <v>0</v>
      </c>
      <c r="N36" s="843"/>
      <c r="O36" s="843"/>
      <c r="P36" s="843"/>
      <c r="Q36" s="843"/>
      <c r="R36" s="843"/>
      <c r="S36" s="843"/>
      <c r="T36" s="843"/>
      <c r="U36" s="843"/>
      <c r="V36" s="843"/>
      <c r="W36" s="843"/>
    </row>
    <row r="37" spans="1:23" s="470" customFormat="1" ht="20.5" x14ac:dyDescent="0.25">
      <c r="A37" s="765"/>
      <c r="B37" s="715"/>
      <c r="C37" s="715"/>
      <c r="D37" s="715"/>
      <c r="E37" s="795" t="str">
        <f t="shared" si="0"/>
        <v/>
      </c>
      <c r="F37" s="788"/>
      <c r="G37" s="788"/>
      <c r="H37" s="922"/>
      <c r="I37" s="971"/>
      <c r="J37" s="922"/>
      <c r="K37" s="789"/>
      <c r="L37" s="971">
        <f t="shared" si="4"/>
        <v>0</v>
      </c>
      <c r="M37" s="971">
        <f t="shared" si="5"/>
        <v>0</v>
      </c>
      <c r="N37" s="843"/>
      <c r="O37" s="843"/>
      <c r="P37" s="843"/>
      <c r="Q37" s="843"/>
      <c r="R37" s="843"/>
      <c r="S37" s="843"/>
      <c r="T37" s="843"/>
      <c r="U37" s="843"/>
      <c r="V37" s="843"/>
      <c r="W37" s="843"/>
    </row>
    <row r="38" spans="1:23" s="470" customFormat="1" ht="20.5" x14ac:dyDescent="0.25">
      <c r="A38" s="765"/>
      <c r="B38" s="715"/>
      <c r="C38" s="715"/>
      <c r="D38" s="715"/>
      <c r="E38" s="795" t="str">
        <f t="shared" si="0"/>
        <v/>
      </c>
      <c r="F38" s="788"/>
      <c r="G38" s="788"/>
      <c r="H38" s="922"/>
      <c r="I38" s="971"/>
      <c r="J38" s="922"/>
      <c r="K38" s="789"/>
      <c r="L38" s="971">
        <f t="shared" si="4"/>
        <v>0</v>
      </c>
      <c r="M38" s="971">
        <f t="shared" si="5"/>
        <v>0</v>
      </c>
      <c r="N38" s="843"/>
      <c r="O38" s="843"/>
      <c r="P38" s="843"/>
      <c r="Q38" s="843"/>
      <c r="R38" s="843"/>
      <c r="S38" s="843"/>
      <c r="T38" s="843"/>
      <c r="U38" s="843"/>
      <c r="V38" s="843"/>
      <c r="W38" s="843"/>
    </row>
    <row r="39" spans="1:23" s="470" customFormat="1" ht="20.5" x14ac:dyDescent="0.25">
      <c r="A39" s="765"/>
      <c r="B39" s="715"/>
      <c r="C39" s="715"/>
      <c r="D39" s="715"/>
      <c r="E39" s="795" t="str">
        <f t="shared" si="0"/>
        <v/>
      </c>
      <c r="F39" s="788"/>
      <c r="G39" s="788"/>
      <c r="H39" s="922"/>
      <c r="I39" s="971"/>
      <c r="J39" s="922"/>
      <c r="K39" s="789"/>
      <c r="L39" s="971">
        <f t="shared" si="4"/>
        <v>0</v>
      </c>
      <c r="M39" s="971">
        <f t="shared" si="5"/>
        <v>0</v>
      </c>
      <c r="N39" s="843"/>
      <c r="O39" s="843"/>
      <c r="P39" s="843"/>
      <c r="Q39" s="843"/>
      <c r="R39" s="843"/>
      <c r="S39" s="843"/>
      <c r="T39" s="843"/>
      <c r="U39" s="843"/>
      <c r="V39" s="843"/>
      <c r="W39" s="843"/>
    </row>
    <row r="40" spans="1:23" s="470" customFormat="1" ht="20.5" x14ac:dyDescent="0.25">
      <c r="A40" s="765"/>
      <c r="B40" s="715"/>
      <c r="C40" s="715"/>
      <c r="D40" s="715"/>
      <c r="E40" s="795" t="str">
        <f t="shared" si="0"/>
        <v/>
      </c>
      <c r="F40" s="788"/>
      <c r="G40" s="788"/>
      <c r="H40" s="922"/>
      <c r="I40" s="971"/>
      <c r="J40" s="922"/>
      <c r="K40" s="789"/>
      <c r="L40" s="971">
        <f t="shared" si="4"/>
        <v>0</v>
      </c>
      <c r="M40" s="971">
        <f t="shared" si="5"/>
        <v>0</v>
      </c>
      <c r="N40" s="843"/>
      <c r="O40" s="843"/>
      <c r="P40" s="843"/>
      <c r="Q40" s="843"/>
      <c r="R40" s="843"/>
      <c r="S40" s="843"/>
      <c r="T40" s="843"/>
      <c r="U40" s="843"/>
      <c r="V40" s="843"/>
      <c r="W40" s="843"/>
    </row>
    <row r="41" spans="1:23" s="470" customFormat="1" ht="20.5" x14ac:dyDescent="0.25">
      <c r="A41" s="765"/>
      <c r="B41" s="715"/>
      <c r="C41" s="715"/>
      <c r="D41" s="715"/>
      <c r="E41" s="795" t="str">
        <f t="shared" si="0"/>
        <v/>
      </c>
      <c r="F41" s="788"/>
      <c r="G41" s="788"/>
      <c r="H41" s="922"/>
      <c r="I41" s="971"/>
      <c r="J41" s="922"/>
      <c r="K41" s="789"/>
      <c r="L41" s="971">
        <f t="shared" si="4"/>
        <v>0</v>
      </c>
      <c r="M41" s="971">
        <f t="shared" si="5"/>
        <v>0</v>
      </c>
      <c r="N41" s="843"/>
      <c r="O41" s="843"/>
      <c r="P41" s="843"/>
      <c r="Q41" s="843"/>
      <c r="R41" s="843"/>
      <c r="S41" s="843"/>
      <c r="T41" s="843"/>
      <c r="U41" s="843"/>
      <c r="V41" s="843"/>
      <c r="W41" s="843"/>
    </row>
    <row r="42" spans="1:23" s="470" customFormat="1" ht="20.5" x14ac:dyDescent="0.25">
      <c r="A42" s="765"/>
      <c r="B42" s="715"/>
      <c r="C42" s="715"/>
      <c r="D42" s="715"/>
      <c r="E42" s="795" t="str">
        <f t="shared" si="0"/>
        <v/>
      </c>
      <c r="F42" s="788"/>
      <c r="G42" s="788"/>
      <c r="H42" s="922"/>
      <c r="I42" s="971"/>
      <c r="J42" s="922"/>
      <c r="K42" s="789"/>
      <c r="L42" s="971">
        <f t="shared" si="4"/>
        <v>0</v>
      </c>
      <c r="M42" s="971">
        <f t="shared" si="5"/>
        <v>0</v>
      </c>
      <c r="N42" s="843"/>
      <c r="O42" s="843"/>
      <c r="P42" s="843"/>
      <c r="Q42" s="843"/>
      <c r="R42" s="843"/>
      <c r="S42" s="843"/>
      <c r="T42" s="843"/>
      <c r="U42" s="843"/>
      <c r="V42" s="843"/>
      <c r="W42" s="843"/>
    </row>
    <row r="43" spans="1:23" s="470" customFormat="1" ht="20.5" x14ac:dyDescent="0.25">
      <c r="A43" s="765"/>
      <c r="B43" s="715"/>
      <c r="C43" s="715"/>
      <c r="D43" s="715"/>
      <c r="E43" s="795" t="str">
        <f t="shared" ref="E43:E49" si="6">IF(ISBLANK(A43),"", "Grant Admin")</f>
        <v/>
      </c>
      <c r="F43" s="788"/>
      <c r="G43" s="788"/>
      <c r="H43" s="922"/>
      <c r="I43" s="971"/>
      <c r="J43" s="922"/>
      <c r="K43" s="789"/>
      <c r="L43" s="971">
        <f t="shared" ref="L43:L49" si="7">J43+I43</f>
        <v>0</v>
      </c>
      <c r="M43" s="971">
        <f t="shared" ref="M43:M49" si="8">H43-L43</f>
        <v>0</v>
      </c>
      <c r="N43" s="843"/>
      <c r="O43" s="843"/>
      <c r="P43" s="843"/>
      <c r="Q43" s="843"/>
      <c r="R43" s="843"/>
      <c r="S43" s="843"/>
      <c r="T43" s="843"/>
      <c r="U43" s="843"/>
      <c r="V43" s="843"/>
      <c r="W43" s="843"/>
    </row>
    <row r="44" spans="1:23" s="470" customFormat="1" ht="20.5" x14ac:dyDescent="0.25">
      <c r="A44" s="765"/>
      <c r="B44" s="715"/>
      <c r="C44" s="715"/>
      <c r="D44" s="715"/>
      <c r="E44" s="795" t="str">
        <f t="shared" si="6"/>
        <v/>
      </c>
      <c r="F44" s="788"/>
      <c r="G44" s="788"/>
      <c r="H44" s="922"/>
      <c r="I44" s="971"/>
      <c r="J44" s="922"/>
      <c r="K44" s="789"/>
      <c r="L44" s="971">
        <f t="shared" si="7"/>
        <v>0</v>
      </c>
      <c r="M44" s="971">
        <f t="shared" si="8"/>
        <v>0</v>
      </c>
      <c r="N44" s="843"/>
      <c r="O44" s="843"/>
      <c r="P44" s="843"/>
      <c r="Q44" s="843"/>
      <c r="R44" s="843"/>
      <c r="S44" s="843"/>
      <c r="T44" s="843"/>
      <c r="U44" s="843"/>
      <c r="V44" s="843"/>
      <c r="W44" s="843"/>
    </row>
    <row r="45" spans="1:23" s="470" customFormat="1" ht="20.5" x14ac:dyDescent="0.25">
      <c r="A45" s="765"/>
      <c r="B45" s="715"/>
      <c r="C45" s="715"/>
      <c r="D45" s="715"/>
      <c r="E45" s="795" t="str">
        <f t="shared" si="6"/>
        <v/>
      </c>
      <c r="F45" s="788"/>
      <c r="G45" s="788"/>
      <c r="H45" s="922"/>
      <c r="I45" s="971"/>
      <c r="J45" s="922"/>
      <c r="K45" s="789"/>
      <c r="L45" s="971">
        <f t="shared" si="7"/>
        <v>0</v>
      </c>
      <c r="M45" s="971">
        <f t="shared" si="8"/>
        <v>0</v>
      </c>
      <c r="N45" s="843"/>
      <c r="O45" s="843"/>
      <c r="P45" s="843"/>
      <c r="Q45" s="843"/>
      <c r="R45" s="843"/>
      <c r="S45" s="843"/>
      <c r="T45" s="843"/>
      <c r="U45" s="843"/>
      <c r="V45" s="843"/>
      <c r="W45" s="843"/>
    </row>
    <row r="46" spans="1:23" s="470" customFormat="1" ht="20.5" x14ac:dyDescent="0.25">
      <c r="A46" s="765"/>
      <c r="B46" s="715"/>
      <c r="C46" s="715"/>
      <c r="D46" s="715"/>
      <c r="E46" s="795" t="str">
        <f t="shared" si="6"/>
        <v/>
      </c>
      <c r="F46" s="788"/>
      <c r="G46" s="788"/>
      <c r="H46" s="922"/>
      <c r="I46" s="971"/>
      <c r="J46" s="922"/>
      <c r="K46" s="789"/>
      <c r="L46" s="971">
        <f t="shared" si="7"/>
        <v>0</v>
      </c>
      <c r="M46" s="971">
        <f t="shared" si="8"/>
        <v>0</v>
      </c>
      <c r="N46" s="843"/>
      <c r="O46" s="843"/>
      <c r="P46" s="843"/>
      <c r="Q46" s="843"/>
      <c r="R46" s="843"/>
      <c r="S46" s="843"/>
      <c r="T46" s="843"/>
      <c r="U46" s="843"/>
      <c r="V46" s="843"/>
      <c r="W46" s="843"/>
    </row>
    <row r="47" spans="1:23" s="470" customFormat="1" ht="20.5" x14ac:dyDescent="0.25">
      <c r="A47" s="765"/>
      <c r="B47" s="715"/>
      <c r="C47" s="715"/>
      <c r="D47" s="715"/>
      <c r="E47" s="795" t="str">
        <f t="shared" si="6"/>
        <v/>
      </c>
      <c r="F47" s="788"/>
      <c r="G47" s="788"/>
      <c r="H47" s="922"/>
      <c r="I47" s="971"/>
      <c r="J47" s="922"/>
      <c r="K47" s="789"/>
      <c r="L47" s="971">
        <f t="shared" si="7"/>
        <v>0</v>
      </c>
      <c r="M47" s="971">
        <f t="shared" si="8"/>
        <v>0</v>
      </c>
      <c r="N47" s="843"/>
      <c r="O47" s="843"/>
      <c r="P47" s="843"/>
      <c r="Q47" s="843"/>
      <c r="R47" s="843"/>
      <c r="S47" s="843"/>
      <c r="T47" s="843"/>
      <c r="U47" s="843"/>
      <c r="V47" s="843"/>
      <c r="W47" s="843"/>
    </row>
    <row r="48" spans="1:23" s="470" customFormat="1" ht="20.5" x14ac:dyDescent="0.25">
      <c r="A48" s="765"/>
      <c r="B48" s="715"/>
      <c r="C48" s="715"/>
      <c r="D48" s="715"/>
      <c r="E48" s="795" t="str">
        <f t="shared" si="6"/>
        <v/>
      </c>
      <c r="F48" s="788"/>
      <c r="G48" s="788"/>
      <c r="H48" s="922"/>
      <c r="I48" s="971"/>
      <c r="J48" s="922"/>
      <c r="K48" s="789"/>
      <c r="L48" s="971">
        <f t="shared" si="7"/>
        <v>0</v>
      </c>
      <c r="M48" s="971">
        <f t="shared" si="8"/>
        <v>0</v>
      </c>
      <c r="N48" s="843"/>
      <c r="O48" s="843"/>
      <c r="P48" s="843"/>
      <c r="Q48" s="843"/>
      <c r="R48" s="843"/>
      <c r="S48" s="843"/>
      <c r="T48" s="843"/>
      <c r="U48" s="843"/>
      <c r="V48" s="843"/>
      <c r="W48" s="843"/>
    </row>
    <row r="49" spans="1:23" s="470" customFormat="1" ht="20.5" x14ac:dyDescent="0.25">
      <c r="A49" s="765"/>
      <c r="B49" s="715"/>
      <c r="C49" s="715"/>
      <c r="D49" s="715"/>
      <c r="E49" s="795" t="str">
        <f t="shared" si="6"/>
        <v/>
      </c>
      <c r="F49" s="788"/>
      <c r="G49" s="788"/>
      <c r="H49" s="922"/>
      <c r="I49" s="971"/>
      <c r="J49" s="922"/>
      <c r="K49" s="789"/>
      <c r="L49" s="971">
        <f t="shared" si="7"/>
        <v>0</v>
      </c>
      <c r="M49" s="971">
        <f t="shared" si="8"/>
        <v>0</v>
      </c>
      <c r="N49" s="843"/>
      <c r="O49" s="843"/>
      <c r="P49" s="843"/>
      <c r="Q49" s="843"/>
      <c r="R49" s="843"/>
      <c r="S49" s="843"/>
      <c r="T49" s="843"/>
      <c r="U49" s="843"/>
      <c r="V49" s="843"/>
      <c r="W49" s="843"/>
    </row>
    <row r="50" spans="1:23" s="470" customFormat="1" x14ac:dyDescent="0.25">
      <c r="A50" s="475"/>
      <c r="B50" s="475"/>
      <c r="C50" s="475"/>
      <c r="D50" s="475"/>
      <c r="E50" s="475"/>
      <c r="F50" s="475"/>
      <c r="G50" s="475"/>
      <c r="H50" s="475"/>
      <c r="I50" s="475"/>
      <c r="J50" s="475"/>
      <c r="K50" s="475"/>
      <c r="L50" s="475"/>
      <c r="M50" s="475"/>
      <c r="N50" s="858"/>
      <c r="O50" s="834"/>
      <c r="P50" s="834"/>
      <c r="Q50" s="834"/>
      <c r="R50" s="834"/>
      <c r="S50" s="834"/>
      <c r="T50" s="834"/>
      <c r="U50" s="834"/>
      <c r="V50" s="834"/>
      <c r="W50" s="834"/>
    </row>
    <row r="51" spans="1:23" s="470" customFormat="1" x14ac:dyDescent="0.25">
      <c r="A51" s="475"/>
      <c r="B51" s="475"/>
      <c r="C51" s="475"/>
      <c r="D51" s="475"/>
      <c r="E51" s="475"/>
      <c r="F51" s="475"/>
      <c r="G51" s="475"/>
      <c r="H51" s="475"/>
      <c r="I51" s="475"/>
      <c r="J51" s="475"/>
      <c r="K51" s="475"/>
      <c r="L51" s="475"/>
      <c r="M51" s="475"/>
      <c r="N51" s="858"/>
      <c r="O51" s="834"/>
      <c r="P51" s="834"/>
      <c r="Q51" s="834"/>
      <c r="R51" s="834"/>
      <c r="S51" s="834"/>
      <c r="T51" s="834"/>
      <c r="U51" s="834"/>
      <c r="V51" s="834"/>
      <c r="W51" s="834"/>
    </row>
    <row r="52" spans="1:23" s="470" customFormat="1" x14ac:dyDescent="0.25">
      <c r="A52" s="475"/>
      <c r="B52" s="475"/>
      <c r="C52" s="475"/>
      <c r="D52" s="475"/>
      <c r="E52" s="475"/>
      <c r="F52" s="475"/>
      <c r="G52" s="475"/>
      <c r="H52" s="475"/>
      <c r="I52" s="475"/>
      <c r="J52" s="475"/>
      <c r="K52" s="475"/>
      <c r="L52" s="475"/>
      <c r="M52" s="475"/>
      <c r="N52" s="859"/>
      <c r="O52" s="859"/>
      <c r="P52" s="859"/>
      <c r="Q52" s="859"/>
      <c r="R52" s="859"/>
      <c r="S52" s="859"/>
      <c r="T52" s="859"/>
      <c r="U52" s="859"/>
      <c r="V52" s="859"/>
      <c r="W52" s="859"/>
    </row>
    <row r="53" spans="1:23" s="470" customFormat="1" x14ac:dyDescent="0.25">
      <c r="A53" s="475"/>
      <c r="B53" s="475"/>
      <c r="C53" s="475"/>
      <c r="D53" s="475"/>
      <c r="E53" s="475"/>
      <c r="F53" s="475"/>
      <c r="G53" s="475"/>
      <c r="H53" s="475"/>
      <c r="I53" s="475"/>
      <c r="J53" s="475"/>
      <c r="K53" s="475"/>
      <c r="L53" s="475"/>
      <c r="M53" s="475"/>
      <c r="N53" s="859"/>
      <c r="O53" s="859"/>
      <c r="P53" s="859"/>
      <c r="Q53" s="859"/>
      <c r="R53" s="859"/>
      <c r="S53" s="859"/>
      <c r="T53" s="859"/>
      <c r="U53" s="859"/>
      <c r="V53" s="859"/>
      <c r="W53" s="859"/>
    </row>
  </sheetData>
  <sheetProtection formatColumns="0" autoFilter="0"/>
  <dataConsolidate/>
  <customSheetViews>
    <customSheetView guid="{864452AF-FE8B-4AB5-A77B-41D8DD524B81}" scale="70" showPageBreaks="1" showGridLines="0" zeroValues="0" fitToPage="1" printArea="1">
      <pane ySplit="21" topLeftCell="A22" activePane="bottomLeft" state="frozen"/>
      <selection pane="bottomLeft" activeCell="J7" sqref="A5:J7"/>
      <pageMargins left="0.25" right="0.25" top="0.25" bottom="0.25" header="0.25" footer="0.25"/>
      <printOptions horizontalCentered="1"/>
      <pageSetup scale="64" fitToHeight="0" orientation="landscape" useFirstPageNumber="1" r:id="rId1"/>
      <headerFooter alignWithMargins="0">
        <oddFooter>&amp;L&amp;"Tahoma,Regular"&amp;12FMFW v1.18 - 2018</oddFooter>
      </headerFooter>
    </customSheetView>
  </customSheetViews>
  <mergeCells count="13">
    <mergeCell ref="A8:I8"/>
    <mergeCell ref="K4:M4"/>
    <mergeCell ref="K5:M5"/>
    <mergeCell ref="A4:I4"/>
    <mergeCell ref="A5:I5"/>
    <mergeCell ref="A6:I6"/>
    <mergeCell ref="K6:M6"/>
    <mergeCell ref="K7:M7"/>
    <mergeCell ref="A1:M1"/>
    <mergeCell ref="K3:M3"/>
    <mergeCell ref="A3:I3"/>
    <mergeCell ref="A2:M2"/>
    <mergeCell ref="A7:I7"/>
  </mergeCells>
  <conditionalFormatting sqref="J3:J5">
    <cfRule type="cellIs" dxfId="211" priority="22" stopIfTrue="1" operator="greaterThan">
      <formula>0</formula>
    </cfRule>
  </conditionalFormatting>
  <conditionalFormatting sqref="J10 J12:J49">
    <cfRule type="cellIs" dxfId="210" priority="4" operator="notBetween">
      <formula>0</formula>
      <formula>0</formula>
    </cfRule>
  </conditionalFormatting>
  <dataValidations count="13">
    <dataValidation allowBlank="1" showErrorMessage="1" promptTitle="Cal OES ONLY" prompt="For Cal OES use only.  Do not enter." sqref="L8:M8" xr:uid="{00000000-0002-0000-0C00-000000000000}"/>
    <dataValidation type="whole" operator="lessThanOrEqual" allowBlank="1" showInputMessage="1" showErrorMessage="1" errorTitle="AMOUNT THIS REQUEST" error="Please enter a request amount, rounded to the nearest dollar, that is less than or equal to the remaining balance for this project." sqref="J11" xr:uid="{00000000-0002-0000-0C00-000001000000}">
      <formula1>H11-I11</formula1>
    </dataValidation>
    <dataValidation type="whole" operator="greaterThan" allowBlank="1" showErrorMessage="1" errorTitle="Request Number" error="Please enter the Request Number for this request." promptTitle="REQUEST NUMBER" prompt="Please enter the request number.  Each request type (Modification and Reimbursement) will have its own sequence that must be followed in order. " sqref="K5:M5" xr:uid="{00000000-0002-0000-0C00-000002000000}">
      <formula1>0</formula1>
    </dataValidation>
    <dataValidation operator="lessThanOrEqual" allowBlank="1" showErrorMessage="1" errorTitle="AMOUNT THIS REQUEST" error="Please enter a request amount, rounded to the nearest dollar, that is less than or equal to the remaining balance for this project." sqref="J10" xr:uid="{00000000-0002-0000-0C00-000003000000}"/>
    <dataValidation type="list" allowBlank="1" showInputMessage="1" showErrorMessage="1" sqref="D12:D49" xr:uid="{00000000-0002-0000-0C00-000004000000}">
      <formula1>Source_Discipline</formula1>
    </dataValidation>
    <dataValidation type="list" allowBlank="1" showInputMessage="1" showErrorMessage="1" sqref="C12:C49" xr:uid="{00000000-0002-0000-0C00-000005000000}">
      <formula1>SOURCE_FundingSource</formula1>
    </dataValidation>
    <dataValidation type="list" allowBlank="1" showInputMessage="1" sqref="G12:G49" xr:uid="{00000000-0002-0000-0C00-000006000000}">
      <formula1>"Staffing, Backfill, Overtime, N/A"</formula1>
    </dataValidation>
    <dataValidation type="whole" allowBlank="1" showErrorMessage="1" errorTitle="Project Number" error="Enter a three (3) digit Project Number associated with each project. Project numbers must be assigned sequentially and must be unique for each Project." promptTitle="PROJECT NUMBER" prompt="Enter a three (3) digit Project Number associated with each project. Project numbers must be assigned sequentially and must be unique for each Project." sqref="A12:A49" xr:uid="{00000000-0002-0000-0C00-000007000000}">
      <formula1>0</formula1>
      <formula2>999</formula2>
    </dataValidation>
    <dataValidation type="whole" operator="greaterThan" allowBlank="1" showInputMessage="1" showErrorMessage="1" errorTitle="BUDGETED COST" error="Enter the Budged Cost for this project, rounded DOWN to the nearest dollar." sqref="H12:H49" xr:uid="{00000000-0002-0000-0C00-000008000000}">
      <formula1>0</formula1>
    </dataValidation>
    <dataValidation type="list" allowBlank="1" showInputMessage="1" showErrorMessage="1" sqref="F12:F49" xr:uid="{00000000-0002-0000-0C00-000009000000}">
      <formula1>AdminLists</formula1>
    </dataValidation>
    <dataValidation allowBlank="1" showErrorMessage="1" promptTitle="Solution Area Sub-Category" prompt="This field auto-populates after entering the project number." sqref="E12:E49" xr:uid="{00000000-0002-0000-0C00-00000A000000}"/>
    <dataValidation type="whole" operator="lessThanOrEqual" allowBlank="1" showInputMessage="1" showErrorMessage="1" errorTitle="REQUEST AMOUNT" error="Please enter a request amount, rounded to the nearest dollar, that is less than or equal to the remaining balance for this project." sqref="J12:J49" xr:uid="{00000000-0002-0000-0C00-00000B000000}">
      <formula1>H12-I12</formula1>
    </dataValidation>
    <dataValidation type="list" allowBlank="1" showInputMessage="1" showErrorMessage="1" sqref="K3:M3" xr:uid="{00000000-0002-0000-0C00-00000C000000}">
      <formula1>"Initial Application, Modification, Reimbursement, Final Reimbursement, Advance"</formula1>
    </dataValidation>
  </dataValidations>
  <printOptions horizontalCentered="1"/>
  <pageMargins left="0.25" right="0.25" top="0.5" bottom="0.5" header="0.25" footer="0.25"/>
  <pageSetup scale="41" fitToHeight="0" orientation="landscape" r:id="rId2"/>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drawing r:id="rId3"/>
  <legacyDrawing r:id="rId4"/>
  <tableParts count="1">
    <tablePart r:id="rId5"/>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6">
    <tabColor theme="8" tint="0.59999389629810485"/>
    <pageSetUpPr fitToPage="1"/>
  </sheetPr>
  <dimension ref="A1:V56"/>
  <sheetViews>
    <sheetView showGridLines="0" showZeros="0" zoomScale="65" zoomScaleNormal="65" zoomScalePageLayoutView="70" workbookViewId="0">
      <selection sqref="A1:W1"/>
    </sheetView>
  </sheetViews>
  <sheetFormatPr defaultColWidth="9.1796875" defaultRowHeight="16" x14ac:dyDescent="0.25"/>
  <cols>
    <col min="1" max="1" width="15.453125" style="475" customWidth="1"/>
    <col min="2" max="2" width="57.54296875" style="475" customWidth="1"/>
    <col min="3" max="3" width="30.1796875" style="475" customWidth="1"/>
    <col min="4" max="4" width="34.81640625" style="475" customWidth="1"/>
    <col min="5" max="5" width="23" style="475" customWidth="1"/>
    <col min="6" max="6" width="28" style="475" customWidth="1"/>
    <col min="7" max="7" width="23.453125" style="475" customWidth="1"/>
    <col min="8" max="8" width="24.81640625" style="475" customWidth="1"/>
    <col min="9" max="9" width="21.453125" style="475" customWidth="1"/>
    <col min="10" max="10" width="24.26953125" style="475" customWidth="1"/>
    <col min="11" max="11" width="23.1796875" style="475" customWidth="1"/>
    <col min="12" max="12" width="22.1796875" style="475" customWidth="1"/>
    <col min="13" max="22" width="15.7265625" style="859" hidden="1" customWidth="1"/>
    <col min="23" max="16384" width="9.1796875" style="475"/>
  </cols>
  <sheetData>
    <row r="1" spans="1:22" ht="30" customHeight="1" x14ac:dyDescent="0.25">
      <c r="A1" s="1321" t="s">
        <v>587</v>
      </c>
      <c r="B1" s="1321"/>
      <c r="C1" s="1321"/>
      <c r="D1" s="1321"/>
      <c r="E1" s="1321"/>
      <c r="F1" s="1321"/>
      <c r="G1" s="1321"/>
      <c r="H1" s="1321"/>
      <c r="I1" s="1321"/>
      <c r="J1" s="1321"/>
      <c r="K1" s="1321"/>
      <c r="L1" s="1321"/>
    </row>
    <row r="2" spans="1:22" s="476" customFormat="1" ht="20.149999999999999" customHeight="1" x14ac:dyDescent="0.25">
      <c r="A2" s="1253" t="s">
        <v>1315</v>
      </c>
      <c r="B2" s="1253"/>
      <c r="C2" s="1253"/>
      <c r="D2" s="1253"/>
      <c r="E2" s="1253"/>
      <c r="F2" s="1253"/>
      <c r="G2" s="1253"/>
      <c r="H2" s="1253"/>
      <c r="I2" s="1253"/>
      <c r="J2" s="1253"/>
      <c r="K2" s="1253"/>
      <c r="L2" s="1253"/>
      <c r="M2" s="860"/>
      <c r="N2" s="861"/>
      <c r="O2" s="861"/>
      <c r="P2" s="861"/>
      <c r="Q2" s="861"/>
      <c r="R2" s="861"/>
      <c r="S2" s="861"/>
      <c r="T2" s="861"/>
      <c r="U2" s="861"/>
      <c r="V2" s="861"/>
    </row>
    <row r="3" spans="1:22" ht="25" customHeight="1" x14ac:dyDescent="0.45">
      <c r="A3" s="1201">
        <f>SubrecipientName</f>
        <v>0</v>
      </c>
      <c r="B3" s="1201"/>
      <c r="C3" s="1201"/>
      <c r="D3" s="1201"/>
      <c r="E3" s="1201"/>
      <c r="F3" s="1201"/>
      <c r="G3" s="1201"/>
      <c r="H3" s="1201"/>
      <c r="I3" s="1020" t="s">
        <v>34</v>
      </c>
      <c r="J3" s="1322"/>
      <c r="K3" s="1323"/>
      <c r="L3" s="1324"/>
    </row>
    <row r="4" spans="1:22" ht="25" customHeight="1" x14ac:dyDescent="0.4">
      <c r="A4" s="1252">
        <f>FIPSNumber</f>
        <v>0</v>
      </c>
      <c r="B4" s="1252"/>
      <c r="C4" s="1252"/>
      <c r="D4" s="1252"/>
      <c r="E4" s="1252"/>
      <c r="F4" s="1252"/>
      <c r="G4" s="1252"/>
      <c r="H4" s="1252"/>
      <c r="I4" s="1022" t="s">
        <v>10</v>
      </c>
      <c r="J4" s="1322"/>
      <c r="K4" s="1323"/>
      <c r="L4" s="1324"/>
    </row>
    <row r="5" spans="1:22" ht="25" customHeight="1" x14ac:dyDescent="0.25">
      <c r="A5" s="1320">
        <f>SubawardNumber</f>
        <v>0</v>
      </c>
      <c r="B5" s="1320"/>
      <c r="C5" s="1320"/>
      <c r="D5" s="1320"/>
      <c r="E5" s="1320"/>
      <c r="F5" s="1320"/>
      <c r="G5" s="1320"/>
      <c r="H5" s="1320"/>
      <c r="I5" s="1022" t="s">
        <v>549</v>
      </c>
      <c r="J5" s="1322"/>
      <c r="K5" s="1323"/>
      <c r="L5" s="1324"/>
    </row>
    <row r="6" spans="1:22" s="466" customFormat="1" ht="25" customHeight="1" x14ac:dyDescent="0.4">
      <c r="A6" s="1327"/>
      <c r="B6" s="1327"/>
      <c r="C6" s="1327"/>
      <c r="D6" s="1327"/>
      <c r="E6" s="1327"/>
      <c r="F6" s="1327"/>
      <c r="G6" s="1327"/>
      <c r="H6" s="1328"/>
      <c r="I6" s="360"/>
      <c r="J6" s="1241"/>
      <c r="K6" s="1241"/>
      <c r="L6" s="1241"/>
      <c r="M6" s="859"/>
      <c r="N6" s="859"/>
      <c r="O6" s="859"/>
      <c r="P6" s="859"/>
      <c r="Q6" s="859"/>
      <c r="R6" s="859"/>
      <c r="S6" s="859"/>
      <c r="T6" s="859"/>
      <c r="U6" s="859"/>
      <c r="V6" s="859"/>
    </row>
    <row r="7" spans="1:22" s="466" customFormat="1" ht="25" customHeight="1" x14ac:dyDescent="0.35">
      <c r="A7" s="1325"/>
      <c r="B7" s="1325"/>
      <c r="C7" s="1325"/>
      <c r="D7" s="1325"/>
      <c r="E7" s="1325"/>
      <c r="F7" s="1325"/>
      <c r="G7" s="1325"/>
      <c r="H7" s="1329"/>
      <c r="I7" s="360"/>
      <c r="J7" s="1241"/>
      <c r="K7" s="1241"/>
      <c r="L7" s="1241"/>
      <c r="M7" s="859"/>
      <c r="N7" s="859"/>
      <c r="O7" s="859"/>
      <c r="P7" s="859"/>
      <c r="Q7" s="859"/>
      <c r="R7" s="859"/>
      <c r="S7" s="859"/>
      <c r="T7" s="859"/>
      <c r="U7" s="859"/>
      <c r="V7" s="859"/>
    </row>
    <row r="8" spans="1:22" ht="40" customHeight="1" x14ac:dyDescent="0.35">
      <c r="A8" s="1325"/>
      <c r="B8" s="1325"/>
      <c r="C8" s="1325"/>
      <c r="D8" s="1325"/>
      <c r="E8" s="1325"/>
      <c r="F8" s="1325"/>
      <c r="G8" s="1325"/>
      <c r="H8" s="1326"/>
      <c r="I8" s="723" t="s">
        <v>667</v>
      </c>
      <c r="J8" s="724" t="s">
        <v>643</v>
      </c>
      <c r="K8" s="482"/>
      <c r="L8" s="499"/>
    </row>
    <row r="9" spans="1:22" ht="50.15" customHeight="1" x14ac:dyDescent="0.25">
      <c r="A9" s="654" t="s">
        <v>1138</v>
      </c>
      <c r="B9" s="655" t="s">
        <v>393</v>
      </c>
      <c r="C9" s="656" t="s">
        <v>639</v>
      </c>
      <c r="D9" s="656" t="s">
        <v>640</v>
      </c>
      <c r="E9" s="656" t="s">
        <v>563</v>
      </c>
      <c r="F9" s="656" t="s">
        <v>564</v>
      </c>
      <c r="G9" s="657" t="s">
        <v>696</v>
      </c>
      <c r="H9" s="657" t="s">
        <v>731</v>
      </c>
      <c r="I9" s="657" t="s">
        <v>692</v>
      </c>
      <c r="J9" s="657" t="s">
        <v>693</v>
      </c>
      <c r="K9" s="657" t="s">
        <v>665</v>
      </c>
      <c r="L9" s="866" t="s">
        <v>666</v>
      </c>
      <c r="M9" s="868" t="s">
        <v>1293</v>
      </c>
      <c r="N9" s="868" t="s">
        <v>1294</v>
      </c>
      <c r="O9" s="868" t="s">
        <v>1295</v>
      </c>
      <c r="P9" s="868" t="s">
        <v>1296</v>
      </c>
      <c r="Q9" s="868" t="s">
        <v>1297</v>
      </c>
      <c r="R9" s="868" t="s">
        <v>1298</v>
      </c>
      <c r="S9" s="868" t="s">
        <v>1299</v>
      </c>
      <c r="T9" s="868" t="s">
        <v>1300</v>
      </c>
      <c r="U9" s="868" t="s">
        <v>1301</v>
      </c>
      <c r="V9" s="868" t="s">
        <v>1302</v>
      </c>
    </row>
    <row r="10" spans="1:22" s="478" customFormat="1" ht="19.5" x14ac:dyDescent="0.35">
      <c r="A10" s="513">
        <v>0</v>
      </c>
      <c r="B10" s="514"/>
      <c r="C10" s="515">
        <v>0</v>
      </c>
      <c r="D10" s="515"/>
      <c r="E10" s="516"/>
      <c r="F10" s="516"/>
      <c r="G10" s="937">
        <f>SUM(RangeCost)</f>
        <v>0</v>
      </c>
      <c r="H10" s="937">
        <f>SUM(RangePrevious)</f>
        <v>0</v>
      </c>
      <c r="I10" s="937">
        <f>SUM(RangeThisRequest)</f>
        <v>0</v>
      </c>
      <c r="J10" s="717"/>
      <c r="K10" s="937">
        <f>SUM(RangeApproved)</f>
        <v>0</v>
      </c>
      <c r="L10" s="938">
        <f>SUM(RangeBalance)</f>
        <v>0</v>
      </c>
      <c r="M10" s="869"/>
      <c r="N10" s="869"/>
      <c r="O10" s="869"/>
      <c r="P10" s="869"/>
      <c r="Q10" s="869"/>
      <c r="R10" s="869"/>
      <c r="S10" s="869"/>
      <c r="T10" s="869"/>
      <c r="U10" s="869"/>
      <c r="V10" s="869"/>
    </row>
    <row r="11" spans="1:22" s="478" customFormat="1" ht="0.25" customHeight="1" x14ac:dyDescent="0.25">
      <c r="A11" s="584">
        <v>0</v>
      </c>
      <c r="B11" s="585">
        <v>0</v>
      </c>
      <c r="C11" s="585">
        <v>0</v>
      </c>
      <c r="D11" s="585">
        <v>0</v>
      </c>
      <c r="E11" s="586">
        <v>0</v>
      </c>
      <c r="F11" s="611">
        <v>0</v>
      </c>
      <c r="G11" s="587">
        <v>0</v>
      </c>
      <c r="H11" s="587">
        <v>0</v>
      </c>
      <c r="I11" s="587">
        <v>0</v>
      </c>
      <c r="J11" s="588">
        <v>0</v>
      </c>
      <c r="K11" s="588">
        <v>0</v>
      </c>
      <c r="L11" s="867">
        <v>0</v>
      </c>
      <c r="M11" s="842">
        <v>0</v>
      </c>
      <c r="N11" s="842">
        <v>0</v>
      </c>
      <c r="O11" s="842">
        <v>0</v>
      </c>
      <c r="P11" s="842">
        <v>0</v>
      </c>
      <c r="Q11" s="842">
        <v>0</v>
      </c>
      <c r="R11" s="842">
        <v>0</v>
      </c>
      <c r="S11" s="842">
        <v>0</v>
      </c>
      <c r="T11" s="842">
        <v>0</v>
      </c>
      <c r="U11" s="842">
        <v>0</v>
      </c>
      <c r="V11" s="842">
        <v>0</v>
      </c>
    </row>
    <row r="12" spans="1:22" s="470" customFormat="1" ht="20.5" x14ac:dyDescent="0.25">
      <c r="A12" s="765"/>
      <c r="B12" s="715"/>
      <c r="C12" s="715"/>
      <c r="D12" s="795" t="str">
        <f t="shared" ref="D12:D43" si="0">IF(ISBLANK(A12),"", "Facilities &amp; Administration")</f>
        <v/>
      </c>
      <c r="E12" s="788"/>
      <c r="F12" s="799"/>
      <c r="G12" s="940"/>
      <c r="H12" s="971"/>
      <c r="I12" s="922"/>
      <c r="J12" s="789"/>
      <c r="K12" s="971">
        <f t="shared" ref="K12:K43" si="1">I12+H12</f>
        <v>0</v>
      </c>
      <c r="L12" s="972">
        <f t="shared" ref="L12:L43" si="2">G12-K12</f>
        <v>0</v>
      </c>
      <c r="M12" s="842"/>
      <c r="N12" s="842"/>
      <c r="O12" s="842"/>
      <c r="P12" s="842"/>
      <c r="Q12" s="842"/>
      <c r="R12" s="842"/>
      <c r="S12" s="842"/>
      <c r="T12" s="842"/>
      <c r="U12" s="842"/>
      <c r="V12" s="842"/>
    </row>
    <row r="13" spans="1:22" s="470" customFormat="1" ht="20.5" x14ac:dyDescent="0.25">
      <c r="A13" s="765"/>
      <c r="B13" s="715"/>
      <c r="C13" s="715"/>
      <c r="D13" s="795" t="str">
        <f t="shared" si="0"/>
        <v/>
      </c>
      <c r="E13" s="788"/>
      <c r="F13" s="799"/>
      <c r="G13" s="922"/>
      <c r="H13" s="971"/>
      <c r="I13" s="922"/>
      <c r="J13" s="789"/>
      <c r="K13" s="971">
        <f>I13+H13</f>
        <v>0</v>
      </c>
      <c r="L13" s="971">
        <f>G13-K13</f>
        <v>0</v>
      </c>
      <c r="M13" s="842"/>
      <c r="N13" s="842"/>
      <c r="O13" s="842"/>
      <c r="P13" s="842"/>
      <c r="Q13" s="842"/>
      <c r="R13" s="842"/>
      <c r="S13" s="842"/>
      <c r="T13" s="842"/>
      <c r="U13" s="842"/>
      <c r="V13" s="842"/>
    </row>
    <row r="14" spans="1:22" s="470" customFormat="1" ht="20.5" x14ac:dyDescent="0.25">
      <c r="A14" s="765"/>
      <c r="B14" s="715"/>
      <c r="C14" s="715"/>
      <c r="D14" s="795" t="str">
        <f t="shared" si="0"/>
        <v/>
      </c>
      <c r="E14" s="788"/>
      <c r="F14" s="799"/>
      <c r="G14" s="922"/>
      <c r="H14" s="971"/>
      <c r="I14" s="922"/>
      <c r="J14" s="789"/>
      <c r="K14" s="971">
        <f t="shared" si="1"/>
        <v>0</v>
      </c>
      <c r="L14" s="971">
        <f t="shared" si="2"/>
        <v>0</v>
      </c>
      <c r="M14" s="842"/>
      <c r="N14" s="842"/>
      <c r="O14" s="842"/>
      <c r="P14" s="842"/>
      <c r="Q14" s="842"/>
      <c r="R14" s="842"/>
      <c r="S14" s="842"/>
      <c r="T14" s="842"/>
      <c r="U14" s="842"/>
      <c r="V14" s="842"/>
    </row>
    <row r="15" spans="1:22" s="470" customFormat="1" ht="20.5" x14ac:dyDescent="0.25">
      <c r="A15" s="765"/>
      <c r="B15" s="715"/>
      <c r="C15" s="715"/>
      <c r="D15" s="795" t="str">
        <f t="shared" si="0"/>
        <v/>
      </c>
      <c r="E15" s="788"/>
      <c r="F15" s="799"/>
      <c r="G15" s="922"/>
      <c r="H15" s="971"/>
      <c r="I15" s="922"/>
      <c r="J15" s="789"/>
      <c r="K15" s="971">
        <f t="shared" si="1"/>
        <v>0</v>
      </c>
      <c r="L15" s="971">
        <f t="shared" si="2"/>
        <v>0</v>
      </c>
      <c r="M15" s="842"/>
      <c r="N15" s="842"/>
      <c r="O15" s="842"/>
      <c r="P15" s="842"/>
      <c r="Q15" s="842"/>
      <c r="R15" s="842"/>
      <c r="S15" s="842"/>
      <c r="T15" s="842"/>
      <c r="U15" s="842"/>
      <c r="V15" s="842"/>
    </row>
    <row r="16" spans="1:22" s="470" customFormat="1" ht="20.5" x14ac:dyDescent="0.25">
      <c r="A16" s="765"/>
      <c r="B16" s="715"/>
      <c r="C16" s="715"/>
      <c r="D16" s="795" t="str">
        <f t="shared" si="0"/>
        <v/>
      </c>
      <c r="E16" s="788"/>
      <c r="F16" s="799"/>
      <c r="G16" s="922"/>
      <c r="H16" s="971"/>
      <c r="I16" s="922"/>
      <c r="J16" s="789"/>
      <c r="K16" s="971">
        <f t="shared" si="1"/>
        <v>0</v>
      </c>
      <c r="L16" s="971">
        <f t="shared" si="2"/>
        <v>0</v>
      </c>
      <c r="M16" s="842"/>
      <c r="N16" s="842"/>
      <c r="O16" s="842"/>
      <c r="P16" s="842"/>
      <c r="Q16" s="842"/>
      <c r="R16" s="842"/>
      <c r="S16" s="842"/>
      <c r="T16" s="842"/>
      <c r="U16" s="842"/>
      <c r="V16" s="842"/>
    </row>
    <row r="17" spans="1:22" s="470" customFormat="1" ht="20.5" x14ac:dyDescent="0.25">
      <c r="A17" s="765"/>
      <c r="B17" s="715"/>
      <c r="C17" s="715"/>
      <c r="D17" s="795" t="str">
        <f t="shared" si="0"/>
        <v/>
      </c>
      <c r="E17" s="788"/>
      <c r="F17" s="799"/>
      <c r="G17" s="922"/>
      <c r="H17" s="971"/>
      <c r="I17" s="922"/>
      <c r="J17" s="789"/>
      <c r="K17" s="971">
        <f t="shared" si="1"/>
        <v>0</v>
      </c>
      <c r="L17" s="971">
        <f t="shared" si="2"/>
        <v>0</v>
      </c>
      <c r="M17" s="842"/>
      <c r="N17" s="842"/>
      <c r="O17" s="842"/>
      <c r="P17" s="842"/>
      <c r="Q17" s="842"/>
      <c r="R17" s="842"/>
      <c r="S17" s="842"/>
      <c r="T17" s="842"/>
      <c r="U17" s="842"/>
      <c r="V17" s="842"/>
    </row>
    <row r="18" spans="1:22" s="470" customFormat="1" ht="20.5" x14ac:dyDescent="0.25">
      <c r="A18" s="765"/>
      <c r="B18" s="715"/>
      <c r="C18" s="715"/>
      <c r="D18" s="795" t="str">
        <f t="shared" si="0"/>
        <v/>
      </c>
      <c r="E18" s="788"/>
      <c r="F18" s="799"/>
      <c r="G18" s="922"/>
      <c r="H18" s="971"/>
      <c r="I18" s="922"/>
      <c r="J18" s="789"/>
      <c r="K18" s="971">
        <f t="shared" si="1"/>
        <v>0</v>
      </c>
      <c r="L18" s="971">
        <f t="shared" si="2"/>
        <v>0</v>
      </c>
      <c r="M18" s="842"/>
      <c r="N18" s="842"/>
      <c r="O18" s="842"/>
      <c r="P18" s="842"/>
      <c r="Q18" s="842"/>
      <c r="R18" s="842"/>
      <c r="S18" s="842"/>
      <c r="T18" s="842"/>
      <c r="U18" s="842"/>
      <c r="V18" s="842"/>
    </row>
    <row r="19" spans="1:22" s="470" customFormat="1" ht="20.5" x14ac:dyDescent="0.25">
      <c r="A19" s="765"/>
      <c r="B19" s="715"/>
      <c r="C19" s="715"/>
      <c r="D19" s="795" t="str">
        <f t="shared" si="0"/>
        <v/>
      </c>
      <c r="E19" s="788"/>
      <c r="F19" s="799"/>
      <c r="G19" s="922"/>
      <c r="H19" s="971"/>
      <c r="I19" s="922"/>
      <c r="J19" s="789"/>
      <c r="K19" s="971">
        <f t="shared" si="1"/>
        <v>0</v>
      </c>
      <c r="L19" s="971">
        <f t="shared" si="2"/>
        <v>0</v>
      </c>
      <c r="M19" s="842"/>
      <c r="N19" s="842"/>
      <c r="O19" s="842"/>
      <c r="P19" s="842"/>
      <c r="Q19" s="842"/>
      <c r="R19" s="842"/>
      <c r="S19" s="842"/>
      <c r="T19" s="842"/>
      <c r="U19" s="842"/>
      <c r="V19" s="842"/>
    </row>
    <row r="20" spans="1:22" s="470" customFormat="1" ht="20.5" x14ac:dyDescent="0.25">
      <c r="A20" s="765"/>
      <c r="B20" s="715"/>
      <c r="C20" s="715"/>
      <c r="D20" s="795" t="str">
        <f t="shared" si="0"/>
        <v/>
      </c>
      <c r="E20" s="788"/>
      <c r="F20" s="799"/>
      <c r="G20" s="922"/>
      <c r="H20" s="971"/>
      <c r="I20" s="922"/>
      <c r="J20" s="789"/>
      <c r="K20" s="971">
        <f t="shared" si="1"/>
        <v>0</v>
      </c>
      <c r="L20" s="971">
        <f t="shared" si="2"/>
        <v>0</v>
      </c>
      <c r="M20" s="842"/>
      <c r="N20" s="842"/>
      <c r="O20" s="842"/>
      <c r="P20" s="842"/>
      <c r="Q20" s="842"/>
      <c r="R20" s="842"/>
      <c r="S20" s="842"/>
      <c r="T20" s="842"/>
      <c r="U20" s="842"/>
      <c r="V20" s="842"/>
    </row>
    <row r="21" spans="1:22" s="470" customFormat="1" ht="20.5" x14ac:dyDescent="0.25">
      <c r="A21" s="765"/>
      <c r="B21" s="715"/>
      <c r="C21" s="715"/>
      <c r="D21" s="795" t="str">
        <f t="shared" si="0"/>
        <v/>
      </c>
      <c r="E21" s="788"/>
      <c r="F21" s="799"/>
      <c r="G21" s="922"/>
      <c r="H21" s="971"/>
      <c r="I21" s="922"/>
      <c r="J21" s="789"/>
      <c r="K21" s="971">
        <f t="shared" si="1"/>
        <v>0</v>
      </c>
      <c r="L21" s="971">
        <f t="shared" si="2"/>
        <v>0</v>
      </c>
      <c r="M21" s="842"/>
      <c r="N21" s="842"/>
      <c r="O21" s="842"/>
      <c r="P21" s="842"/>
      <c r="Q21" s="842"/>
      <c r="R21" s="842"/>
      <c r="S21" s="842"/>
      <c r="T21" s="842"/>
      <c r="U21" s="842"/>
      <c r="V21" s="842"/>
    </row>
    <row r="22" spans="1:22" s="470" customFormat="1" ht="20.5" x14ac:dyDescent="0.25">
      <c r="A22" s="765"/>
      <c r="B22" s="715"/>
      <c r="C22" s="715"/>
      <c r="D22" s="795" t="str">
        <f t="shared" si="0"/>
        <v/>
      </c>
      <c r="E22" s="788"/>
      <c r="F22" s="799"/>
      <c r="G22" s="922"/>
      <c r="H22" s="971"/>
      <c r="I22" s="922"/>
      <c r="J22" s="789"/>
      <c r="K22" s="971">
        <f t="shared" si="1"/>
        <v>0</v>
      </c>
      <c r="L22" s="971">
        <f t="shared" si="2"/>
        <v>0</v>
      </c>
      <c r="M22" s="842"/>
      <c r="N22" s="842"/>
      <c r="O22" s="842"/>
      <c r="P22" s="842"/>
      <c r="Q22" s="842"/>
      <c r="R22" s="842"/>
      <c r="S22" s="842"/>
      <c r="T22" s="842"/>
      <c r="U22" s="842"/>
      <c r="V22" s="842"/>
    </row>
    <row r="23" spans="1:22" s="470" customFormat="1" ht="20.5" x14ac:dyDescent="0.25">
      <c r="A23" s="765"/>
      <c r="B23" s="715"/>
      <c r="C23" s="715"/>
      <c r="D23" s="795" t="str">
        <f t="shared" si="0"/>
        <v/>
      </c>
      <c r="E23" s="788"/>
      <c r="F23" s="799"/>
      <c r="G23" s="922"/>
      <c r="H23" s="971"/>
      <c r="I23" s="922"/>
      <c r="J23" s="789"/>
      <c r="K23" s="971">
        <f t="shared" si="1"/>
        <v>0</v>
      </c>
      <c r="L23" s="971">
        <f t="shared" si="2"/>
        <v>0</v>
      </c>
      <c r="M23" s="842"/>
      <c r="N23" s="842"/>
      <c r="O23" s="842"/>
      <c r="P23" s="842"/>
      <c r="Q23" s="842"/>
      <c r="R23" s="842"/>
      <c r="S23" s="842"/>
      <c r="T23" s="842"/>
      <c r="U23" s="842"/>
      <c r="V23" s="842"/>
    </row>
    <row r="24" spans="1:22" s="470" customFormat="1" ht="20.5" x14ac:dyDescent="0.25">
      <c r="A24" s="765"/>
      <c r="B24" s="715"/>
      <c r="C24" s="715"/>
      <c r="D24" s="795" t="str">
        <f t="shared" si="0"/>
        <v/>
      </c>
      <c r="E24" s="788"/>
      <c r="F24" s="799"/>
      <c r="G24" s="922"/>
      <c r="H24" s="971"/>
      <c r="I24" s="922"/>
      <c r="J24" s="789"/>
      <c r="K24" s="971">
        <f t="shared" si="1"/>
        <v>0</v>
      </c>
      <c r="L24" s="971">
        <f t="shared" si="2"/>
        <v>0</v>
      </c>
      <c r="M24" s="842"/>
      <c r="N24" s="842"/>
      <c r="O24" s="842"/>
      <c r="P24" s="842"/>
      <c r="Q24" s="842"/>
      <c r="R24" s="842"/>
      <c r="S24" s="842"/>
      <c r="T24" s="842"/>
      <c r="U24" s="842"/>
      <c r="V24" s="842"/>
    </row>
    <row r="25" spans="1:22" s="470" customFormat="1" ht="20.5" x14ac:dyDescent="0.25">
      <c r="A25" s="765"/>
      <c r="B25" s="715"/>
      <c r="C25" s="715"/>
      <c r="D25" s="795" t="str">
        <f t="shared" si="0"/>
        <v/>
      </c>
      <c r="E25" s="788"/>
      <c r="F25" s="799"/>
      <c r="G25" s="922"/>
      <c r="H25" s="971"/>
      <c r="I25" s="922"/>
      <c r="J25" s="789"/>
      <c r="K25" s="971">
        <f t="shared" si="1"/>
        <v>0</v>
      </c>
      <c r="L25" s="971">
        <f t="shared" si="2"/>
        <v>0</v>
      </c>
      <c r="M25" s="842"/>
      <c r="N25" s="842"/>
      <c r="O25" s="842"/>
      <c r="P25" s="842"/>
      <c r="Q25" s="842"/>
      <c r="R25" s="842"/>
      <c r="S25" s="842"/>
      <c r="T25" s="842"/>
      <c r="U25" s="842"/>
      <c r="V25" s="842"/>
    </row>
    <row r="26" spans="1:22" s="470" customFormat="1" ht="20.5" x14ac:dyDescent="0.25">
      <c r="A26" s="765"/>
      <c r="B26" s="715"/>
      <c r="C26" s="715"/>
      <c r="D26" s="795" t="str">
        <f t="shared" si="0"/>
        <v/>
      </c>
      <c r="E26" s="788"/>
      <c r="F26" s="799"/>
      <c r="G26" s="922"/>
      <c r="H26" s="971"/>
      <c r="I26" s="922"/>
      <c r="J26" s="789"/>
      <c r="K26" s="971">
        <f t="shared" si="1"/>
        <v>0</v>
      </c>
      <c r="L26" s="971">
        <f t="shared" si="2"/>
        <v>0</v>
      </c>
      <c r="M26" s="842"/>
      <c r="N26" s="842"/>
      <c r="O26" s="842"/>
      <c r="P26" s="842"/>
      <c r="Q26" s="842"/>
      <c r="R26" s="842"/>
      <c r="S26" s="842"/>
      <c r="T26" s="842"/>
      <c r="U26" s="842"/>
      <c r="V26" s="842"/>
    </row>
    <row r="27" spans="1:22" s="470" customFormat="1" ht="20.5" x14ac:dyDescent="0.25">
      <c r="A27" s="765"/>
      <c r="B27" s="715"/>
      <c r="C27" s="715"/>
      <c r="D27" s="795" t="str">
        <f t="shared" si="0"/>
        <v/>
      </c>
      <c r="E27" s="788"/>
      <c r="F27" s="799"/>
      <c r="G27" s="922"/>
      <c r="H27" s="971"/>
      <c r="I27" s="922"/>
      <c r="J27" s="789"/>
      <c r="K27" s="971">
        <f t="shared" si="1"/>
        <v>0</v>
      </c>
      <c r="L27" s="971">
        <f t="shared" si="2"/>
        <v>0</v>
      </c>
      <c r="M27" s="842"/>
      <c r="N27" s="842"/>
      <c r="O27" s="842"/>
      <c r="P27" s="842"/>
      <c r="Q27" s="842"/>
      <c r="R27" s="842"/>
      <c r="S27" s="842"/>
      <c r="T27" s="842"/>
      <c r="U27" s="842"/>
      <c r="V27" s="842"/>
    </row>
    <row r="28" spans="1:22" s="470" customFormat="1" ht="20.5" x14ac:dyDescent="0.25">
      <c r="A28" s="765"/>
      <c r="B28" s="715"/>
      <c r="C28" s="715"/>
      <c r="D28" s="795" t="str">
        <f t="shared" si="0"/>
        <v/>
      </c>
      <c r="E28" s="788"/>
      <c r="F28" s="799"/>
      <c r="G28" s="922"/>
      <c r="H28" s="971"/>
      <c r="I28" s="922"/>
      <c r="J28" s="789"/>
      <c r="K28" s="971">
        <f t="shared" si="1"/>
        <v>0</v>
      </c>
      <c r="L28" s="971">
        <f t="shared" si="2"/>
        <v>0</v>
      </c>
      <c r="M28" s="842"/>
      <c r="N28" s="842"/>
      <c r="O28" s="842"/>
      <c r="P28" s="842"/>
      <c r="Q28" s="842"/>
      <c r="R28" s="842"/>
      <c r="S28" s="842"/>
      <c r="T28" s="842"/>
      <c r="U28" s="842"/>
      <c r="V28" s="842"/>
    </row>
    <row r="29" spans="1:22" s="470" customFormat="1" ht="20.5" x14ac:dyDescent="0.25">
      <c r="A29" s="765"/>
      <c r="B29" s="715"/>
      <c r="C29" s="715"/>
      <c r="D29" s="795" t="str">
        <f t="shared" si="0"/>
        <v/>
      </c>
      <c r="E29" s="788"/>
      <c r="F29" s="799"/>
      <c r="G29" s="922"/>
      <c r="H29" s="971"/>
      <c r="I29" s="922"/>
      <c r="J29" s="789"/>
      <c r="K29" s="971">
        <f t="shared" si="1"/>
        <v>0</v>
      </c>
      <c r="L29" s="971">
        <f t="shared" si="2"/>
        <v>0</v>
      </c>
      <c r="M29" s="842"/>
      <c r="N29" s="842"/>
      <c r="O29" s="842"/>
      <c r="P29" s="842"/>
      <c r="Q29" s="842"/>
      <c r="R29" s="842"/>
      <c r="S29" s="842"/>
      <c r="T29" s="842"/>
      <c r="U29" s="842"/>
      <c r="V29" s="842"/>
    </row>
    <row r="30" spans="1:22" s="470" customFormat="1" ht="20.5" x14ac:dyDescent="0.25">
      <c r="A30" s="765"/>
      <c r="B30" s="715"/>
      <c r="C30" s="715"/>
      <c r="D30" s="795" t="str">
        <f t="shared" si="0"/>
        <v/>
      </c>
      <c r="E30" s="788"/>
      <c r="F30" s="799"/>
      <c r="G30" s="922"/>
      <c r="H30" s="971"/>
      <c r="I30" s="922"/>
      <c r="J30" s="789"/>
      <c r="K30" s="971">
        <f t="shared" si="1"/>
        <v>0</v>
      </c>
      <c r="L30" s="971">
        <f t="shared" si="2"/>
        <v>0</v>
      </c>
      <c r="M30" s="842"/>
      <c r="N30" s="842"/>
      <c r="O30" s="842"/>
      <c r="P30" s="842"/>
      <c r="Q30" s="842"/>
      <c r="R30" s="842"/>
      <c r="S30" s="842"/>
      <c r="T30" s="842"/>
      <c r="U30" s="842"/>
      <c r="V30" s="842"/>
    </row>
    <row r="31" spans="1:22" s="470" customFormat="1" ht="20.5" x14ac:dyDescent="0.25">
      <c r="A31" s="765"/>
      <c r="B31" s="715"/>
      <c r="C31" s="715"/>
      <c r="D31" s="795" t="str">
        <f t="shared" si="0"/>
        <v/>
      </c>
      <c r="E31" s="788"/>
      <c r="F31" s="799"/>
      <c r="G31" s="922"/>
      <c r="H31" s="971"/>
      <c r="I31" s="922"/>
      <c r="J31" s="789"/>
      <c r="K31" s="971">
        <f t="shared" si="1"/>
        <v>0</v>
      </c>
      <c r="L31" s="971">
        <f t="shared" si="2"/>
        <v>0</v>
      </c>
      <c r="M31" s="842"/>
      <c r="N31" s="842"/>
      <c r="O31" s="842"/>
      <c r="P31" s="842"/>
      <c r="Q31" s="842"/>
      <c r="R31" s="842"/>
      <c r="S31" s="842"/>
      <c r="T31" s="842"/>
      <c r="U31" s="842"/>
      <c r="V31" s="842"/>
    </row>
    <row r="32" spans="1:22" s="470" customFormat="1" ht="20.5" x14ac:dyDescent="0.25">
      <c r="A32" s="765"/>
      <c r="B32" s="715"/>
      <c r="C32" s="715"/>
      <c r="D32" s="795" t="str">
        <f t="shared" si="0"/>
        <v/>
      </c>
      <c r="E32" s="788"/>
      <c r="F32" s="799"/>
      <c r="G32" s="922"/>
      <c r="H32" s="971"/>
      <c r="I32" s="922"/>
      <c r="J32" s="789"/>
      <c r="K32" s="971">
        <f t="shared" si="1"/>
        <v>0</v>
      </c>
      <c r="L32" s="971">
        <f t="shared" si="2"/>
        <v>0</v>
      </c>
      <c r="M32" s="842"/>
      <c r="N32" s="842"/>
      <c r="O32" s="842"/>
      <c r="P32" s="842"/>
      <c r="Q32" s="842"/>
      <c r="R32" s="842"/>
      <c r="S32" s="842"/>
      <c r="T32" s="842"/>
      <c r="U32" s="842"/>
      <c r="V32" s="842"/>
    </row>
    <row r="33" spans="1:22" s="470" customFormat="1" ht="20.5" x14ac:dyDescent="0.25">
      <c r="A33" s="765"/>
      <c r="B33" s="715"/>
      <c r="C33" s="715"/>
      <c r="D33" s="795" t="str">
        <f t="shared" si="0"/>
        <v/>
      </c>
      <c r="E33" s="788"/>
      <c r="F33" s="799"/>
      <c r="G33" s="922"/>
      <c r="H33" s="971"/>
      <c r="I33" s="922"/>
      <c r="J33" s="789"/>
      <c r="K33" s="971">
        <f t="shared" si="1"/>
        <v>0</v>
      </c>
      <c r="L33" s="971">
        <f t="shared" si="2"/>
        <v>0</v>
      </c>
      <c r="M33" s="842"/>
      <c r="N33" s="842"/>
      <c r="O33" s="842"/>
      <c r="P33" s="842"/>
      <c r="Q33" s="842"/>
      <c r="R33" s="842"/>
      <c r="S33" s="842"/>
      <c r="T33" s="842"/>
      <c r="U33" s="842"/>
      <c r="V33" s="842"/>
    </row>
    <row r="34" spans="1:22" s="470" customFormat="1" ht="20.5" x14ac:dyDescent="0.25">
      <c r="A34" s="765"/>
      <c r="B34" s="715"/>
      <c r="C34" s="715"/>
      <c r="D34" s="795" t="str">
        <f t="shared" si="0"/>
        <v/>
      </c>
      <c r="E34" s="788"/>
      <c r="F34" s="799"/>
      <c r="G34" s="922"/>
      <c r="H34" s="971"/>
      <c r="I34" s="922"/>
      <c r="J34" s="789"/>
      <c r="K34" s="971">
        <f t="shared" si="1"/>
        <v>0</v>
      </c>
      <c r="L34" s="971">
        <f t="shared" si="2"/>
        <v>0</v>
      </c>
      <c r="M34" s="842"/>
      <c r="N34" s="842"/>
      <c r="O34" s="842"/>
      <c r="P34" s="842"/>
      <c r="Q34" s="842"/>
      <c r="R34" s="842"/>
      <c r="S34" s="842"/>
      <c r="T34" s="842"/>
      <c r="U34" s="842"/>
      <c r="V34" s="842"/>
    </row>
    <row r="35" spans="1:22" s="470" customFormat="1" ht="20.5" x14ac:dyDescent="0.25">
      <c r="A35" s="765"/>
      <c r="B35" s="715"/>
      <c r="C35" s="715"/>
      <c r="D35" s="795" t="str">
        <f t="shared" si="0"/>
        <v/>
      </c>
      <c r="E35" s="788"/>
      <c r="F35" s="799"/>
      <c r="G35" s="922"/>
      <c r="H35" s="971"/>
      <c r="I35" s="922"/>
      <c r="J35" s="789"/>
      <c r="K35" s="971">
        <f t="shared" si="1"/>
        <v>0</v>
      </c>
      <c r="L35" s="971">
        <f t="shared" si="2"/>
        <v>0</v>
      </c>
      <c r="M35" s="842"/>
      <c r="N35" s="842"/>
      <c r="O35" s="842"/>
      <c r="P35" s="842"/>
      <c r="Q35" s="842"/>
      <c r="R35" s="842"/>
      <c r="S35" s="842"/>
      <c r="T35" s="842"/>
      <c r="U35" s="842"/>
      <c r="V35" s="842"/>
    </row>
    <row r="36" spans="1:22" s="470" customFormat="1" ht="20.5" x14ac:dyDescent="0.25">
      <c r="A36" s="765"/>
      <c r="B36" s="715"/>
      <c r="C36" s="715"/>
      <c r="D36" s="795" t="str">
        <f t="shared" si="0"/>
        <v/>
      </c>
      <c r="E36" s="788"/>
      <c r="F36" s="799"/>
      <c r="G36" s="922"/>
      <c r="H36" s="971"/>
      <c r="I36" s="922"/>
      <c r="J36" s="789"/>
      <c r="K36" s="971">
        <f t="shared" si="1"/>
        <v>0</v>
      </c>
      <c r="L36" s="971">
        <f t="shared" si="2"/>
        <v>0</v>
      </c>
      <c r="M36" s="842"/>
      <c r="N36" s="842"/>
      <c r="O36" s="842"/>
      <c r="P36" s="842"/>
      <c r="Q36" s="842"/>
      <c r="R36" s="842"/>
      <c r="S36" s="842"/>
      <c r="T36" s="842"/>
      <c r="U36" s="842"/>
      <c r="V36" s="842"/>
    </row>
    <row r="37" spans="1:22" s="470" customFormat="1" ht="20.5" x14ac:dyDescent="0.25">
      <c r="A37" s="765"/>
      <c r="B37" s="715"/>
      <c r="C37" s="715"/>
      <c r="D37" s="795" t="str">
        <f t="shared" si="0"/>
        <v/>
      </c>
      <c r="E37" s="788"/>
      <c r="F37" s="799"/>
      <c r="G37" s="922"/>
      <c r="H37" s="971"/>
      <c r="I37" s="922"/>
      <c r="J37" s="789"/>
      <c r="K37" s="971">
        <f t="shared" si="1"/>
        <v>0</v>
      </c>
      <c r="L37" s="971">
        <f t="shared" si="2"/>
        <v>0</v>
      </c>
      <c r="M37" s="842"/>
      <c r="N37" s="842"/>
      <c r="O37" s="842"/>
      <c r="P37" s="842"/>
      <c r="Q37" s="842"/>
      <c r="R37" s="842"/>
      <c r="S37" s="842"/>
      <c r="T37" s="842"/>
      <c r="U37" s="842"/>
      <c r="V37" s="842"/>
    </row>
    <row r="38" spans="1:22" s="470" customFormat="1" ht="20.5" x14ac:dyDescent="0.25">
      <c r="A38" s="765"/>
      <c r="B38" s="715"/>
      <c r="C38" s="715"/>
      <c r="D38" s="795" t="str">
        <f t="shared" si="0"/>
        <v/>
      </c>
      <c r="E38" s="788"/>
      <c r="F38" s="799"/>
      <c r="G38" s="922"/>
      <c r="H38" s="971"/>
      <c r="I38" s="922"/>
      <c r="J38" s="789"/>
      <c r="K38" s="971">
        <f t="shared" si="1"/>
        <v>0</v>
      </c>
      <c r="L38" s="971">
        <f t="shared" si="2"/>
        <v>0</v>
      </c>
      <c r="M38" s="842"/>
      <c r="N38" s="842"/>
      <c r="O38" s="842"/>
      <c r="P38" s="842"/>
      <c r="Q38" s="842"/>
      <c r="R38" s="842"/>
      <c r="S38" s="842"/>
      <c r="T38" s="842"/>
      <c r="U38" s="842"/>
      <c r="V38" s="842"/>
    </row>
    <row r="39" spans="1:22" s="470" customFormat="1" ht="20.5" x14ac:dyDescent="0.25">
      <c r="A39" s="765"/>
      <c r="B39" s="715"/>
      <c r="C39" s="715"/>
      <c r="D39" s="795" t="str">
        <f t="shared" si="0"/>
        <v/>
      </c>
      <c r="E39" s="788"/>
      <c r="F39" s="799"/>
      <c r="G39" s="922"/>
      <c r="H39" s="971"/>
      <c r="I39" s="922"/>
      <c r="J39" s="789"/>
      <c r="K39" s="971">
        <f t="shared" si="1"/>
        <v>0</v>
      </c>
      <c r="L39" s="971">
        <f t="shared" si="2"/>
        <v>0</v>
      </c>
      <c r="M39" s="842"/>
      <c r="N39" s="842"/>
      <c r="O39" s="842"/>
      <c r="P39" s="842"/>
      <c r="Q39" s="842"/>
      <c r="R39" s="842"/>
      <c r="S39" s="842"/>
      <c r="T39" s="842"/>
      <c r="U39" s="842"/>
      <c r="V39" s="842"/>
    </row>
    <row r="40" spans="1:22" s="470" customFormat="1" ht="20.5" x14ac:dyDescent="0.25">
      <c r="A40" s="765"/>
      <c r="B40" s="715"/>
      <c r="C40" s="715"/>
      <c r="D40" s="795" t="str">
        <f t="shared" si="0"/>
        <v/>
      </c>
      <c r="E40" s="788"/>
      <c r="F40" s="799"/>
      <c r="G40" s="922"/>
      <c r="H40" s="971"/>
      <c r="I40" s="922"/>
      <c r="J40" s="789"/>
      <c r="K40" s="971">
        <f t="shared" si="1"/>
        <v>0</v>
      </c>
      <c r="L40" s="971">
        <f t="shared" si="2"/>
        <v>0</v>
      </c>
      <c r="M40" s="842"/>
      <c r="N40" s="842"/>
      <c r="O40" s="842"/>
      <c r="P40" s="842"/>
      <c r="Q40" s="842"/>
      <c r="R40" s="842"/>
      <c r="S40" s="842"/>
      <c r="T40" s="842"/>
      <c r="U40" s="842"/>
      <c r="V40" s="842"/>
    </row>
    <row r="41" spans="1:22" s="470" customFormat="1" ht="20.5" x14ac:dyDescent="0.25">
      <c r="A41" s="765"/>
      <c r="B41" s="715"/>
      <c r="C41" s="715"/>
      <c r="D41" s="795" t="str">
        <f t="shared" si="0"/>
        <v/>
      </c>
      <c r="E41" s="788"/>
      <c r="F41" s="799"/>
      <c r="G41" s="922"/>
      <c r="H41" s="971"/>
      <c r="I41" s="922"/>
      <c r="J41" s="789"/>
      <c r="K41" s="971">
        <f t="shared" si="1"/>
        <v>0</v>
      </c>
      <c r="L41" s="971">
        <f t="shared" si="2"/>
        <v>0</v>
      </c>
      <c r="M41" s="842"/>
      <c r="N41" s="842"/>
      <c r="O41" s="842"/>
      <c r="P41" s="842"/>
      <c r="Q41" s="842"/>
      <c r="R41" s="842"/>
      <c r="S41" s="842"/>
      <c r="T41" s="842"/>
      <c r="U41" s="842"/>
      <c r="V41" s="842"/>
    </row>
    <row r="42" spans="1:22" s="470" customFormat="1" ht="20.5" x14ac:dyDescent="0.25">
      <c r="A42" s="765"/>
      <c r="B42" s="715"/>
      <c r="C42" s="715"/>
      <c r="D42" s="795" t="str">
        <f t="shared" si="0"/>
        <v/>
      </c>
      <c r="E42" s="788"/>
      <c r="F42" s="799"/>
      <c r="G42" s="922"/>
      <c r="H42" s="971"/>
      <c r="I42" s="922"/>
      <c r="J42" s="789"/>
      <c r="K42" s="971">
        <f t="shared" si="1"/>
        <v>0</v>
      </c>
      <c r="L42" s="971">
        <f t="shared" si="2"/>
        <v>0</v>
      </c>
      <c r="M42" s="842"/>
      <c r="N42" s="842"/>
      <c r="O42" s="842"/>
      <c r="P42" s="842"/>
      <c r="Q42" s="842"/>
      <c r="R42" s="842"/>
      <c r="S42" s="842"/>
      <c r="T42" s="842"/>
      <c r="U42" s="842"/>
      <c r="V42" s="842"/>
    </row>
    <row r="43" spans="1:22" s="470" customFormat="1" ht="20.5" x14ac:dyDescent="0.25">
      <c r="A43" s="765"/>
      <c r="B43" s="715"/>
      <c r="C43" s="715"/>
      <c r="D43" s="795" t="str">
        <f t="shared" si="0"/>
        <v/>
      </c>
      <c r="E43" s="788"/>
      <c r="F43" s="799"/>
      <c r="G43" s="922"/>
      <c r="H43" s="971"/>
      <c r="I43" s="922"/>
      <c r="J43" s="789"/>
      <c r="K43" s="971">
        <f t="shared" si="1"/>
        <v>0</v>
      </c>
      <c r="L43" s="971">
        <f t="shared" si="2"/>
        <v>0</v>
      </c>
      <c r="M43" s="842"/>
      <c r="N43" s="842"/>
      <c r="O43" s="842"/>
      <c r="P43" s="842"/>
      <c r="Q43" s="842"/>
      <c r="R43" s="842"/>
      <c r="S43" s="842"/>
      <c r="T43" s="842"/>
      <c r="U43" s="842"/>
      <c r="V43" s="842"/>
    </row>
    <row r="44" spans="1:22" s="470" customFormat="1" ht="20.5" x14ac:dyDescent="0.25">
      <c r="A44" s="765"/>
      <c r="B44" s="715"/>
      <c r="C44" s="715"/>
      <c r="D44" s="795" t="str">
        <f t="shared" ref="D44:D49" si="3">IF(ISBLANK(A44),"", "Facilities &amp; Administration")</f>
        <v/>
      </c>
      <c r="E44" s="788"/>
      <c r="F44" s="799"/>
      <c r="G44" s="922"/>
      <c r="H44" s="971"/>
      <c r="I44" s="922"/>
      <c r="J44" s="789"/>
      <c r="K44" s="971">
        <f t="shared" ref="K44:K49" si="4">I44+H44</f>
        <v>0</v>
      </c>
      <c r="L44" s="971">
        <f t="shared" ref="L44:L49" si="5">G44-K44</f>
        <v>0</v>
      </c>
      <c r="M44" s="842"/>
      <c r="N44" s="842"/>
      <c r="O44" s="842"/>
      <c r="P44" s="842"/>
      <c r="Q44" s="842"/>
      <c r="R44" s="842"/>
      <c r="S44" s="842"/>
      <c r="T44" s="842"/>
      <c r="U44" s="842"/>
      <c r="V44" s="842"/>
    </row>
    <row r="45" spans="1:22" s="470" customFormat="1" ht="20.5" x14ac:dyDescent="0.25">
      <c r="A45" s="765"/>
      <c r="B45" s="715"/>
      <c r="C45" s="715"/>
      <c r="D45" s="795" t="str">
        <f t="shared" si="3"/>
        <v/>
      </c>
      <c r="E45" s="788"/>
      <c r="F45" s="799"/>
      <c r="G45" s="922"/>
      <c r="H45" s="971"/>
      <c r="I45" s="922"/>
      <c r="J45" s="789"/>
      <c r="K45" s="971">
        <f t="shared" si="4"/>
        <v>0</v>
      </c>
      <c r="L45" s="971">
        <f t="shared" si="5"/>
        <v>0</v>
      </c>
      <c r="M45" s="842"/>
      <c r="N45" s="842"/>
      <c r="O45" s="842"/>
      <c r="P45" s="842"/>
      <c r="Q45" s="842"/>
      <c r="R45" s="842"/>
      <c r="S45" s="842"/>
      <c r="T45" s="842"/>
      <c r="U45" s="842"/>
      <c r="V45" s="842"/>
    </row>
    <row r="46" spans="1:22" s="470" customFormat="1" ht="20.5" x14ac:dyDescent="0.25">
      <c r="A46" s="765"/>
      <c r="B46" s="715"/>
      <c r="C46" s="715"/>
      <c r="D46" s="795" t="str">
        <f t="shared" si="3"/>
        <v/>
      </c>
      <c r="E46" s="788"/>
      <c r="F46" s="799"/>
      <c r="G46" s="922"/>
      <c r="H46" s="971"/>
      <c r="I46" s="922"/>
      <c r="J46" s="789"/>
      <c r="K46" s="971">
        <f t="shared" si="4"/>
        <v>0</v>
      </c>
      <c r="L46" s="971">
        <f t="shared" si="5"/>
        <v>0</v>
      </c>
      <c r="M46" s="842"/>
      <c r="N46" s="842"/>
      <c r="O46" s="842"/>
      <c r="P46" s="842"/>
      <c r="Q46" s="842"/>
      <c r="R46" s="842"/>
      <c r="S46" s="842"/>
      <c r="T46" s="842"/>
      <c r="U46" s="842"/>
      <c r="V46" s="842"/>
    </row>
    <row r="47" spans="1:22" s="470" customFormat="1" ht="20.5" x14ac:dyDescent="0.25">
      <c r="A47" s="765"/>
      <c r="B47" s="715"/>
      <c r="C47" s="715"/>
      <c r="D47" s="795" t="str">
        <f t="shared" si="3"/>
        <v/>
      </c>
      <c r="E47" s="788"/>
      <c r="F47" s="799"/>
      <c r="G47" s="922"/>
      <c r="H47" s="971"/>
      <c r="I47" s="922"/>
      <c r="J47" s="789"/>
      <c r="K47" s="971">
        <f t="shared" si="4"/>
        <v>0</v>
      </c>
      <c r="L47" s="971">
        <f t="shared" si="5"/>
        <v>0</v>
      </c>
      <c r="M47" s="842"/>
      <c r="N47" s="842"/>
      <c r="O47" s="842"/>
      <c r="P47" s="842"/>
      <c r="Q47" s="842"/>
      <c r="R47" s="842"/>
      <c r="S47" s="842"/>
      <c r="T47" s="842"/>
      <c r="U47" s="842"/>
      <c r="V47" s="842"/>
    </row>
    <row r="48" spans="1:22" s="470" customFormat="1" ht="20.5" x14ac:dyDescent="0.25">
      <c r="A48" s="765"/>
      <c r="B48" s="715"/>
      <c r="C48" s="715"/>
      <c r="D48" s="795" t="str">
        <f t="shared" si="3"/>
        <v/>
      </c>
      <c r="E48" s="788"/>
      <c r="F48" s="799"/>
      <c r="G48" s="922"/>
      <c r="H48" s="971"/>
      <c r="I48" s="922"/>
      <c r="J48" s="789"/>
      <c r="K48" s="971">
        <f t="shared" si="4"/>
        <v>0</v>
      </c>
      <c r="L48" s="971">
        <f t="shared" si="5"/>
        <v>0</v>
      </c>
      <c r="M48" s="842"/>
      <c r="N48" s="842"/>
      <c r="O48" s="842"/>
      <c r="P48" s="842"/>
      <c r="Q48" s="842"/>
      <c r="R48" s="842"/>
      <c r="S48" s="842"/>
      <c r="T48" s="842"/>
      <c r="U48" s="842"/>
      <c r="V48" s="842"/>
    </row>
    <row r="49" spans="1:22" s="470" customFormat="1" ht="20.5" x14ac:dyDescent="0.25">
      <c r="A49" s="765"/>
      <c r="B49" s="715"/>
      <c r="C49" s="715"/>
      <c r="D49" s="795" t="str">
        <f t="shared" si="3"/>
        <v/>
      </c>
      <c r="E49" s="788"/>
      <c r="F49" s="799"/>
      <c r="G49" s="922"/>
      <c r="H49" s="971"/>
      <c r="I49" s="922"/>
      <c r="J49" s="789"/>
      <c r="K49" s="971">
        <f t="shared" si="4"/>
        <v>0</v>
      </c>
      <c r="L49" s="971">
        <f t="shared" si="5"/>
        <v>0</v>
      </c>
      <c r="M49" s="842"/>
      <c r="N49" s="842"/>
      <c r="O49" s="842"/>
      <c r="P49" s="842"/>
      <c r="Q49" s="842"/>
      <c r="R49" s="842"/>
      <c r="S49" s="842"/>
      <c r="T49" s="842"/>
      <c r="U49" s="842"/>
      <c r="V49" s="842"/>
    </row>
    <row r="50" spans="1:22" s="470" customFormat="1" x14ac:dyDescent="0.25">
      <c r="A50" s="475"/>
      <c r="B50" s="475"/>
      <c r="C50" s="475"/>
      <c r="D50" s="475"/>
      <c r="E50" s="475"/>
      <c r="F50" s="475"/>
      <c r="G50" s="475"/>
      <c r="H50" s="475"/>
      <c r="I50" s="475"/>
      <c r="J50" s="475"/>
      <c r="K50" s="475"/>
      <c r="L50" s="475"/>
      <c r="M50" s="859"/>
      <c r="N50" s="859"/>
      <c r="O50" s="859"/>
      <c r="P50" s="859"/>
      <c r="Q50" s="859"/>
      <c r="R50" s="859"/>
      <c r="S50" s="859"/>
      <c r="T50" s="859"/>
      <c r="U50" s="859"/>
      <c r="V50" s="859"/>
    </row>
    <row r="51" spans="1:22" s="470" customFormat="1" x14ac:dyDescent="0.25">
      <c r="A51" s="475"/>
      <c r="B51" s="475"/>
      <c r="C51" s="475"/>
      <c r="D51" s="475"/>
      <c r="E51" s="475"/>
      <c r="F51" s="475"/>
      <c r="G51" s="475"/>
      <c r="H51" s="475"/>
      <c r="I51" s="475"/>
      <c r="J51" s="475"/>
      <c r="K51" s="475"/>
      <c r="L51" s="475"/>
      <c r="M51" s="859"/>
      <c r="N51" s="859"/>
      <c r="O51" s="859"/>
      <c r="P51" s="859"/>
      <c r="Q51" s="859"/>
      <c r="R51" s="859"/>
      <c r="S51" s="859"/>
      <c r="T51" s="859"/>
      <c r="U51" s="859"/>
      <c r="V51" s="859"/>
    </row>
    <row r="52" spans="1:22" s="470" customFormat="1" x14ac:dyDescent="0.25">
      <c r="A52" s="475"/>
      <c r="B52" s="475"/>
      <c r="C52" s="475"/>
      <c r="D52" s="475"/>
      <c r="E52" s="475"/>
      <c r="F52" s="475"/>
      <c r="G52" s="475"/>
      <c r="H52" s="475"/>
      <c r="I52" s="475"/>
      <c r="J52" s="475"/>
      <c r="K52" s="475"/>
      <c r="L52" s="475"/>
      <c r="M52" s="859"/>
      <c r="N52" s="859"/>
      <c r="O52" s="859"/>
      <c r="P52" s="859"/>
      <c r="Q52" s="859"/>
      <c r="R52" s="859"/>
      <c r="S52" s="859"/>
      <c r="T52" s="859"/>
      <c r="U52" s="859"/>
      <c r="V52" s="859"/>
    </row>
    <row r="53" spans="1:22" s="470" customFormat="1" x14ac:dyDescent="0.25">
      <c r="A53" s="475"/>
      <c r="B53" s="475"/>
      <c r="C53" s="475"/>
      <c r="D53" s="475"/>
      <c r="E53" s="475"/>
      <c r="F53" s="475"/>
      <c r="G53" s="475"/>
      <c r="H53" s="475"/>
      <c r="I53" s="475"/>
      <c r="J53" s="475"/>
      <c r="K53" s="475"/>
      <c r="L53" s="475"/>
      <c r="M53" s="859"/>
      <c r="N53" s="859"/>
      <c r="O53" s="859"/>
      <c r="P53" s="859"/>
      <c r="Q53" s="859"/>
      <c r="R53" s="859"/>
      <c r="S53" s="859"/>
      <c r="T53" s="859"/>
      <c r="U53" s="859"/>
      <c r="V53" s="859"/>
    </row>
    <row r="54" spans="1:22" s="470" customFormat="1" x14ac:dyDescent="0.25">
      <c r="A54" s="475"/>
      <c r="B54" s="475"/>
      <c r="C54" s="475"/>
      <c r="D54" s="475"/>
      <c r="E54" s="475"/>
      <c r="F54" s="475"/>
      <c r="G54" s="475"/>
      <c r="H54" s="475"/>
      <c r="I54" s="475"/>
      <c r="J54" s="475"/>
      <c r="K54" s="475"/>
      <c r="L54" s="475"/>
      <c r="M54" s="859"/>
      <c r="N54" s="859"/>
      <c r="O54" s="859"/>
      <c r="P54" s="859"/>
      <c r="Q54" s="859"/>
      <c r="R54" s="859"/>
      <c r="S54" s="859"/>
      <c r="T54" s="859"/>
      <c r="U54" s="859"/>
      <c r="V54" s="859"/>
    </row>
    <row r="55" spans="1:22" s="470" customFormat="1" x14ac:dyDescent="0.25">
      <c r="A55" s="475"/>
      <c r="B55" s="475"/>
      <c r="C55" s="475"/>
      <c r="D55" s="475"/>
      <c r="E55" s="475"/>
      <c r="F55" s="475"/>
      <c r="G55" s="475"/>
      <c r="H55" s="475"/>
      <c r="I55" s="475"/>
      <c r="J55" s="475"/>
      <c r="K55" s="475"/>
      <c r="L55" s="475"/>
      <c r="M55" s="859"/>
      <c r="N55" s="859"/>
      <c r="O55" s="859"/>
      <c r="P55" s="859"/>
      <c r="Q55" s="859"/>
      <c r="R55" s="859"/>
      <c r="S55" s="859"/>
      <c r="T55" s="859"/>
      <c r="U55" s="859"/>
      <c r="V55" s="859"/>
    </row>
    <row r="56" spans="1:22" s="470" customFormat="1" x14ac:dyDescent="0.25">
      <c r="A56" s="475"/>
      <c r="B56" s="475"/>
      <c r="C56" s="475"/>
      <c r="D56" s="475"/>
      <c r="E56" s="475"/>
      <c r="F56" s="475"/>
      <c r="G56" s="475"/>
      <c r="H56" s="475"/>
      <c r="I56" s="475"/>
      <c r="J56" s="475"/>
      <c r="K56" s="475"/>
      <c r="L56" s="475"/>
      <c r="M56" s="859"/>
      <c r="N56" s="859"/>
      <c r="O56" s="859"/>
      <c r="P56" s="859"/>
      <c r="Q56" s="859"/>
      <c r="R56" s="859"/>
      <c r="S56" s="859"/>
      <c r="T56" s="859"/>
      <c r="U56" s="859"/>
      <c r="V56" s="859"/>
    </row>
  </sheetData>
  <sheetProtection formatColumns="0" autoFilter="0"/>
  <dataConsolidate/>
  <customSheetViews>
    <customSheetView guid="{864452AF-FE8B-4AB5-A77B-41D8DD524B81}" scale="70" showPageBreaks="1" showGridLines="0" zeroValues="0" fitToPage="1" printArea="1">
      <pane ySplit="21" topLeftCell="A22" activePane="bottomLeft" state="frozen"/>
      <selection pane="bottomLeft" activeCell="J7" sqref="A5:J7"/>
      <pageMargins left="0.25" right="0.25" top="0.25" bottom="0.25" header="0.25" footer="0.25"/>
      <printOptions horizontalCentered="1"/>
      <pageSetup scale="65" fitToHeight="0" orientation="landscape" useFirstPageNumber="1" r:id="rId1"/>
      <headerFooter alignWithMargins="0">
        <oddFooter>&amp;L&amp;"Tahoma,Regular"&amp;12FMFW v1.18 - 2018</oddFooter>
      </headerFooter>
    </customSheetView>
  </customSheetViews>
  <mergeCells count="13">
    <mergeCell ref="A1:L1"/>
    <mergeCell ref="J5:L5"/>
    <mergeCell ref="A2:L2"/>
    <mergeCell ref="A8:H8"/>
    <mergeCell ref="J3:L3"/>
    <mergeCell ref="J4:L4"/>
    <mergeCell ref="A3:H3"/>
    <mergeCell ref="A4:H4"/>
    <mergeCell ref="A5:H5"/>
    <mergeCell ref="A6:H6"/>
    <mergeCell ref="A7:H7"/>
    <mergeCell ref="J6:L6"/>
    <mergeCell ref="J7:L7"/>
  </mergeCells>
  <conditionalFormatting sqref="I10 I12:I49">
    <cfRule type="cellIs" dxfId="181" priority="15" stopIfTrue="1" operator="greaterThan">
      <formula>0</formula>
    </cfRule>
  </conditionalFormatting>
  <dataValidations xWindow="485" yWindow="504" count="9">
    <dataValidation allowBlank="1" showErrorMessage="1" promptTitle="Cal OES ONLY" prompt="For Cal OES use only.  Do not enter." sqref="K8:L8" xr:uid="{00000000-0002-0000-0D00-000000000000}"/>
    <dataValidation type="list" allowBlank="1" showInputMessage="1" showErrorMessage="1" sqref="C12:C49" xr:uid="{00000000-0002-0000-0D00-000001000000}">
      <formula1>SOURCE_FundingSource</formula1>
    </dataValidation>
    <dataValidation type="list" allowBlank="1" showInputMessage="1" showErrorMessage="1" sqref="E12:E49" xr:uid="{00000000-0002-0000-0D00-000002000000}">
      <formula1>Indirect_Cost_Rate</formula1>
    </dataValidation>
    <dataValidation type="whole" operator="greaterThan" allowBlank="1" showErrorMessage="1" errorTitle="Project Number" error="Enter a three (3) digit Project Number associated with each project. Project numbers must be assigned sequentially and must be unique for each Project." promptTitle="PROJECT NUMBER" prompt="Enter a three (3) digit Project Number associated with each project. Project numbers must be assigned sequentially and must be unique for each Project." sqref="A12:A49" xr:uid="{00000000-0002-0000-0D00-000003000000}">
      <formula1>0</formula1>
    </dataValidation>
    <dataValidation type="whole" operator="greaterThan" allowBlank="1" showInputMessage="1" showErrorMessage="1" errorTitle="BUDGETED COST" error="Enter the Budged Cost for this project, rounded DOWN to the nearest dollar." sqref="G12:G49" xr:uid="{00000000-0002-0000-0D00-000004000000}">
      <formula1>0</formula1>
    </dataValidation>
    <dataValidation allowBlank="1" showErrorMessage="1" promptTitle="Solution Area Sub-Category" prompt="This field auto-populates after entering the project number." sqref="D12:D49" xr:uid="{00000000-0002-0000-0D00-000005000000}"/>
    <dataValidation type="whole" operator="lessThanOrEqual" allowBlank="1" showInputMessage="1" showErrorMessage="1" errorTitle="REQUEST AMOUNT" error="Please enter a request amount, rounded to the nearest dollar, that is less than or equal to the remaining balance for this project." sqref="I12:I49" xr:uid="{00000000-0002-0000-0D00-000006000000}">
      <formula1>G12-H12</formula1>
    </dataValidation>
    <dataValidation allowBlank="1" showErrorMessage="1" sqref="J5:L5" xr:uid="{00000000-0002-0000-0D00-000007000000}"/>
    <dataValidation type="list" allowBlank="1" showInputMessage="1" showErrorMessage="1" sqref="J3:L3" xr:uid="{00000000-0002-0000-0D00-000008000000}">
      <formula1>"Initial Application, Modification, Reimbursement, Final Reimbursement, Advance"</formula1>
    </dataValidation>
  </dataValidations>
  <printOptions horizontalCentered="1"/>
  <pageMargins left="0.25" right="0.25" top="0.5" bottom="0.5" header="0.25" footer="0.25"/>
  <pageSetup scale="41" fitToHeight="0" orientation="landscape" r:id="rId2"/>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drawing r:id="rId3"/>
  <legacyDrawing r:id="rId4"/>
  <tableParts count="1">
    <tablePart r:id="rId5"/>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CCFFCC"/>
    <pageSetUpPr fitToPage="1"/>
  </sheetPr>
  <dimension ref="A1:X75"/>
  <sheetViews>
    <sheetView showGridLines="0" showZeros="0" zoomScale="65" zoomScaleNormal="65" zoomScaleSheetLayoutView="70" workbookViewId="0">
      <selection sqref="A1:W1"/>
    </sheetView>
  </sheetViews>
  <sheetFormatPr defaultColWidth="9.1796875" defaultRowHeight="16" x14ac:dyDescent="0.25"/>
  <cols>
    <col min="1" max="1" width="12.1796875" style="475" customWidth="1"/>
    <col min="2" max="2" width="25.1796875" style="475" customWidth="1"/>
    <col min="3" max="3" width="33.54296875" style="475" customWidth="1"/>
    <col min="4" max="4" width="23.26953125" style="475" customWidth="1"/>
    <col min="5" max="5" width="20.1796875" style="475" customWidth="1"/>
    <col min="6" max="7" width="22.7265625" style="475" customWidth="1"/>
    <col min="8" max="8" width="25.81640625" style="475" customWidth="1"/>
    <col min="9" max="9" width="21.453125" style="475" customWidth="1"/>
    <col min="10" max="10" width="31.54296875" style="475" customWidth="1"/>
    <col min="11" max="11" width="19.81640625" style="475" customWidth="1"/>
    <col min="12" max="12" width="21.26953125" style="475" bestFit="1" customWidth="1"/>
    <col min="13" max="13" width="22.81640625" style="475" customWidth="1"/>
    <col min="14" max="14" width="22.7265625" style="475" customWidth="1"/>
    <col min="15" max="24" width="15.7265625" style="859" hidden="1" customWidth="1"/>
    <col min="25" max="16384" width="9.1796875" style="475"/>
  </cols>
  <sheetData>
    <row r="1" spans="1:24" ht="30" customHeight="1" x14ac:dyDescent="0.25">
      <c r="A1" s="1330" t="s">
        <v>1238</v>
      </c>
      <c r="B1" s="1330"/>
      <c r="C1" s="1330"/>
      <c r="D1" s="1330"/>
      <c r="E1" s="1330"/>
      <c r="F1" s="1330"/>
      <c r="G1" s="1330"/>
      <c r="H1" s="1330"/>
      <c r="I1" s="1330"/>
      <c r="J1" s="1330"/>
      <c r="K1" s="1330"/>
      <c r="L1" s="1330"/>
      <c r="M1" s="1330"/>
      <c r="N1" s="1330"/>
    </row>
    <row r="2" spans="1:24" s="476" customFormat="1" ht="20.149999999999999" customHeight="1" x14ac:dyDescent="0.25">
      <c r="A2" s="1334" t="s">
        <v>1317</v>
      </c>
      <c r="B2" s="1334"/>
      <c r="C2" s="1334"/>
      <c r="D2" s="1334"/>
      <c r="E2" s="1334"/>
      <c r="F2" s="1334"/>
      <c r="G2" s="1334"/>
      <c r="H2" s="1334"/>
      <c r="I2" s="1334"/>
      <c r="J2" s="1334"/>
      <c r="K2" s="1334"/>
      <c r="L2" s="1334"/>
      <c r="M2" s="1334"/>
      <c r="N2" s="1334"/>
      <c r="O2" s="860"/>
      <c r="P2" s="861"/>
      <c r="Q2" s="861"/>
      <c r="R2" s="861"/>
      <c r="S2" s="861"/>
      <c r="T2" s="861"/>
      <c r="U2" s="861"/>
      <c r="V2" s="861"/>
      <c r="W2" s="861"/>
      <c r="X2" s="861"/>
    </row>
    <row r="3" spans="1:24" ht="25" customHeight="1" x14ac:dyDescent="0.25">
      <c r="A3" s="1250">
        <f>SubrecipientName</f>
        <v>0</v>
      </c>
      <c r="B3" s="1331"/>
      <c r="C3" s="1331"/>
      <c r="D3" s="1331"/>
      <c r="E3" s="1331"/>
      <c r="F3" s="1331"/>
      <c r="G3" s="1331"/>
      <c r="H3" s="1331"/>
      <c r="I3" s="1331"/>
      <c r="J3" s="1331"/>
      <c r="K3" s="1020" t="s">
        <v>34</v>
      </c>
      <c r="L3" s="1247"/>
      <c r="M3" s="1248"/>
      <c r="N3" s="1248"/>
    </row>
    <row r="4" spans="1:24" ht="25" customHeight="1" x14ac:dyDescent="0.4">
      <c r="A4" s="1252">
        <f>FIPSNumber</f>
        <v>0</v>
      </c>
      <c r="B4" s="1252"/>
      <c r="C4" s="1252"/>
      <c r="D4" s="1252"/>
      <c r="E4" s="1252"/>
      <c r="F4" s="1252"/>
      <c r="G4" s="1252"/>
      <c r="H4" s="1252"/>
      <c r="I4" s="1252"/>
      <c r="J4" s="1252"/>
      <c r="K4" s="1022" t="s">
        <v>10</v>
      </c>
      <c r="L4" s="1249"/>
      <c r="M4" s="1249"/>
      <c r="N4" s="1249"/>
      <c r="O4" s="870"/>
    </row>
    <row r="5" spans="1:24" ht="25" customHeight="1" x14ac:dyDescent="0.25">
      <c r="A5" s="1320">
        <f>SubawardNumber</f>
        <v>0</v>
      </c>
      <c r="B5" s="1244"/>
      <c r="C5" s="1244"/>
      <c r="D5" s="1244"/>
      <c r="E5" s="1244"/>
      <c r="F5" s="1244"/>
      <c r="G5" s="1244"/>
      <c r="H5" s="1244"/>
      <c r="I5" s="1244"/>
      <c r="J5" s="1244"/>
      <c r="K5" s="1022" t="s">
        <v>549</v>
      </c>
      <c r="L5" s="1240"/>
      <c r="M5" s="1240"/>
      <c r="N5" s="1240"/>
    </row>
    <row r="6" spans="1:24" ht="25" customHeight="1" x14ac:dyDescent="0.25">
      <c r="A6" s="1238"/>
      <c r="B6" s="1238"/>
      <c r="C6" s="1238"/>
      <c r="D6" s="1238"/>
      <c r="E6" s="1238"/>
      <c r="F6" s="1238"/>
      <c r="G6" s="1238"/>
      <c r="H6" s="1238"/>
      <c r="I6" s="1238"/>
      <c r="J6" s="1245"/>
      <c r="K6" s="360"/>
      <c r="L6" s="1332"/>
      <c r="M6" s="1333"/>
      <c r="N6" s="1333"/>
    </row>
    <row r="7" spans="1:24" ht="25" customHeight="1" x14ac:dyDescent="0.25">
      <c r="A7" s="1238"/>
      <c r="B7" s="1238"/>
      <c r="C7" s="1238"/>
      <c r="D7" s="1238"/>
      <c r="E7" s="1238"/>
      <c r="F7" s="1238"/>
      <c r="G7" s="1238"/>
      <c r="H7" s="1238"/>
      <c r="I7" s="1238"/>
      <c r="J7" s="1245"/>
      <c r="K7" s="360"/>
      <c r="L7" s="1332"/>
      <c r="M7" s="1332"/>
      <c r="N7" s="1332"/>
    </row>
    <row r="8" spans="1:24" ht="40" customHeight="1" x14ac:dyDescent="0.25">
      <c r="A8" s="1238"/>
      <c r="B8" s="1238"/>
      <c r="C8" s="1238"/>
      <c r="D8" s="1238"/>
      <c r="E8" s="1238"/>
      <c r="F8" s="1238"/>
      <c r="G8" s="1238"/>
      <c r="H8" s="1238"/>
      <c r="I8" s="1238"/>
      <c r="J8" s="1245"/>
      <c r="K8" s="736" t="s">
        <v>667</v>
      </c>
      <c r="L8" s="737" t="s">
        <v>671</v>
      </c>
      <c r="M8" s="642"/>
      <c r="N8" s="517"/>
    </row>
    <row r="9" spans="1:24" ht="50.15" customHeight="1" x14ac:dyDescent="0.25">
      <c r="A9" s="648" t="s">
        <v>1138</v>
      </c>
      <c r="B9" s="649" t="s">
        <v>722</v>
      </c>
      <c r="C9" s="650" t="s">
        <v>723</v>
      </c>
      <c r="D9" s="650" t="s">
        <v>444</v>
      </c>
      <c r="E9" s="650" t="s">
        <v>698</v>
      </c>
      <c r="F9" s="650" t="s">
        <v>640</v>
      </c>
      <c r="G9" s="650" t="s">
        <v>391</v>
      </c>
      <c r="H9" s="650" t="s">
        <v>724</v>
      </c>
      <c r="I9" s="649" t="s">
        <v>725</v>
      </c>
      <c r="J9" s="651" t="s">
        <v>670</v>
      </c>
      <c r="K9" s="652" t="s">
        <v>446</v>
      </c>
      <c r="L9" s="652" t="s">
        <v>726</v>
      </c>
      <c r="M9" s="652" t="s">
        <v>663</v>
      </c>
      <c r="N9" s="653" t="s">
        <v>390</v>
      </c>
      <c r="O9" s="872" t="s">
        <v>1293</v>
      </c>
      <c r="P9" s="872" t="s">
        <v>1294</v>
      </c>
      <c r="Q9" s="872" t="s">
        <v>1295</v>
      </c>
      <c r="R9" s="872" t="s">
        <v>1296</v>
      </c>
      <c r="S9" s="872" t="s">
        <v>1297</v>
      </c>
      <c r="T9" s="872" t="s">
        <v>1298</v>
      </c>
      <c r="U9" s="872" t="s">
        <v>1299</v>
      </c>
      <c r="V9" s="872" t="s">
        <v>1300</v>
      </c>
      <c r="W9" s="872" t="s">
        <v>1301</v>
      </c>
      <c r="X9" s="872" t="s">
        <v>1302</v>
      </c>
    </row>
    <row r="10" spans="1:24" s="478" customFormat="1" ht="20.5" x14ac:dyDescent="0.25">
      <c r="A10" s="912">
        <v>0</v>
      </c>
      <c r="B10" s="914">
        <v>0</v>
      </c>
      <c r="C10" s="914">
        <v>0</v>
      </c>
      <c r="D10" s="914">
        <v>0</v>
      </c>
      <c r="E10" s="917">
        <v>0</v>
      </c>
      <c r="F10" s="917">
        <v>0</v>
      </c>
      <c r="G10" s="914">
        <v>0</v>
      </c>
      <c r="H10" s="914">
        <v>0</v>
      </c>
      <c r="I10" s="942">
        <f>SUM(RangeFee)</f>
        <v>0</v>
      </c>
      <c r="J10" s="943">
        <f>SUM(RangeSalary)</f>
        <v>0</v>
      </c>
      <c r="K10" s="944">
        <v>0</v>
      </c>
      <c r="L10" s="945">
        <f>SUM(RangeHours)</f>
        <v>0</v>
      </c>
      <c r="M10" s="944">
        <v>0</v>
      </c>
      <c r="N10" s="946">
        <f>SUM(RangeCost)</f>
        <v>0</v>
      </c>
      <c r="O10" s="1017"/>
      <c r="P10" s="1017">
        <v>0</v>
      </c>
      <c r="Q10" s="1017">
        <v>0</v>
      </c>
      <c r="R10" s="1017">
        <v>0</v>
      </c>
      <c r="S10" s="1017">
        <v>0</v>
      </c>
      <c r="T10" s="1017">
        <v>0</v>
      </c>
      <c r="U10" s="1017">
        <v>0</v>
      </c>
      <c r="V10" s="1017">
        <v>0</v>
      </c>
      <c r="W10" s="1017">
        <v>0</v>
      </c>
      <c r="X10" s="1017">
        <v>0</v>
      </c>
    </row>
    <row r="11" spans="1:24" s="478" customFormat="1" ht="0.25" customHeight="1" x14ac:dyDescent="0.35">
      <c r="A11" s="913">
        <v>0</v>
      </c>
      <c r="B11" s="915">
        <v>0</v>
      </c>
      <c r="C11" s="916">
        <v>0</v>
      </c>
      <c r="D11" s="916">
        <v>0</v>
      </c>
      <c r="E11" s="918">
        <v>0</v>
      </c>
      <c r="F11" s="919">
        <v>0</v>
      </c>
      <c r="G11" s="916">
        <v>0</v>
      </c>
      <c r="H11" s="916">
        <v>0</v>
      </c>
      <c r="I11" s="920">
        <v>0</v>
      </c>
      <c r="J11" s="800">
        <v>0</v>
      </c>
      <c r="K11" s="720">
        <v>0</v>
      </c>
      <c r="L11" s="718">
        <v>0</v>
      </c>
      <c r="M11" s="719">
        <v>0</v>
      </c>
      <c r="N11" s="871">
        <v>0</v>
      </c>
      <c r="O11" s="838">
        <v>0</v>
      </c>
      <c r="P11" s="839">
        <v>0</v>
      </c>
      <c r="Q11" s="873">
        <v>0</v>
      </c>
      <c r="R11" s="839">
        <v>0</v>
      </c>
      <c r="S11" s="839">
        <v>0</v>
      </c>
      <c r="T11" s="839">
        <v>0</v>
      </c>
      <c r="U11" s="839">
        <v>0</v>
      </c>
      <c r="V11" s="839">
        <v>0</v>
      </c>
      <c r="W11" s="839">
        <v>0</v>
      </c>
      <c r="X11" s="839">
        <v>0</v>
      </c>
    </row>
    <row r="12" spans="1:24" s="470" customFormat="1" ht="20.5" x14ac:dyDescent="0.25">
      <c r="A12" s="833"/>
      <c r="B12" s="763"/>
      <c r="C12" s="763"/>
      <c r="D12" s="763"/>
      <c r="E12" s="791"/>
      <c r="F12" s="791"/>
      <c r="G12" s="763"/>
      <c r="H12" s="763"/>
      <c r="I12" s="922"/>
      <c r="J12" s="922"/>
      <c r="K12" s="789"/>
      <c r="L12" s="797"/>
      <c r="M12" s="790"/>
      <c r="N12" s="922"/>
      <c r="O12" s="715"/>
      <c r="P12" s="715"/>
      <c r="Q12" s="715"/>
      <c r="R12" s="715"/>
      <c r="S12" s="715"/>
      <c r="T12" s="715"/>
      <c r="U12" s="715"/>
      <c r="V12" s="715"/>
      <c r="W12" s="715"/>
      <c r="X12" s="715"/>
    </row>
    <row r="13" spans="1:24" s="933" customFormat="1" ht="20.5" x14ac:dyDescent="0.25">
      <c r="A13" s="1046"/>
      <c r="B13" s="952"/>
      <c r="C13" s="952"/>
      <c r="D13" s="952"/>
      <c r="E13" s="941"/>
      <c r="F13" s="941"/>
      <c r="G13" s="952"/>
      <c r="H13" s="952"/>
      <c r="I13" s="939"/>
      <c r="J13" s="956"/>
      <c r="K13" s="953"/>
      <c r="L13" s="954"/>
      <c r="M13" s="947"/>
      <c r="N13" s="939"/>
      <c r="O13" s="955"/>
      <c r="P13" s="955"/>
      <c r="Q13" s="955"/>
      <c r="R13" s="955"/>
      <c r="S13" s="955"/>
      <c r="T13" s="955"/>
      <c r="U13" s="955"/>
      <c r="V13" s="955"/>
      <c r="W13" s="955"/>
      <c r="X13" s="955"/>
    </row>
    <row r="14" spans="1:24" s="933" customFormat="1" ht="20.5" x14ac:dyDescent="0.25">
      <c r="A14" s="1046"/>
      <c r="B14" s="952"/>
      <c r="C14" s="952"/>
      <c r="D14" s="952"/>
      <c r="E14" s="941"/>
      <c r="F14" s="941"/>
      <c r="G14" s="952"/>
      <c r="H14" s="952"/>
      <c r="I14" s="939"/>
      <c r="J14" s="956"/>
      <c r="K14" s="953"/>
      <c r="L14" s="954"/>
      <c r="M14" s="947"/>
      <c r="N14" s="939"/>
      <c r="O14" s="955"/>
      <c r="P14" s="955"/>
      <c r="Q14" s="955"/>
      <c r="R14" s="955"/>
      <c r="S14" s="955"/>
      <c r="T14" s="955"/>
      <c r="U14" s="955"/>
      <c r="V14" s="955"/>
      <c r="W14" s="955"/>
      <c r="X14" s="955"/>
    </row>
    <row r="15" spans="1:24" s="470" customFormat="1" ht="20.5" x14ac:dyDescent="0.25">
      <c r="A15" s="833"/>
      <c r="B15" s="763"/>
      <c r="C15" s="763"/>
      <c r="D15" s="763"/>
      <c r="E15" s="791"/>
      <c r="F15" s="791"/>
      <c r="G15" s="763"/>
      <c r="H15" s="763"/>
      <c r="I15" s="922"/>
      <c r="J15" s="922"/>
      <c r="K15" s="789"/>
      <c r="L15" s="797"/>
      <c r="M15" s="790"/>
      <c r="N15" s="922"/>
      <c r="O15" s="715"/>
      <c r="P15" s="715"/>
      <c r="Q15" s="715"/>
      <c r="R15" s="715"/>
      <c r="S15" s="715"/>
      <c r="T15" s="715"/>
      <c r="U15" s="715"/>
      <c r="V15" s="715"/>
      <c r="W15" s="715"/>
      <c r="X15" s="715"/>
    </row>
    <row r="16" spans="1:24" s="470" customFormat="1" ht="20.5" x14ac:dyDescent="0.25">
      <c r="A16" s="833"/>
      <c r="B16" s="763"/>
      <c r="C16" s="763"/>
      <c r="D16" s="763"/>
      <c r="E16" s="791"/>
      <c r="F16" s="791"/>
      <c r="G16" s="763"/>
      <c r="H16" s="763"/>
      <c r="I16" s="922"/>
      <c r="J16" s="922"/>
      <c r="K16" s="789"/>
      <c r="L16" s="797"/>
      <c r="M16" s="790"/>
      <c r="N16" s="922"/>
      <c r="O16" s="715"/>
      <c r="P16" s="715"/>
      <c r="Q16" s="715"/>
      <c r="R16" s="715"/>
      <c r="S16" s="715"/>
      <c r="T16" s="715"/>
      <c r="U16" s="715"/>
      <c r="V16" s="715"/>
      <c r="W16" s="715"/>
      <c r="X16" s="715"/>
    </row>
    <row r="17" spans="1:24" s="470" customFormat="1" ht="20.5" x14ac:dyDescent="0.25">
      <c r="A17" s="833"/>
      <c r="B17" s="763"/>
      <c r="C17" s="763"/>
      <c r="D17" s="763"/>
      <c r="E17" s="791"/>
      <c r="F17" s="791"/>
      <c r="G17" s="763"/>
      <c r="H17" s="763"/>
      <c r="I17" s="922"/>
      <c r="J17" s="922"/>
      <c r="K17" s="789"/>
      <c r="L17" s="797"/>
      <c r="M17" s="790"/>
      <c r="N17" s="922"/>
      <c r="O17" s="715"/>
      <c r="P17" s="715"/>
      <c r="Q17" s="715"/>
      <c r="R17" s="715"/>
      <c r="S17" s="715"/>
      <c r="T17" s="715"/>
      <c r="U17" s="715"/>
      <c r="V17" s="715"/>
      <c r="W17" s="715"/>
      <c r="X17" s="715"/>
    </row>
    <row r="18" spans="1:24" s="470" customFormat="1" ht="20.5" x14ac:dyDescent="0.25">
      <c r="A18" s="833"/>
      <c r="B18" s="763"/>
      <c r="C18" s="763"/>
      <c r="D18" s="763"/>
      <c r="E18" s="791"/>
      <c r="F18" s="791"/>
      <c r="G18" s="763"/>
      <c r="H18" s="763"/>
      <c r="I18" s="922"/>
      <c r="J18" s="922"/>
      <c r="K18" s="789"/>
      <c r="L18" s="797"/>
      <c r="M18" s="790"/>
      <c r="N18" s="922"/>
      <c r="O18" s="715"/>
      <c r="P18" s="715"/>
      <c r="Q18" s="715"/>
      <c r="R18" s="715"/>
      <c r="S18" s="715"/>
      <c r="T18" s="715"/>
      <c r="U18" s="715"/>
      <c r="V18" s="715"/>
      <c r="W18" s="715"/>
      <c r="X18" s="715"/>
    </row>
    <row r="19" spans="1:24" s="470" customFormat="1" ht="20.5" x14ac:dyDescent="0.25">
      <c r="A19" s="833"/>
      <c r="B19" s="763"/>
      <c r="C19" s="763"/>
      <c r="D19" s="763"/>
      <c r="E19" s="791"/>
      <c r="F19" s="791"/>
      <c r="G19" s="763"/>
      <c r="H19" s="763"/>
      <c r="I19" s="922"/>
      <c r="J19" s="922"/>
      <c r="K19" s="789"/>
      <c r="L19" s="797"/>
      <c r="M19" s="790"/>
      <c r="N19" s="922"/>
      <c r="O19" s="715"/>
      <c r="P19" s="715"/>
      <c r="Q19" s="715"/>
      <c r="R19" s="715"/>
      <c r="S19" s="715"/>
      <c r="T19" s="715"/>
      <c r="U19" s="715"/>
      <c r="V19" s="715"/>
      <c r="W19" s="715"/>
      <c r="X19" s="715"/>
    </row>
    <row r="20" spans="1:24" s="470" customFormat="1" ht="20.5" x14ac:dyDescent="0.25">
      <c r="A20" s="833"/>
      <c r="B20" s="763"/>
      <c r="C20" s="763"/>
      <c r="D20" s="763"/>
      <c r="E20" s="791"/>
      <c r="F20" s="791"/>
      <c r="G20" s="763"/>
      <c r="H20" s="763"/>
      <c r="I20" s="922"/>
      <c r="J20" s="922"/>
      <c r="K20" s="789"/>
      <c r="L20" s="797"/>
      <c r="M20" s="790"/>
      <c r="N20" s="922"/>
      <c r="O20" s="715"/>
      <c r="P20" s="715"/>
      <c r="Q20" s="715"/>
      <c r="R20" s="715"/>
      <c r="S20" s="715"/>
      <c r="T20" s="715"/>
      <c r="U20" s="715"/>
      <c r="V20" s="715"/>
      <c r="W20" s="715"/>
      <c r="X20" s="715"/>
    </row>
    <row r="21" spans="1:24" s="470" customFormat="1" ht="20.5" x14ac:dyDescent="0.25">
      <c r="A21" s="833"/>
      <c r="B21" s="763"/>
      <c r="C21" s="763"/>
      <c r="D21" s="763"/>
      <c r="E21" s="791"/>
      <c r="F21" s="791"/>
      <c r="G21" s="763"/>
      <c r="H21" s="763"/>
      <c r="I21" s="922"/>
      <c r="J21" s="922"/>
      <c r="K21" s="789"/>
      <c r="L21" s="797"/>
      <c r="M21" s="790"/>
      <c r="N21" s="922"/>
      <c r="O21" s="715"/>
      <c r="P21" s="715"/>
      <c r="Q21" s="715"/>
      <c r="R21" s="715"/>
      <c r="S21" s="715"/>
      <c r="T21" s="715"/>
      <c r="U21" s="715"/>
      <c r="V21" s="715"/>
      <c r="W21" s="715"/>
      <c r="X21" s="715"/>
    </row>
    <row r="22" spans="1:24" s="470" customFormat="1" ht="20.5" x14ac:dyDescent="0.25">
      <c r="A22" s="833"/>
      <c r="B22" s="763"/>
      <c r="C22" s="763"/>
      <c r="D22" s="763"/>
      <c r="E22" s="791"/>
      <c r="F22" s="791"/>
      <c r="G22" s="763"/>
      <c r="H22" s="763"/>
      <c r="I22" s="922"/>
      <c r="J22" s="922"/>
      <c r="K22" s="789"/>
      <c r="L22" s="797"/>
      <c r="M22" s="790"/>
      <c r="N22" s="922"/>
      <c r="O22" s="715"/>
      <c r="P22" s="715"/>
      <c r="Q22" s="715"/>
      <c r="R22" s="715"/>
      <c r="S22" s="715"/>
      <c r="T22" s="715"/>
      <c r="U22" s="715"/>
      <c r="V22" s="715"/>
      <c r="W22" s="715"/>
      <c r="X22" s="715"/>
    </row>
    <row r="23" spans="1:24" s="470" customFormat="1" ht="20.5" x14ac:dyDescent="0.25">
      <c r="A23" s="833"/>
      <c r="B23" s="763"/>
      <c r="C23" s="763"/>
      <c r="D23" s="763"/>
      <c r="E23" s="791"/>
      <c r="F23" s="791"/>
      <c r="G23" s="763"/>
      <c r="H23" s="763"/>
      <c r="I23" s="922"/>
      <c r="J23" s="922"/>
      <c r="K23" s="789"/>
      <c r="L23" s="797"/>
      <c r="M23" s="790"/>
      <c r="N23" s="922"/>
      <c r="O23" s="715"/>
      <c r="P23" s="715"/>
      <c r="Q23" s="715"/>
      <c r="R23" s="715"/>
      <c r="S23" s="715"/>
      <c r="T23" s="715"/>
      <c r="U23" s="715"/>
      <c r="V23" s="715"/>
      <c r="W23" s="715"/>
      <c r="X23" s="715"/>
    </row>
    <row r="24" spans="1:24" s="470" customFormat="1" ht="20.5" x14ac:dyDescent="0.25">
      <c r="A24" s="833"/>
      <c r="B24" s="763"/>
      <c r="C24" s="763"/>
      <c r="D24" s="763"/>
      <c r="E24" s="791"/>
      <c r="F24" s="791"/>
      <c r="G24" s="763"/>
      <c r="H24" s="763"/>
      <c r="I24" s="922"/>
      <c r="J24" s="922"/>
      <c r="K24" s="789"/>
      <c r="L24" s="797"/>
      <c r="M24" s="790"/>
      <c r="N24" s="922"/>
      <c r="O24" s="715"/>
      <c r="P24" s="715"/>
      <c r="Q24" s="715"/>
      <c r="R24" s="715"/>
      <c r="S24" s="715"/>
      <c r="T24" s="715"/>
      <c r="U24" s="715"/>
      <c r="V24" s="715"/>
      <c r="W24" s="715"/>
      <c r="X24" s="715"/>
    </row>
    <row r="25" spans="1:24" s="470" customFormat="1" ht="20.5" x14ac:dyDescent="0.25">
      <c r="A25" s="833"/>
      <c r="B25" s="763"/>
      <c r="C25" s="763"/>
      <c r="D25" s="763"/>
      <c r="E25" s="791"/>
      <c r="F25" s="791"/>
      <c r="G25" s="763"/>
      <c r="H25" s="763"/>
      <c r="I25" s="922"/>
      <c r="J25" s="922"/>
      <c r="K25" s="789"/>
      <c r="L25" s="797"/>
      <c r="M25" s="790"/>
      <c r="N25" s="922"/>
      <c r="O25" s="715"/>
      <c r="P25" s="715"/>
      <c r="Q25" s="715"/>
      <c r="R25" s="715"/>
      <c r="S25" s="715"/>
      <c r="T25" s="715"/>
      <c r="U25" s="715"/>
      <c r="V25" s="715"/>
      <c r="W25" s="715"/>
      <c r="X25" s="715"/>
    </row>
    <row r="26" spans="1:24" s="470" customFormat="1" ht="20.5" x14ac:dyDescent="0.25">
      <c r="A26" s="833"/>
      <c r="B26" s="763"/>
      <c r="C26" s="763"/>
      <c r="D26" s="763"/>
      <c r="E26" s="791"/>
      <c r="F26" s="791"/>
      <c r="G26" s="763"/>
      <c r="H26" s="763"/>
      <c r="I26" s="922"/>
      <c r="J26" s="922"/>
      <c r="K26" s="789"/>
      <c r="L26" s="797"/>
      <c r="M26" s="790"/>
      <c r="N26" s="922"/>
      <c r="O26" s="715"/>
      <c r="P26" s="715"/>
      <c r="Q26" s="715"/>
      <c r="R26" s="715"/>
      <c r="S26" s="715"/>
      <c r="T26" s="715"/>
      <c r="U26" s="715"/>
      <c r="V26" s="715"/>
      <c r="W26" s="715"/>
      <c r="X26" s="715"/>
    </row>
    <row r="27" spans="1:24" s="470" customFormat="1" ht="20.5" x14ac:dyDescent="0.25">
      <c r="A27" s="833"/>
      <c r="B27" s="763"/>
      <c r="C27" s="763"/>
      <c r="D27" s="763"/>
      <c r="E27" s="791"/>
      <c r="F27" s="791"/>
      <c r="G27" s="763"/>
      <c r="H27" s="763"/>
      <c r="I27" s="922"/>
      <c r="J27" s="922"/>
      <c r="K27" s="789"/>
      <c r="L27" s="797"/>
      <c r="M27" s="790"/>
      <c r="N27" s="922"/>
      <c r="O27" s="715"/>
      <c r="P27" s="715"/>
      <c r="Q27" s="715"/>
      <c r="R27" s="715"/>
      <c r="S27" s="715"/>
      <c r="T27" s="715"/>
      <c r="U27" s="715"/>
      <c r="V27" s="715"/>
      <c r="W27" s="715"/>
      <c r="X27" s="715"/>
    </row>
    <row r="28" spans="1:24" s="470" customFormat="1" ht="20.5" x14ac:dyDescent="0.25">
      <c r="A28" s="833"/>
      <c r="B28" s="763"/>
      <c r="C28" s="763"/>
      <c r="D28" s="763"/>
      <c r="E28" s="791"/>
      <c r="F28" s="791"/>
      <c r="G28" s="763"/>
      <c r="H28" s="763"/>
      <c r="I28" s="922"/>
      <c r="J28" s="922"/>
      <c r="K28" s="789"/>
      <c r="L28" s="797"/>
      <c r="M28" s="790"/>
      <c r="N28" s="922"/>
      <c r="O28" s="715"/>
      <c r="P28" s="715"/>
      <c r="Q28" s="715"/>
      <c r="R28" s="715"/>
      <c r="S28" s="715"/>
      <c r="T28" s="715"/>
      <c r="U28" s="715"/>
      <c r="V28" s="715"/>
      <c r="W28" s="715"/>
      <c r="X28" s="715"/>
    </row>
    <row r="29" spans="1:24" s="470" customFormat="1" ht="20.5" x14ac:dyDescent="0.25">
      <c r="A29" s="833"/>
      <c r="B29" s="763"/>
      <c r="C29" s="763"/>
      <c r="D29" s="763"/>
      <c r="E29" s="791"/>
      <c r="F29" s="791"/>
      <c r="G29" s="763"/>
      <c r="H29" s="763"/>
      <c r="I29" s="922"/>
      <c r="J29" s="922"/>
      <c r="K29" s="789"/>
      <c r="L29" s="797"/>
      <c r="M29" s="790"/>
      <c r="N29" s="922"/>
      <c r="O29" s="715"/>
      <c r="P29" s="715"/>
      <c r="Q29" s="715"/>
      <c r="R29" s="715"/>
      <c r="S29" s="715"/>
      <c r="T29" s="715"/>
      <c r="U29" s="715"/>
      <c r="V29" s="715"/>
      <c r="W29" s="715"/>
      <c r="X29" s="715"/>
    </row>
    <row r="30" spans="1:24" s="470" customFormat="1" ht="20.5" x14ac:dyDescent="0.25">
      <c r="A30" s="833"/>
      <c r="B30" s="763"/>
      <c r="C30" s="763"/>
      <c r="D30" s="763"/>
      <c r="E30" s="791"/>
      <c r="F30" s="791"/>
      <c r="G30" s="763"/>
      <c r="H30" s="763"/>
      <c r="I30" s="922"/>
      <c r="J30" s="922"/>
      <c r="K30" s="789"/>
      <c r="L30" s="797"/>
      <c r="M30" s="790"/>
      <c r="N30" s="922"/>
      <c r="O30" s="715"/>
      <c r="P30" s="715"/>
      <c r="Q30" s="715"/>
      <c r="R30" s="715"/>
      <c r="S30" s="715"/>
      <c r="T30" s="715"/>
      <c r="U30" s="715"/>
      <c r="V30" s="715"/>
      <c r="W30" s="715"/>
      <c r="X30" s="715"/>
    </row>
    <row r="31" spans="1:24" s="470" customFormat="1" ht="20.5" x14ac:dyDescent="0.25">
      <c r="A31" s="833"/>
      <c r="B31" s="763"/>
      <c r="C31" s="763"/>
      <c r="D31" s="763"/>
      <c r="E31" s="791"/>
      <c r="F31" s="791"/>
      <c r="G31" s="763"/>
      <c r="H31" s="763"/>
      <c r="I31" s="922"/>
      <c r="J31" s="922"/>
      <c r="K31" s="789"/>
      <c r="L31" s="797"/>
      <c r="M31" s="790"/>
      <c r="N31" s="922"/>
      <c r="O31" s="715"/>
      <c r="P31" s="715"/>
      <c r="Q31" s="715"/>
      <c r="R31" s="715"/>
      <c r="S31" s="715"/>
      <c r="T31" s="715"/>
      <c r="U31" s="715"/>
      <c r="V31" s="715"/>
      <c r="W31" s="715"/>
      <c r="X31" s="715"/>
    </row>
    <row r="32" spans="1:24" s="470" customFormat="1" ht="20.5" x14ac:dyDescent="0.25">
      <c r="A32" s="833"/>
      <c r="B32" s="763"/>
      <c r="C32" s="763"/>
      <c r="D32" s="763"/>
      <c r="E32" s="791"/>
      <c r="F32" s="791"/>
      <c r="G32" s="763"/>
      <c r="H32" s="763"/>
      <c r="I32" s="922"/>
      <c r="J32" s="922"/>
      <c r="K32" s="789"/>
      <c r="L32" s="797"/>
      <c r="M32" s="790"/>
      <c r="N32" s="922"/>
      <c r="O32" s="715"/>
      <c r="P32" s="715"/>
      <c r="Q32" s="715"/>
      <c r="R32" s="715"/>
      <c r="S32" s="715"/>
      <c r="T32" s="715"/>
      <c r="U32" s="715"/>
      <c r="V32" s="715"/>
      <c r="W32" s="715"/>
      <c r="X32" s="715"/>
    </row>
    <row r="33" spans="1:24" s="470" customFormat="1" ht="20.5" x14ac:dyDescent="0.25">
      <c r="A33" s="833"/>
      <c r="B33" s="763"/>
      <c r="C33" s="763"/>
      <c r="D33" s="763"/>
      <c r="E33" s="791"/>
      <c r="F33" s="791"/>
      <c r="G33" s="763"/>
      <c r="H33" s="763"/>
      <c r="I33" s="922"/>
      <c r="J33" s="922"/>
      <c r="K33" s="789"/>
      <c r="L33" s="797"/>
      <c r="M33" s="790"/>
      <c r="N33" s="922"/>
      <c r="O33" s="715"/>
      <c r="P33" s="715"/>
      <c r="Q33" s="715"/>
      <c r="R33" s="715"/>
      <c r="S33" s="715"/>
      <c r="T33" s="715"/>
      <c r="U33" s="715"/>
      <c r="V33" s="715"/>
      <c r="W33" s="715"/>
      <c r="X33" s="715"/>
    </row>
    <row r="34" spans="1:24" s="470" customFormat="1" ht="20.5" x14ac:dyDescent="0.25">
      <c r="A34" s="833"/>
      <c r="B34" s="763"/>
      <c r="C34" s="763"/>
      <c r="D34" s="763"/>
      <c r="E34" s="791"/>
      <c r="F34" s="791"/>
      <c r="G34" s="763"/>
      <c r="H34" s="763"/>
      <c r="I34" s="922"/>
      <c r="J34" s="922"/>
      <c r="K34" s="789"/>
      <c r="L34" s="797"/>
      <c r="M34" s="790"/>
      <c r="N34" s="922"/>
      <c r="O34" s="715"/>
      <c r="P34" s="715"/>
      <c r="Q34" s="715"/>
      <c r="R34" s="715"/>
      <c r="S34" s="715"/>
      <c r="T34" s="715"/>
      <c r="U34" s="715"/>
      <c r="V34" s="715"/>
      <c r="W34" s="715"/>
      <c r="X34" s="715"/>
    </row>
    <row r="35" spans="1:24" s="470" customFormat="1" ht="20.5" x14ac:dyDescent="0.25">
      <c r="A35" s="833"/>
      <c r="B35" s="763"/>
      <c r="C35" s="763"/>
      <c r="D35" s="763"/>
      <c r="E35" s="791"/>
      <c r="F35" s="791"/>
      <c r="G35" s="763"/>
      <c r="H35" s="763"/>
      <c r="I35" s="922"/>
      <c r="J35" s="922"/>
      <c r="K35" s="789"/>
      <c r="L35" s="797"/>
      <c r="M35" s="790"/>
      <c r="N35" s="922"/>
      <c r="O35" s="715"/>
      <c r="P35" s="715"/>
      <c r="Q35" s="715"/>
      <c r="R35" s="715"/>
      <c r="S35" s="715"/>
      <c r="T35" s="715"/>
      <c r="U35" s="715"/>
      <c r="V35" s="715"/>
      <c r="W35" s="715"/>
      <c r="X35" s="715"/>
    </row>
    <row r="36" spans="1:24" s="470" customFormat="1" ht="20.5" x14ac:dyDescent="0.25">
      <c r="A36" s="833"/>
      <c r="B36" s="763"/>
      <c r="C36" s="763"/>
      <c r="D36" s="763"/>
      <c r="E36" s="791"/>
      <c r="F36" s="791"/>
      <c r="G36" s="763"/>
      <c r="H36" s="763"/>
      <c r="I36" s="922"/>
      <c r="J36" s="922"/>
      <c r="K36" s="789"/>
      <c r="L36" s="797"/>
      <c r="M36" s="790"/>
      <c r="N36" s="922"/>
      <c r="O36" s="715"/>
      <c r="P36" s="715"/>
      <c r="Q36" s="715"/>
      <c r="R36" s="715"/>
      <c r="S36" s="715"/>
      <c r="T36" s="715"/>
      <c r="U36" s="715"/>
      <c r="V36" s="715"/>
      <c r="W36" s="715"/>
      <c r="X36" s="715"/>
    </row>
    <row r="37" spans="1:24" s="470" customFormat="1" ht="20.5" x14ac:dyDescent="0.25">
      <c r="A37" s="833"/>
      <c r="B37" s="763"/>
      <c r="C37" s="763"/>
      <c r="D37" s="763"/>
      <c r="E37" s="791"/>
      <c r="F37" s="791"/>
      <c r="G37" s="763"/>
      <c r="H37" s="763"/>
      <c r="I37" s="922"/>
      <c r="J37" s="922"/>
      <c r="K37" s="789"/>
      <c r="L37" s="797"/>
      <c r="M37" s="790"/>
      <c r="N37" s="922"/>
      <c r="O37" s="715"/>
      <c r="P37" s="715"/>
      <c r="Q37" s="715"/>
      <c r="R37" s="715"/>
      <c r="S37" s="715"/>
      <c r="T37" s="715"/>
      <c r="U37" s="715"/>
      <c r="V37" s="715"/>
      <c r="W37" s="715"/>
      <c r="X37" s="715"/>
    </row>
    <row r="38" spans="1:24" s="470" customFormat="1" ht="20.5" x14ac:dyDescent="0.25">
      <c r="A38" s="833"/>
      <c r="B38" s="763"/>
      <c r="C38" s="763"/>
      <c r="D38" s="763"/>
      <c r="E38" s="791"/>
      <c r="F38" s="791"/>
      <c r="G38" s="763"/>
      <c r="H38" s="763"/>
      <c r="I38" s="922"/>
      <c r="J38" s="922"/>
      <c r="K38" s="789"/>
      <c r="L38" s="797"/>
      <c r="M38" s="790"/>
      <c r="N38" s="922"/>
      <c r="O38" s="715"/>
      <c r="P38" s="715"/>
      <c r="Q38" s="715"/>
      <c r="R38" s="715"/>
      <c r="S38" s="715"/>
      <c r="T38" s="715"/>
      <c r="U38" s="715"/>
      <c r="V38" s="715"/>
      <c r="W38" s="715"/>
      <c r="X38" s="715"/>
    </row>
    <row r="39" spans="1:24" s="470" customFormat="1" ht="20.5" x14ac:dyDescent="0.25">
      <c r="A39" s="833"/>
      <c r="B39" s="763"/>
      <c r="C39" s="763"/>
      <c r="D39" s="763"/>
      <c r="E39" s="791"/>
      <c r="F39" s="791"/>
      <c r="G39" s="763"/>
      <c r="H39" s="763"/>
      <c r="I39" s="922"/>
      <c r="J39" s="922"/>
      <c r="K39" s="789"/>
      <c r="L39" s="797"/>
      <c r="M39" s="790"/>
      <c r="N39" s="922"/>
      <c r="O39" s="715"/>
      <c r="P39" s="715"/>
      <c r="Q39" s="715"/>
      <c r="R39" s="715"/>
      <c r="S39" s="715"/>
      <c r="T39" s="715"/>
      <c r="U39" s="715"/>
      <c r="V39" s="715"/>
      <c r="W39" s="715"/>
      <c r="X39" s="715"/>
    </row>
    <row r="40" spans="1:24" s="470" customFormat="1" ht="20.5" x14ac:dyDescent="0.25">
      <c r="A40" s="833"/>
      <c r="B40" s="763"/>
      <c r="C40" s="763"/>
      <c r="D40" s="763"/>
      <c r="E40" s="791"/>
      <c r="F40" s="791"/>
      <c r="G40" s="763"/>
      <c r="H40" s="763"/>
      <c r="I40" s="922"/>
      <c r="J40" s="922"/>
      <c r="K40" s="789"/>
      <c r="L40" s="797"/>
      <c r="M40" s="790"/>
      <c r="N40" s="922"/>
      <c r="O40" s="715"/>
      <c r="P40" s="715"/>
      <c r="Q40" s="715"/>
      <c r="R40" s="715"/>
      <c r="S40" s="715"/>
      <c r="T40" s="715"/>
      <c r="U40" s="715"/>
      <c r="V40" s="715"/>
      <c r="W40" s="715"/>
      <c r="X40" s="715"/>
    </row>
    <row r="41" spans="1:24" s="470" customFormat="1" ht="20.5" x14ac:dyDescent="0.25">
      <c r="A41" s="833"/>
      <c r="B41" s="763"/>
      <c r="C41" s="763"/>
      <c r="D41" s="763"/>
      <c r="E41" s="791"/>
      <c r="F41" s="791"/>
      <c r="G41" s="763"/>
      <c r="H41" s="763"/>
      <c r="I41" s="922"/>
      <c r="J41" s="922"/>
      <c r="K41" s="789"/>
      <c r="L41" s="797"/>
      <c r="M41" s="790"/>
      <c r="N41" s="922"/>
      <c r="O41" s="715"/>
      <c r="P41" s="715"/>
      <c r="Q41" s="715"/>
      <c r="R41" s="715"/>
      <c r="S41" s="715"/>
      <c r="T41" s="715"/>
      <c r="U41" s="715"/>
      <c r="V41" s="715"/>
      <c r="W41" s="715"/>
      <c r="X41" s="715"/>
    </row>
    <row r="42" spans="1:24" s="470" customFormat="1" ht="20.5" x14ac:dyDescent="0.25">
      <c r="A42" s="833"/>
      <c r="B42" s="763"/>
      <c r="C42" s="763"/>
      <c r="D42" s="763"/>
      <c r="E42" s="791"/>
      <c r="F42" s="791"/>
      <c r="G42" s="763"/>
      <c r="H42" s="763"/>
      <c r="I42" s="922"/>
      <c r="J42" s="922"/>
      <c r="K42" s="789"/>
      <c r="L42" s="797"/>
      <c r="M42" s="790"/>
      <c r="N42" s="922"/>
      <c r="O42" s="715"/>
      <c r="P42" s="715"/>
      <c r="Q42" s="715"/>
      <c r="R42" s="715"/>
      <c r="S42" s="715"/>
      <c r="T42" s="715"/>
      <c r="U42" s="715"/>
      <c r="V42" s="715"/>
      <c r="W42" s="715"/>
      <c r="X42" s="715"/>
    </row>
    <row r="43" spans="1:24" s="470" customFormat="1" ht="20.5" x14ac:dyDescent="0.25">
      <c r="A43" s="833"/>
      <c r="B43" s="763"/>
      <c r="C43" s="763"/>
      <c r="D43" s="763"/>
      <c r="E43" s="791"/>
      <c r="F43" s="791"/>
      <c r="G43" s="763"/>
      <c r="H43" s="763"/>
      <c r="I43" s="922"/>
      <c r="J43" s="922"/>
      <c r="K43" s="789"/>
      <c r="L43" s="797"/>
      <c r="M43" s="790"/>
      <c r="N43" s="922"/>
      <c r="O43" s="715"/>
      <c r="P43" s="715"/>
      <c r="Q43" s="715"/>
      <c r="R43" s="715"/>
      <c r="S43" s="715"/>
      <c r="T43" s="715"/>
      <c r="U43" s="715"/>
      <c r="V43" s="715"/>
      <c r="W43" s="715"/>
      <c r="X43" s="715"/>
    </row>
    <row r="44" spans="1:24" s="470" customFormat="1" ht="20.5" x14ac:dyDescent="0.25">
      <c r="A44" s="833"/>
      <c r="B44" s="763"/>
      <c r="C44" s="763"/>
      <c r="D44" s="763"/>
      <c r="E44" s="791"/>
      <c r="F44" s="791"/>
      <c r="G44" s="763"/>
      <c r="H44" s="763"/>
      <c r="I44" s="922"/>
      <c r="J44" s="922"/>
      <c r="K44" s="789"/>
      <c r="L44" s="797"/>
      <c r="M44" s="790"/>
      <c r="N44" s="922"/>
      <c r="O44" s="715"/>
      <c r="P44" s="715"/>
      <c r="Q44" s="715"/>
      <c r="R44" s="715"/>
      <c r="S44" s="715"/>
      <c r="T44" s="715"/>
      <c r="U44" s="715"/>
      <c r="V44" s="715"/>
      <c r="W44" s="715"/>
      <c r="X44" s="715"/>
    </row>
    <row r="45" spans="1:24" s="470" customFormat="1" ht="20.5" x14ac:dyDescent="0.25">
      <c r="A45" s="833"/>
      <c r="B45" s="763"/>
      <c r="C45" s="763"/>
      <c r="D45" s="763"/>
      <c r="E45" s="791"/>
      <c r="F45" s="791"/>
      <c r="G45" s="763"/>
      <c r="H45" s="763"/>
      <c r="I45" s="922"/>
      <c r="J45" s="922"/>
      <c r="K45" s="789"/>
      <c r="L45" s="797"/>
      <c r="M45" s="790"/>
      <c r="N45" s="922"/>
      <c r="O45" s="715"/>
      <c r="P45" s="715"/>
      <c r="Q45" s="715"/>
      <c r="R45" s="715"/>
      <c r="S45" s="715"/>
      <c r="T45" s="715"/>
      <c r="U45" s="715"/>
      <c r="V45" s="715"/>
      <c r="W45" s="715"/>
      <c r="X45" s="715"/>
    </row>
    <row r="46" spans="1:24" s="470" customFormat="1" ht="20.5" x14ac:dyDescent="0.25">
      <c r="A46" s="833"/>
      <c r="B46" s="763"/>
      <c r="C46" s="763"/>
      <c r="D46" s="763"/>
      <c r="E46" s="791"/>
      <c r="F46" s="791"/>
      <c r="G46" s="763"/>
      <c r="H46" s="763"/>
      <c r="I46" s="922"/>
      <c r="J46" s="922"/>
      <c r="K46" s="789"/>
      <c r="L46" s="797"/>
      <c r="M46" s="790"/>
      <c r="N46" s="922"/>
      <c r="O46" s="715"/>
      <c r="P46" s="715"/>
      <c r="Q46" s="715"/>
      <c r="R46" s="715"/>
      <c r="S46" s="715"/>
      <c r="T46" s="715"/>
      <c r="U46" s="715"/>
      <c r="V46" s="715"/>
      <c r="W46" s="715"/>
      <c r="X46" s="715"/>
    </row>
    <row r="47" spans="1:24" s="470" customFormat="1" ht="20.5" x14ac:dyDescent="0.25">
      <c r="A47" s="833"/>
      <c r="B47" s="763"/>
      <c r="C47" s="763"/>
      <c r="D47" s="763"/>
      <c r="E47" s="791"/>
      <c r="F47" s="791"/>
      <c r="G47" s="763"/>
      <c r="H47" s="763"/>
      <c r="I47" s="922"/>
      <c r="J47" s="922"/>
      <c r="K47" s="789"/>
      <c r="L47" s="797"/>
      <c r="M47" s="790"/>
      <c r="N47" s="922"/>
      <c r="O47" s="715"/>
      <c r="P47" s="715"/>
      <c r="Q47" s="715"/>
      <c r="R47" s="715"/>
      <c r="S47" s="715"/>
      <c r="T47" s="715"/>
      <c r="U47" s="715"/>
      <c r="V47" s="715"/>
      <c r="W47" s="715"/>
      <c r="X47" s="715"/>
    </row>
    <row r="48" spans="1:24" s="470" customFormat="1" ht="20.5" x14ac:dyDescent="0.25">
      <c r="A48" s="833"/>
      <c r="B48" s="763"/>
      <c r="C48" s="763"/>
      <c r="D48" s="763"/>
      <c r="E48" s="791"/>
      <c r="F48" s="791"/>
      <c r="G48" s="763"/>
      <c r="H48" s="763"/>
      <c r="I48" s="922"/>
      <c r="J48" s="922"/>
      <c r="K48" s="789"/>
      <c r="L48" s="797"/>
      <c r="M48" s="790"/>
      <c r="N48" s="922"/>
      <c r="O48" s="715"/>
      <c r="P48" s="715"/>
      <c r="Q48" s="715"/>
      <c r="R48" s="715"/>
      <c r="S48" s="715"/>
      <c r="T48" s="715"/>
      <c r="U48" s="715"/>
      <c r="V48" s="715"/>
      <c r="W48" s="715"/>
      <c r="X48" s="715"/>
    </row>
    <row r="49" spans="1:24" s="470" customFormat="1" ht="20.5" x14ac:dyDescent="0.25">
      <c r="A49" s="833"/>
      <c r="B49" s="763"/>
      <c r="C49" s="763"/>
      <c r="D49" s="763"/>
      <c r="E49" s="791"/>
      <c r="F49" s="791"/>
      <c r="G49" s="763"/>
      <c r="H49" s="763"/>
      <c r="I49" s="922"/>
      <c r="J49" s="922"/>
      <c r="K49" s="789"/>
      <c r="L49" s="797"/>
      <c r="M49" s="790"/>
      <c r="N49" s="922"/>
      <c r="O49" s="715"/>
      <c r="P49" s="715"/>
      <c r="Q49" s="715"/>
      <c r="R49" s="715"/>
      <c r="S49" s="715"/>
      <c r="T49" s="715"/>
      <c r="U49" s="715"/>
      <c r="V49" s="715"/>
      <c r="W49" s="715"/>
      <c r="X49" s="715"/>
    </row>
    <row r="50" spans="1:24" s="470" customFormat="1" ht="20.5" x14ac:dyDescent="0.25">
      <c r="A50" s="833"/>
      <c r="B50" s="763"/>
      <c r="C50" s="763"/>
      <c r="D50" s="763"/>
      <c r="E50" s="791"/>
      <c r="F50" s="791"/>
      <c r="G50" s="763"/>
      <c r="H50" s="763"/>
      <c r="I50" s="922"/>
      <c r="J50" s="922"/>
      <c r="K50" s="789"/>
      <c r="L50" s="797"/>
      <c r="M50" s="790"/>
      <c r="N50" s="922"/>
      <c r="O50" s="715"/>
      <c r="P50" s="715"/>
      <c r="Q50" s="715"/>
      <c r="R50" s="715"/>
      <c r="S50" s="715"/>
      <c r="T50" s="715"/>
      <c r="U50" s="715"/>
      <c r="V50" s="715"/>
      <c r="W50" s="715"/>
      <c r="X50" s="715"/>
    </row>
    <row r="51" spans="1:24" s="470" customFormat="1" ht="20.5" x14ac:dyDescent="0.25">
      <c r="A51" s="833"/>
      <c r="B51" s="763"/>
      <c r="C51" s="763"/>
      <c r="D51" s="763"/>
      <c r="E51" s="791"/>
      <c r="F51" s="791"/>
      <c r="G51" s="763"/>
      <c r="H51" s="763"/>
      <c r="I51" s="922"/>
      <c r="J51" s="922"/>
      <c r="K51" s="789"/>
      <c r="L51" s="797"/>
      <c r="M51" s="790"/>
      <c r="N51" s="922"/>
      <c r="O51" s="715"/>
      <c r="P51" s="715"/>
      <c r="Q51" s="715"/>
      <c r="R51" s="715"/>
      <c r="S51" s="715"/>
      <c r="T51" s="715"/>
      <c r="U51" s="715"/>
      <c r="V51" s="715"/>
      <c r="W51" s="715"/>
      <c r="X51" s="715"/>
    </row>
    <row r="52" spans="1:24" s="470" customFormat="1" ht="20.5" x14ac:dyDescent="0.25">
      <c r="A52" s="833"/>
      <c r="B52" s="763"/>
      <c r="C52" s="763"/>
      <c r="D52" s="763"/>
      <c r="E52" s="791"/>
      <c r="F52" s="791"/>
      <c r="G52" s="763"/>
      <c r="H52" s="763"/>
      <c r="I52" s="922"/>
      <c r="J52" s="922"/>
      <c r="K52" s="789"/>
      <c r="L52" s="797"/>
      <c r="M52" s="790"/>
      <c r="N52" s="922"/>
      <c r="O52" s="715"/>
      <c r="P52" s="715"/>
      <c r="Q52" s="715"/>
      <c r="R52" s="715"/>
      <c r="S52" s="715"/>
      <c r="T52" s="715"/>
      <c r="U52" s="715"/>
      <c r="V52" s="715"/>
      <c r="W52" s="715"/>
      <c r="X52" s="715"/>
    </row>
    <row r="53" spans="1:24" s="470" customFormat="1" ht="20.5" x14ac:dyDescent="0.25">
      <c r="A53" s="833"/>
      <c r="B53" s="763"/>
      <c r="C53" s="763"/>
      <c r="D53" s="763"/>
      <c r="E53" s="791"/>
      <c r="F53" s="791"/>
      <c r="G53" s="763"/>
      <c r="H53" s="763"/>
      <c r="I53" s="922"/>
      <c r="J53" s="922"/>
      <c r="K53" s="789"/>
      <c r="L53" s="797"/>
      <c r="M53" s="790"/>
      <c r="N53" s="922"/>
      <c r="O53" s="715"/>
      <c r="P53" s="715"/>
      <c r="Q53" s="715"/>
      <c r="R53" s="715"/>
      <c r="S53" s="715"/>
      <c r="T53" s="715"/>
      <c r="U53" s="715"/>
      <c r="V53" s="715"/>
      <c r="W53" s="715"/>
      <c r="X53" s="715"/>
    </row>
    <row r="54" spans="1:24" s="470" customFormat="1" ht="20.5" x14ac:dyDescent="0.25">
      <c r="A54" s="833"/>
      <c r="B54" s="763"/>
      <c r="C54" s="763"/>
      <c r="D54" s="763"/>
      <c r="E54" s="791"/>
      <c r="F54" s="791"/>
      <c r="G54" s="763"/>
      <c r="H54" s="763"/>
      <c r="I54" s="922"/>
      <c r="J54" s="922"/>
      <c r="K54" s="789"/>
      <c r="L54" s="797"/>
      <c r="M54" s="790"/>
      <c r="N54" s="922"/>
      <c r="O54" s="715"/>
      <c r="P54" s="715"/>
      <c r="Q54" s="715"/>
      <c r="R54" s="715"/>
      <c r="S54" s="715"/>
      <c r="T54" s="715"/>
      <c r="U54" s="715"/>
      <c r="V54" s="715"/>
      <c r="W54" s="715"/>
      <c r="X54" s="715"/>
    </row>
    <row r="55" spans="1:24" s="470" customFormat="1" ht="20.5" x14ac:dyDescent="0.25">
      <c r="A55" s="833"/>
      <c r="B55" s="763"/>
      <c r="C55" s="763"/>
      <c r="D55" s="763"/>
      <c r="E55" s="791"/>
      <c r="F55" s="791"/>
      <c r="G55" s="763"/>
      <c r="H55" s="763"/>
      <c r="I55" s="922"/>
      <c r="J55" s="922"/>
      <c r="K55" s="789"/>
      <c r="L55" s="797"/>
      <c r="M55" s="790"/>
      <c r="N55" s="922"/>
      <c r="O55" s="715"/>
      <c r="P55" s="715"/>
      <c r="Q55" s="715"/>
      <c r="R55" s="715"/>
      <c r="S55" s="715"/>
      <c r="T55" s="715"/>
      <c r="U55" s="715"/>
      <c r="V55" s="715"/>
      <c r="W55" s="715"/>
      <c r="X55" s="715"/>
    </row>
    <row r="56" spans="1:24" s="470" customFormat="1" ht="20.5" x14ac:dyDescent="0.25">
      <c r="A56" s="833"/>
      <c r="B56" s="763"/>
      <c r="C56" s="763"/>
      <c r="D56" s="763"/>
      <c r="E56" s="791"/>
      <c r="F56" s="791"/>
      <c r="G56" s="763"/>
      <c r="H56" s="763"/>
      <c r="I56" s="922"/>
      <c r="J56" s="922"/>
      <c r="K56" s="789"/>
      <c r="L56" s="797"/>
      <c r="M56" s="790"/>
      <c r="N56" s="922"/>
      <c r="O56" s="715"/>
      <c r="P56" s="715"/>
      <c r="Q56" s="715"/>
      <c r="R56" s="715"/>
      <c r="S56" s="715"/>
      <c r="T56" s="715"/>
      <c r="U56" s="715"/>
      <c r="V56" s="715"/>
      <c r="W56" s="715"/>
      <c r="X56" s="715"/>
    </row>
    <row r="57" spans="1:24" s="470" customFormat="1" ht="20.5" x14ac:dyDescent="0.25">
      <c r="A57" s="833"/>
      <c r="B57" s="763"/>
      <c r="C57" s="763"/>
      <c r="D57" s="763"/>
      <c r="E57" s="791"/>
      <c r="F57" s="791"/>
      <c r="G57" s="763"/>
      <c r="H57" s="763"/>
      <c r="I57" s="922"/>
      <c r="J57" s="922"/>
      <c r="K57" s="789"/>
      <c r="L57" s="797"/>
      <c r="M57" s="790"/>
      <c r="N57" s="922"/>
      <c r="O57" s="715"/>
      <c r="P57" s="715"/>
      <c r="Q57" s="715"/>
      <c r="R57" s="715"/>
      <c r="S57" s="715"/>
      <c r="T57" s="715"/>
      <c r="U57" s="715"/>
      <c r="V57" s="715"/>
      <c r="W57" s="715"/>
      <c r="X57" s="715"/>
    </row>
    <row r="58" spans="1:24" s="470" customFormat="1" ht="20.5" x14ac:dyDescent="0.25">
      <c r="A58" s="833"/>
      <c r="B58" s="763"/>
      <c r="C58" s="763"/>
      <c r="D58" s="763"/>
      <c r="E58" s="791"/>
      <c r="F58" s="791"/>
      <c r="G58" s="763"/>
      <c r="H58" s="763"/>
      <c r="I58" s="922"/>
      <c r="J58" s="922"/>
      <c r="K58" s="789"/>
      <c r="L58" s="797"/>
      <c r="M58" s="790"/>
      <c r="N58" s="922"/>
      <c r="O58" s="715"/>
      <c r="P58" s="715"/>
      <c r="Q58" s="715"/>
      <c r="R58" s="715"/>
      <c r="S58" s="715"/>
      <c r="T58" s="715"/>
      <c r="U58" s="715"/>
      <c r="V58" s="715"/>
      <c r="W58" s="715"/>
      <c r="X58" s="715"/>
    </row>
    <row r="59" spans="1:24" s="470" customFormat="1" ht="20.5" x14ac:dyDescent="0.25">
      <c r="A59" s="833"/>
      <c r="B59" s="763"/>
      <c r="C59" s="763"/>
      <c r="D59" s="763"/>
      <c r="E59" s="791"/>
      <c r="F59" s="791"/>
      <c r="G59" s="763"/>
      <c r="H59" s="763"/>
      <c r="I59" s="922"/>
      <c r="J59" s="922"/>
      <c r="K59" s="789"/>
      <c r="L59" s="797"/>
      <c r="M59" s="790"/>
      <c r="N59" s="922"/>
      <c r="O59" s="715"/>
      <c r="P59" s="715"/>
      <c r="Q59" s="715"/>
      <c r="R59" s="715"/>
      <c r="S59" s="715"/>
      <c r="T59" s="715"/>
      <c r="U59" s="715"/>
      <c r="V59" s="715"/>
      <c r="W59" s="715"/>
      <c r="X59" s="715"/>
    </row>
    <row r="60" spans="1:24" s="470" customFormat="1" ht="20.5" x14ac:dyDescent="0.25">
      <c r="A60" s="833"/>
      <c r="B60" s="763"/>
      <c r="C60" s="763"/>
      <c r="D60" s="763"/>
      <c r="E60" s="791"/>
      <c r="F60" s="791"/>
      <c r="G60" s="763"/>
      <c r="H60" s="763"/>
      <c r="I60" s="922"/>
      <c r="J60" s="922"/>
      <c r="K60" s="789"/>
      <c r="L60" s="797"/>
      <c r="M60" s="790"/>
      <c r="N60" s="922"/>
      <c r="O60" s="715"/>
      <c r="P60" s="715"/>
      <c r="Q60" s="715"/>
      <c r="R60" s="715"/>
      <c r="S60" s="715"/>
      <c r="T60" s="715"/>
      <c r="U60" s="715"/>
      <c r="V60" s="715"/>
      <c r="W60" s="715"/>
      <c r="X60" s="715"/>
    </row>
    <row r="61" spans="1:24" s="470" customFormat="1" ht="20.5" x14ac:dyDescent="0.25">
      <c r="A61" s="833"/>
      <c r="B61" s="763"/>
      <c r="C61" s="763"/>
      <c r="D61" s="763"/>
      <c r="E61" s="791"/>
      <c r="F61" s="791"/>
      <c r="G61" s="763"/>
      <c r="H61" s="763"/>
      <c r="I61" s="922"/>
      <c r="J61" s="922"/>
      <c r="K61" s="789"/>
      <c r="L61" s="797"/>
      <c r="M61" s="790"/>
      <c r="N61" s="922"/>
      <c r="O61" s="715"/>
      <c r="P61" s="715"/>
      <c r="Q61" s="715"/>
      <c r="R61" s="715"/>
      <c r="S61" s="715"/>
      <c r="T61" s="715"/>
      <c r="U61" s="715"/>
      <c r="V61" s="715"/>
      <c r="W61" s="715"/>
      <c r="X61" s="715"/>
    </row>
    <row r="62" spans="1:24" s="470" customFormat="1" ht="20.5" x14ac:dyDescent="0.25">
      <c r="A62" s="833"/>
      <c r="B62" s="763"/>
      <c r="C62" s="763"/>
      <c r="D62" s="763"/>
      <c r="E62" s="791"/>
      <c r="F62" s="791"/>
      <c r="G62" s="763"/>
      <c r="H62" s="763"/>
      <c r="I62" s="922"/>
      <c r="J62" s="922"/>
      <c r="K62" s="789"/>
      <c r="L62" s="797"/>
      <c r="M62" s="790"/>
      <c r="N62" s="922"/>
      <c r="O62" s="715"/>
      <c r="P62" s="715"/>
      <c r="Q62" s="715"/>
      <c r="R62" s="715"/>
      <c r="S62" s="715"/>
      <c r="T62" s="715"/>
      <c r="U62" s="715"/>
      <c r="V62" s="715"/>
      <c r="W62" s="715"/>
      <c r="X62" s="715"/>
    </row>
    <row r="63" spans="1:24" s="470" customFormat="1" ht="20.5" x14ac:dyDescent="0.25">
      <c r="A63" s="833"/>
      <c r="B63" s="763"/>
      <c r="C63" s="763"/>
      <c r="D63" s="763"/>
      <c r="E63" s="791"/>
      <c r="F63" s="791"/>
      <c r="G63" s="763"/>
      <c r="H63" s="763"/>
      <c r="I63" s="922"/>
      <c r="J63" s="922"/>
      <c r="K63" s="789"/>
      <c r="L63" s="797"/>
      <c r="M63" s="790"/>
      <c r="N63" s="922"/>
      <c r="O63" s="715"/>
      <c r="P63" s="715"/>
      <c r="Q63" s="715"/>
      <c r="R63" s="715"/>
      <c r="S63" s="715"/>
      <c r="T63" s="715"/>
      <c r="U63" s="715"/>
      <c r="V63" s="715"/>
      <c r="W63" s="715"/>
      <c r="X63" s="715"/>
    </row>
    <row r="64" spans="1:24" s="470" customFormat="1" ht="20.5" x14ac:dyDescent="0.25">
      <c r="A64" s="833"/>
      <c r="B64" s="763"/>
      <c r="C64" s="763"/>
      <c r="D64" s="763"/>
      <c r="E64" s="791"/>
      <c r="F64" s="791"/>
      <c r="G64" s="763"/>
      <c r="H64" s="763"/>
      <c r="I64" s="922"/>
      <c r="J64" s="922"/>
      <c r="K64" s="789"/>
      <c r="L64" s="797"/>
      <c r="M64" s="790"/>
      <c r="N64" s="922"/>
      <c r="O64" s="715"/>
      <c r="P64" s="715"/>
      <c r="Q64" s="715"/>
      <c r="R64" s="715"/>
      <c r="S64" s="715"/>
      <c r="T64" s="715"/>
      <c r="U64" s="715"/>
      <c r="V64" s="715"/>
      <c r="W64" s="715"/>
      <c r="X64" s="715"/>
    </row>
    <row r="65" spans="1:24" s="470" customFormat="1" ht="20.5" x14ac:dyDescent="0.25">
      <c r="A65" s="833"/>
      <c r="B65" s="763"/>
      <c r="C65" s="763"/>
      <c r="D65" s="763"/>
      <c r="E65" s="791"/>
      <c r="F65" s="791"/>
      <c r="G65" s="763"/>
      <c r="H65" s="763"/>
      <c r="I65" s="922"/>
      <c r="J65" s="922"/>
      <c r="K65" s="789"/>
      <c r="L65" s="797"/>
      <c r="M65" s="790"/>
      <c r="N65" s="922"/>
      <c r="O65" s="715"/>
      <c r="P65" s="715"/>
      <c r="Q65" s="715"/>
      <c r="R65" s="715"/>
      <c r="S65" s="715"/>
      <c r="T65" s="715"/>
      <c r="U65" s="715"/>
      <c r="V65" s="715"/>
      <c r="W65" s="715"/>
      <c r="X65" s="715"/>
    </row>
    <row r="66" spans="1:24" s="470" customFormat="1" ht="20.5" x14ac:dyDescent="0.25">
      <c r="A66" s="833"/>
      <c r="B66" s="763"/>
      <c r="C66" s="763"/>
      <c r="D66" s="763"/>
      <c r="E66" s="791"/>
      <c r="F66" s="791"/>
      <c r="G66" s="763"/>
      <c r="H66" s="763"/>
      <c r="I66" s="922"/>
      <c r="J66" s="922"/>
      <c r="K66" s="789"/>
      <c r="L66" s="797"/>
      <c r="M66" s="790"/>
      <c r="N66" s="922"/>
      <c r="O66" s="715"/>
      <c r="P66" s="715"/>
      <c r="Q66" s="715"/>
      <c r="R66" s="715"/>
      <c r="S66" s="715"/>
      <c r="T66" s="715"/>
      <c r="U66" s="715"/>
      <c r="V66" s="715"/>
      <c r="W66" s="715"/>
      <c r="X66" s="715"/>
    </row>
    <row r="67" spans="1:24" s="470" customFormat="1" ht="20.5" x14ac:dyDescent="0.25">
      <c r="A67" s="833"/>
      <c r="B67" s="763"/>
      <c r="C67" s="763"/>
      <c r="D67" s="763"/>
      <c r="E67" s="791"/>
      <c r="F67" s="791"/>
      <c r="G67" s="763"/>
      <c r="H67" s="763"/>
      <c r="I67" s="922"/>
      <c r="J67" s="922"/>
      <c r="K67" s="789"/>
      <c r="L67" s="797"/>
      <c r="M67" s="790"/>
      <c r="N67" s="922"/>
      <c r="O67" s="715"/>
      <c r="P67" s="715"/>
      <c r="Q67" s="715"/>
      <c r="R67" s="715"/>
      <c r="S67" s="715"/>
      <c r="T67" s="715"/>
      <c r="U67" s="715"/>
      <c r="V67" s="715"/>
      <c r="W67" s="715"/>
      <c r="X67" s="715"/>
    </row>
    <row r="68" spans="1:24" s="470" customFormat="1" ht="20.5" x14ac:dyDescent="0.25">
      <c r="A68" s="833"/>
      <c r="B68" s="763"/>
      <c r="C68" s="763"/>
      <c r="D68" s="763"/>
      <c r="E68" s="791"/>
      <c r="F68" s="791"/>
      <c r="G68" s="763"/>
      <c r="H68" s="763"/>
      <c r="I68" s="922"/>
      <c r="J68" s="922"/>
      <c r="K68" s="789"/>
      <c r="L68" s="797"/>
      <c r="M68" s="790"/>
      <c r="N68" s="922"/>
      <c r="O68" s="715"/>
      <c r="P68" s="715"/>
      <c r="Q68" s="715"/>
      <c r="R68" s="715"/>
      <c r="S68" s="715"/>
      <c r="T68" s="715"/>
      <c r="U68" s="715"/>
      <c r="V68" s="715"/>
      <c r="W68" s="715"/>
      <c r="X68" s="715"/>
    </row>
    <row r="69" spans="1:24" s="470" customFormat="1" ht="20.5" x14ac:dyDescent="0.25">
      <c r="A69" s="833"/>
      <c r="B69" s="763"/>
      <c r="C69" s="763"/>
      <c r="D69" s="763"/>
      <c r="E69" s="791"/>
      <c r="F69" s="791"/>
      <c r="G69" s="763"/>
      <c r="H69" s="763"/>
      <c r="I69" s="922"/>
      <c r="J69" s="922"/>
      <c r="K69" s="789"/>
      <c r="L69" s="797"/>
      <c r="M69" s="790"/>
      <c r="N69" s="922"/>
      <c r="O69" s="715"/>
      <c r="P69" s="715"/>
      <c r="Q69" s="715"/>
      <c r="R69" s="715"/>
      <c r="S69" s="715"/>
      <c r="T69" s="715"/>
      <c r="U69" s="715"/>
      <c r="V69" s="715"/>
      <c r="W69" s="715"/>
      <c r="X69" s="715"/>
    </row>
    <row r="70" spans="1:24" s="470" customFormat="1" ht="20.5" x14ac:dyDescent="0.25">
      <c r="A70" s="833"/>
      <c r="B70" s="763"/>
      <c r="C70" s="763"/>
      <c r="D70" s="763"/>
      <c r="E70" s="791"/>
      <c r="F70" s="791"/>
      <c r="G70" s="763"/>
      <c r="H70" s="763"/>
      <c r="I70" s="922"/>
      <c r="J70" s="922"/>
      <c r="K70" s="789"/>
      <c r="L70" s="797"/>
      <c r="M70" s="790"/>
      <c r="N70" s="922"/>
      <c r="O70" s="715"/>
      <c r="P70" s="715"/>
      <c r="Q70" s="715"/>
      <c r="R70" s="715"/>
      <c r="S70" s="715"/>
      <c r="T70" s="715"/>
      <c r="U70" s="715"/>
      <c r="V70" s="715"/>
      <c r="W70" s="715"/>
      <c r="X70" s="715"/>
    </row>
    <row r="71" spans="1:24" s="470" customFormat="1" ht="20.5" x14ac:dyDescent="0.25">
      <c r="A71" s="833"/>
      <c r="B71" s="763"/>
      <c r="C71" s="763"/>
      <c r="D71" s="763"/>
      <c r="E71" s="791"/>
      <c r="F71" s="791"/>
      <c r="G71" s="763"/>
      <c r="H71" s="763"/>
      <c r="I71" s="922"/>
      <c r="J71" s="922"/>
      <c r="K71" s="789"/>
      <c r="L71" s="797"/>
      <c r="M71" s="790"/>
      <c r="N71" s="922"/>
      <c r="O71" s="715"/>
      <c r="P71" s="715"/>
      <c r="Q71" s="715"/>
      <c r="R71" s="715"/>
      <c r="S71" s="715"/>
      <c r="T71" s="715"/>
      <c r="U71" s="715"/>
      <c r="V71" s="715"/>
      <c r="W71" s="715"/>
      <c r="X71" s="715"/>
    </row>
    <row r="72" spans="1:24" s="470" customFormat="1" ht="20.5" x14ac:dyDescent="0.25">
      <c r="A72" s="833"/>
      <c r="B72" s="763"/>
      <c r="C72" s="763"/>
      <c r="D72" s="763"/>
      <c r="E72" s="791"/>
      <c r="F72" s="791"/>
      <c r="G72" s="763"/>
      <c r="H72" s="763"/>
      <c r="I72" s="922"/>
      <c r="J72" s="922"/>
      <c r="K72" s="789"/>
      <c r="L72" s="797"/>
      <c r="M72" s="790"/>
      <c r="N72" s="922"/>
      <c r="O72" s="715"/>
      <c r="P72" s="715"/>
      <c r="Q72" s="715"/>
      <c r="R72" s="715"/>
      <c r="S72" s="715"/>
      <c r="T72" s="715"/>
      <c r="U72" s="715"/>
      <c r="V72" s="715"/>
      <c r="W72" s="715"/>
      <c r="X72" s="715"/>
    </row>
    <row r="73" spans="1:24" s="470" customFormat="1" ht="20.5" x14ac:dyDescent="0.25">
      <c r="A73" s="833"/>
      <c r="B73" s="763"/>
      <c r="C73" s="763"/>
      <c r="D73" s="763"/>
      <c r="E73" s="791"/>
      <c r="F73" s="791"/>
      <c r="G73" s="763"/>
      <c r="H73" s="763"/>
      <c r="I73" s="922"/>
      <c r="J73" s="922"/>
      <c r="K73" s="789"/>
      <c r="L73" s="797"/>
      <c r="M73" s="790"/>
      <c r="N73" s="922"/>
      <c r="O73" s="715"/>
      <c r="P73" s="715"/>
      <c r="Q73" s="715"/>
      <c r="R73" s="715"/>
      <c r="S73" s="715"/>
      <c r="T73" s="715"/>
      <c r="U73" s="715"/>
      <c r="V73" s="715"/>
      <c r="W73" s="715"/>
      <c r="X73" s="715"/>
    </row>
    <row r="74" spans="1:24" s="470" customFormat="1" ht="20.5" x14ac:dyDescent="0.25">
      <c r="A74" s="833"/>
      <c r="B74" s="763"/>
      <c r="C74" s="763"/>
      <c r="D74" s="763"/>
      <c r="E74" s="791"/>
      <c r="F74" s="791"/>
      <c r="G74" s="763"/>
      <c r="H74" s="763"/>
      <c r="I74" s="922"/>
      <c r="J74" s="922"/>
      <c r="K74" s="789"/>
      <c r="L74" s="797"/>
      <c r="M74" s="790"/>
      <c r="N74" s="922"/>
      <c r="O74" s="715"/>
      <c r="P74" s="715"/>
      <c r="Q74" s="715"/>
      <c r="R74" s="715"/>
      <c r="S74" s="715"/>
      <c r="T74" s="715"/>
      <c r="U74" s="715"/>
      <c r="V74" s="715"/>
      <c r="W74" s="715"/>
      <c r="X74" s="715"/>
    </row>
    <row r="75" spans="1:24" s="470" customFormat="1" x14ac:dyDescent="0.25">
      <c r="A75" s="475"/>
      <c r="B75" s="475"/>
      <c r="C75" s="475"/>
      <c r="D75" s="475"/>
      <c r="E75" s="475"/>
      <c r="F75" s="475"/>
      <c r="G75" s="475"/>
      <c r="H75" s="475"/>
      <c r="I75" s="475"/>
      <c r="J75" s="475"/>
      <c r="K75" s="475"/>
      <c r="L75" s="475"/>
      <c r="M75" s="475"/>
      <c r="N75" s="475"/>
      <c r="O75" s="859"/>
      <c r="P75" s="859"/>
      <c r="Q75" s="859"/>
      <c r="R75" s="859"/>
      <c r="S75" s="859"/>
      <c r="T75" s="859"/>
      <c r="U75" s="859"/>
      <c r="V75" s="859"/>
      <c r="W75" s="859"/>
      <c r="X75" s="859"/>
    </row>
  </sheetData>
  <sheetProtection formatColumns="0" autoFilter="0"/>
  <dataConsolidate/>
  <customSheetViews>
    <customSheetView guid="{864452AF-FE8B-4AB5-A77B-41D8DD524B81}" scale="70" showPageBreaks="1" showGridLines="0" zeroValues="0" fitToPage="1" printArea="1">
      <pane ySplit="21" topLeftCell="A22" activePane="bottomLeft" state="frozen"/>
      <selection pane="bottomLeft" activeCell="A9" sqref="A9:C10"/>
      <pageMargins left="0.25" right="0.25" top="0.25" bottom="0.25" header="0.25" footer="0.25"/>
      <printOptions horizontalCentered="1"/>
      <pageSetup scale="40" fitToHeight="0" orientation="landscape" useFirstPageNumber="1" r:id="rId1"/>
      <headerFooter alignWithMargins="0">
        <oddFooter>&amp;L&amp;"Tahoma,Regular"&amp;12FMFW v1.18 - 2018</oddFooter>
      </headerFooter>
    </customSheetView>
  </customSheetViews>
  <mergeCells count="13">
    <mergeCell ref="A8:J8"/>
    <mergeCell ref="A1:N1"/>
    <mergeCell ref="L3:N3"/>
    <mergeCell ref="L4:N4"/>
    <mergeCell ref="A3:J3"/>
    <mergeCell ref="A4:J4"/>
    <mergeCell ref="L5:N5"/>
    <mergeCell ref="L6:N6"/>
    <mergeCell ref="L7:N7"/>
    <mergeCell ref="A5:J5"/>
    <mergeCell ref="A6:J6"/>
    <mergeCell ref="A7:J7"/>
    <mergeCell ref="A2:N2"/>
  </mergeCells>
  <dataValidations count="8">
    <dataValidation allowBlank="1" showInputMessage="1" showErrorMessage="1" promptTitle="Cal OES ONLY" prompt="For Cal OES use only.  Do not enter." sqref="M8:N8" xr:uid="{00000000-0002-0000-0E00-000000000000}"/>
    <dataValidation type="whole" operator="greaterThan" allowBlank="1" showInputMessage="1" showErrorMessage="1" errorTitle="Request Number" error="Please enter the Request Number for this request." promptTitle="REQUEST NUMBER" prompt="Please enter the request number.  Each request type (Modification and Reimbursement) will have its own sequence that must be followed in order. " sqref="L5:N5" xr:uid="{00000000-0002-0000-0E00-000001000000}">
      <formula1>0</formula1>
    </dataValidation>
    <dataValidation type="whole" operator="greaterThan" allowBlank="1" showErrorMessage="1" errorTitle="Project Number" error="Enter a three (3) digit Project Number associated with each project. Project numbers must be assigned sequentially and must be unique for each Project." promptTitle="PROJECT NUMBER" prompt="Enter a three (3) digit Project Number associated with each project. Project numbers must be assigned sequentially and must be unique for each Project." sqref="A12:A74" xr:uid="{00000000-0002-0000-0E00-000002000000}">
      <formula1>0</formula1>
    </dataValidation>
    <dataValidation type="whole" operator="greaterThanOrEqual" allowBlank="1" showInputMessage="1" showErrorMessage="1" errorTitle="FEE FOR DELIVERABLE" error="Enter the Fee for Deliverable for this project, rounded DOWN to the nearest dollar." sqref="I12:I74" xr:uid="{00000000-0002-0000-0E00-000003000000}">
      <formula1>0</formula1>
    </dataValidation>
    <dataValidation type="list" allowBlank="1" showInputMessage="1" showErrorMessage="1" sqref="E12:E74" xr:uid="{00000000-0002-0000-0E00-000004000000}">
      <formula1>SourceList</formula1>
    </dataValidation>
    <dataValidation type="list" allowBlank="1" showInputMessage="1" showErrorMessage="1" sqref="F12:F74" xr:uid="{00000000-0002-0000-0E00-000005000000}">
      <formula1>INDIRECT(VLOOKUP(E12,SourceLookup,2,0)&amp;"List")</formula1>
    </dataValidation>
    <dataValidation type="list" allowBlank="1" showInputMessage="1" showErrorMessage="1" sqref="G12:G74" xr:uid="{00000000-0002-0000-0E00-000006000000}">
      <formula1>INDIRECT(VLOOKUP(F12,INDIRECT(VLOOKUP(E12,SourceLookup,2,0)&amp;"Lookup"),2,0)&amp;"List")</formula1>
    </dataValidation>
    <dataValidation type="list" allowBlank="1" showInputMessage="1" showErrorMessage="1" sqref="L3:N3" xr:uid="{00000000-0002-0000-0E00-000007000000}">
      <formula1>"Initial Application, Modification, Reimbursement, Final Reimbursement, Advance"</formula1>
    </dataValidation>
  </dataValidations>
  <printOptions horizontalCentered="1"/>
  <pageMargins left="0.25" right="0.25" top="0.5" bottom="0.5" header="0.25" footer="0.25"/>
  <pageSetup scale="42" fitToHeight="0" orientation="landscape" r:id="rId2"/>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drawing r:id="rId3"/>
  <legacyDrawing r:id="rId4"/>
  <tableParts count="1">
    <tablePart r:id="rId5"/>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2" tint="-0.249977111117893"/>
    <pageSetUpPr fitToPage="1"/>
  </sheetPr>
  <dimension ref="A1:V78"/>
  <sheetViews>
    <sheetView showGridLines="0" showZeros="0" zoomScale="65" zoomScaleNormal="65" workbookViewId="0">
      <selection sqref="A1:W1"/>
    </sheetView>
  </sheetViews>
  <sheetFormatPr defaultColWidth="9.1796875" defaultRowHeight="16" x14ac:dyDescent="0.25"/>
  <cols>
    <col min="1" max="1" width="18.1796875" style="682" customWidth="1"/>
    <col min="2" max="2" width="53.1796875" style="682" customWidth="1"/>
    <col min="3" max="3" width="49.453125" style="682" customWidth="1"/>
    <col min="4" max="4" width="21.1796875" style="682" customWidth="1"/>
    <col min="5" max="5" width="14.7265625" style="682" customWidth="1"/>
    <col min="6" max="6" width="18.26953125" style="682" customWidth="1"/>
    <col min="7" max="7" width="35.1796875" style="682" customWidth="1"/>
    <col min="8" max="8" width="48.1796875" style="682" customWidth="1"/>
    <col min="9" max="9" width="34.81640625" style="682" customWidth="1"/>
    <col min="10" max="10" width="24" style="682" customWidth="1"/>
    <col min="11" max="11" width="21.7265625" style="682" customWidth="1"/>
    <col min="12" max="12" width="26.1796875" style="682" customWidth="1"/>
    <col min="13" max="22" width="15.7265625" style="874" hidden="1" customWidth="1"/>
    <col min="23" max="16384" width="9.1796875" style="682"/>
  </cols>
  <sheetData>
    <row r="1" spans="1:22" ht="30" customHeight="1" x14ac:dyDescent="0.25">
      <c r="A1" s="1345" t="s">
        <v>1223</v>
      </c>
      <c r="B1" s="1346"/>
      <c r="C1" s="1346"/>
      <c r="D1" s="1346"/>
      <c r="E1" s="1346"/>
      <c r="F1" s="1346"/>
      <c r="G1" s="1346"/>
      <c r="H1" s="1346"/>
      <c r="I1" s="1346"/>
      <c r="J1" s="1346"/>
      <c r="K1" s="1346"/>
      <c r="L1" s="1347"/>
    </row>
    <row r="2" spans="1:22" s="683" customFormat="1" ht="20.149999999999999" customHeight="1" x14ac:dyDescent="0.25">
      <c r="A2" s="1348" t="s">
        <v>1315</v>
      </c>
      <c r="B2" s="1348"/>
      <c r="C2" s="1348"/>
      <c r="D2" s="1348"/>
      <c r="E2" s="1348"/>
      <c r="F2" s="1348"/>
      <c r="G2" s="1348"/>
      <c r="H2" s="1348"/>
      <c r="I2" s="1348"/>
      <c r="J2" s="1348"/>
      <c r="K2" s="1348"/>
      <c r="L2" s="1348"/>
      <c r="M2" s="875"/>
      <c r="N2" s="875"/>
      <c r="O2" s="875"/>
      <c r="P2" s="875"/>
      <c r="Q2" s="875"/>
      <c r="R2" s="875"/>
      <c r="S2" s="875"/>
      <c r="T2" s="875"/>
      <c r="U2" s="875"/>
      <c r="V2" s="875"/>
    </row>
    <row r="3" spans="1:22" ht="25" customHeight="1" x14ac:dyDescent="0.25">
      <c r="A3" s="1349">
        <f>SubrecipientName</f>
        <v>0</v>
      </c>
      <c r="B3" s="1350"/>
      <c r="C3" s="1350"/>
      <c r="D3" s="1350"/>
      <c r="E3" s="1350"/>
      <c r="F3" s="1350"/>
      <c r="G3" s="1350"/>
      <c r="H3" s="1350"/>
      <c r="I3" s="1029" t="s">
        <v>34</v>
      </c>
      <c r="J3" s="1351"/>
      <c r="K3" s="1352"/>
      <c r="L3" s="1352"/>
    </row>
    <row r="4" spans="1:22" ht="25" customHeight="1" x14ac:dyDescent="0.4">
      <c r="A4" s="1337">
        <f>FIPSNumber</f>
        <v>0</v>
      </c>
      <c r="B4" s="1337"/>
      <c r="C4" s="1337"/>
      <c r="D4" s="1337"/>
      <c r="E4" s="1337"/>
      <c r="F4" s="1337"/>
      <c r="G4" s="1337"/>
      <c r="H4" s="1337"/>
      <c r="I4" s="1030" t="s">
        <v>10</v>
      </c>
      <c r="J4" s="1338"/>
      <c r="K4" s="1339"/>
      <c r="L4" s="1339"/>
    </row>
    <row r="5" spans="1:22" ht="25" customHeight="1" x14ac:dyDescent="0.25">
      <c r="A5" s="1340">
        <f>SubawardNumber</f>
        <v>0</v>
      </c>
      <c r="B5" s="1341"/>
      <c r="C5" s="1341"/>
      <c r="D5" s="1341"/>
      <c r="E5" s="1341"/>
      <c r="F5" s="1341"/>
      <c r="G5" s="1341"/>
      <c r="H5" s="1341"/>
      <c r="I5" s="1030" t="s">
        <v>549</v>
      </c>
      <c r="J5" s="1342"/>
      <c r="K5" s="1342"/>
      <c r="L5" s="1342"/>
    </row>
    <row r="6" spans="1:22" ht="25" customHeight="1" x14ac:dyDescent="0.35">
      <c r="A6" s="1335"/>
      <c r="B6" s="1335"/>
      <c r="C6" s="1335"/>
      <c r="D6" s="1335"/>
      <c r="E6" s="1335"/>
      <c r="F6" s="1335"/>
      <c r="G6" s="1335"/>
      <c r="H6" s="1336"/>
      <c r="I6" s="754"/>
      <c r="J6" s="1343"/>
      <c r="K6" s="1344"/>
      <c r="L6" s="1344"/>
    </row>
    <row r="7" spans="1:22" ht="25" customHeight="1" x14ac:dyDescent="0.35">
      <c r="A7" s="1335"/>
      <c r="B7" s="1335"/>
      <c r="C7" s="1335"/>
      <c r="D7" s="1335"/>
      <c r="E7" s="1335"/>
      <c r="F7" s="1335"/>
      <c r="G7" s="1335"/>
      <c r="H7" s="1336"/>
      <c r="I7" s="754"/>
      <c r="J7" s="1343"/>
      <c r="K7" s="1344"/>
      <c r="L7" s="1344"/>
    </row>
    <row r="8" spans="1:22" ht="40" customHeight="1" x14ac:dyDescent="0.35">
      <c r="A8" s="1335"/>
      <c r="B8" s="1335"/>
      <c r="C8" s="1335"/>
      <c r="D8" s="1335"/>
      <c r="E8" s="1335"/>
      <c r="F8" s="1335"/>
      <c r="G8" s="1335"/>
      <c r="H8" s="1336"/>
      <c r="I8" s="756" t="s">
        <v>667</v>
      </c>
      <c r="J8" s="757" t="s">
        <v>727</v>
      </c>
      <c r="K8" s="758"/>
      <c r="L8" s="759"/>
    </row>
    <row r="9" spans="1:22" ht="50.15" customHeight="1" x14ac:dyDescent="0.25">
      <c r="A9" s="684" t="s">
        <v>187</v>
      </c>
      <c r="B9" s="685" t="s">
        <v>1224</v>
      </c>
      <c r="C9" s="686" t="s">
        <v>1225</v>
      </c>
      <c r="D9" s="686" t="s">
        <v>639</v>
      </c>
      <c r="E9" s="686" t="s">
        <v>274</v>
      </c>
      <c r="F9" s="686" t="s">
        <v>698</v>
      </c>
      <c r="G9" s="686" t="s">
        <v>640</v>
      </c>
      <c r="H9" s="755" t="s">
        <v>1226</v>
      </c>
      <c r="I9" s="760" t="s">
        <v>1227</v>
      </c>
      <c r="J9" s="761" t="s">
        <v>726</v>
      </c>
      <c r="K9" s="761" t="s">
        <v>693</v>
      </c>
      <c r="L9" s="878" t="s">
        <v>1228</v>
      </c>
      <c r="M9" s="879" t="s">
        <v>1293</v>
      </c>
      <c r="N9" s="879" t="s">
        <v>1294</v>
      </c>
      <c r="O9" s="879" t="s">
        <v>1295</v>
      </c>
      <c r="P9" s="879" t="s">
        <v>1296</v>
      </c>
      <c r="Q9" s="879" t="s">
        <v>1297</v>
      </c>
      <c r="R9" s="879" t="s">
        <v>1298</v>
      </c>
      <c r="S9" s="879" t="s">
        <v>1299</v>
      </c>
      <c r="T9" s="879" t="s">
        <v>1300</v>
      </c>
      <c r="U9" s="879" t="s">
        <v>1301</v>
      </c>
      <c r="V9" s="879" t="s">
        <v>1302</v>
      </c>
    </row>
    <row r="10" spans="1:22" s="691" customFormat="1" ht="20.5" x14ac:dyDescent="0.25">
      <c r="A10" s="692">
        <v>0</v>
      </c>
      <c r="B10" s="693">
        <v>0</v>
      </c>
      <c r="C10" s="693">
        <v>0</v>
      </c>
      <c r="D10" s="693">
        <v>0</v>
      </c>
      <c r="E10" s="693">
        <v>0</v>
      </c>
      <c r="F10" s="694">
        <v>0</v>
      </c>
      <c r="G10" s="694">
        <v>0</v>
      </c>
      <c r="H10" s="694">
        <v>0</v>
      </c>
      <c r="I10" s="948">
        <f>SUM(RangeSalary)</f>
        <v>0</v>
      </c>
      <c r="J10" s="949">
        <f>SUM(RangeHours)</f>
        <v>0</v>
      </c>
      <c r="K10" s="950">
        <v>0</v>
      </c>
      <c r="L10" s="951">
        <f>SUM(RangeCost)</f>
        <v>0</v>
      </c>
      <c r="M10" s="880"/>
      <c r="N10" s="880"/>
      <c r="O10" s="880"/>
      <c r="P10" s="880"/>
      <c r="Q10" s="880"/>
      <c r="R10" s="880"/>
      <c r="S10" s="880"/>
      <c r="T10" s="880"/>
      <c r="U10" s="880"/>
      <c r="V10" s="880"/>
    </row>
    <row r="11" spans="1:22" s="691" customFormat="1" ht="0.25" customHeight="1" x14ac:dyDescent="0.4">
      <c r="A11" s="687">
        <v>0</v>
      </c>
      <c r="B11" s="688">
        <v>0</v>
      </c>
      <c r="C11" s="689">
        <v>0</v>
      </c>
      <c r="D11" s="689">
        <v>0</v>
      </c>
      <c r="E11" s="689">
        <v>0</v>
      </c>
      <c r="F11" s="690">
        <v>0</v>
      </c>
      <c r="G11" s="690">
        <v>0</v>
      </c>
      <c r="H11" s="690">
        <v>0</v>
      </c>
      <c r="I11" s="826">
        <v>0</v>
      </c>
      <c r="J11" s="827">
        <v>0</v>
      </c>
      <c r="K11" s="828">
        <v>0</v>
      </c>
      <c r="L11" s="829">
        <v>0</v>
      </c>
      <c r="M11" s="843">
        <v>0</v>
      </c>
      <c r="N11" s="843">
        <v>0</v>
      </c>
      <c r="O11" s="843">
        <v>0</v>
      </c>
      <c r="P11" s="843">
        <v>0</v>
      </c>
      <c r="Q11" s="843">
        <v>0</v>
      </c>
      <c r="R11" s="843">
        <v>0</v>
      </c>
      <c r="S11" s="843">
        <v>0</v>
      </c>
      <c r="T11" s="843">
        <v>0</v>
      </c>
      <c r="U11" s="843">
        <v>0</v>
      </c>
      <c r="V11" s="843">
        <v>0</v>
      </c>
    </row>
    <row r="12" spans="1:22" s="695" customFormat="1" ht="20.5" x14ac:dyDescent="0.25">
      <c r="A12" s="833"/>
      <c r="B12" s="796"/>
      <c r="C12" s="796"/>
      <c r="D12" s="796"/>
      <c r="E12" s="796"/>
      <c r="F12" s="791"/>
      <c r="G12" s="791"/>
      <c r="H12" s="791"/>
      <c r="I12" s="922"/>
      <c r="J12" s="790"/>
      <c r="K12" s="790"/>
      <c r="L12" s="922"/>
      <c r="M12" s="843"/>
      <c r="N12" s="843"/>
      <c r="O12" s="843"/>
      <c r="P12" s="843"/>
      <c r="Q12" s="843"/>
      <c r="R12" s="843"/>
      <c r="S12" s="843"/>
      <c r="T12" s="843"/>
      <c r="U12" s="843"/>
      <c r="V12" s="843"/>
    </row>
    <row r="13" spans="1:22" s="695" customFormat="1" ht="20.5" x14ac:dyDescent="0.25">
      <c r="A13" s="833"/>
      <c r="B13" s="796"/>
      <c r="C13" s="796"/>
      <c r="D13" s="796"/>
      <c r="E13" s="796"/>
      <c r="F13" s="791"/>
      <c r="G13" s="791"/>
      <c r="H13" s="791"/>
      <c r="I13" s="922"/>
      <c r="J13" s="790"/>
      <c r="K13" s="790"/>
      <c r="L13" s="922"/>
      <c r="M13" s="843"/>
      <c r="N13" s="843"/>
      <c r="O13" s="843"/>
      <c r="P13" s="843"/>
      <c r="Q13" s="843"/>
      <c r="R13" s="843"/>
      <c r="S13" s="843"/>
      <c r="T13" s="843"/>
      <c r="U13" s="843"/>
      <c r="V13" s="843"/>
    </row>
    <row r="14" spans="1:22" s="695" customFormat="1" ht="20.5" x14ac:dyDescent="0.25">
      <c r="A14" s="833"/>
      <c r="B14" s="796"/>
      <c r="C14" s="796"/>
      <c r="D14" s="796"/>
      <c r="E14" s="796"/>
      <c r="F14" s="791"/>
      <c r="G14" s="791"/>
      <c r="H14" s="791"/>
      <c r="I14" s="922"/>
      <c r="J14" s="790"/>
      <c r="K14" s="790"/>
      <c r="L14" s="922"/>
      <c r="M14" s="843"/>
      <c r="N14" s="843"/>
      <c r="O14" s="843"/>
      <c r="P14" s="843"/>
      <c r="Q14" s="843"/>
      <c r="R14" s="843"/>
      <c r="S14" s="843"/>
      <c r="T14" s="843"/>
      <c r="U14" s="843"/>
      <c r="V14" s="843"/>
    </row>
    <row r="15" spans="1:22" s="695" customFormat="1" ht="20.5" x14ac:dyDescent="0.25">
      <c r="A15" s="833"/>
      <c r="B15" s="796"/>
      <c r="C15" s="796"/>
      <c r="D15" s="796"/>
      <c r="E15" s="796"/>
      <c r="F15" s="791"/>
      <c r="G15" s="791"/>
      <c r="H15" s="791"/>
      <c r="I15" s="940"/>
      <c r="J15" s="957"/>
      <c r="K15" s="790"/>
      <c r="L15" s="922"/>
      <c r="M15" s="843"/>
      <c r="N15" s="843"/>
      <c r="O15" s="843"/>
      <c r="P15" s="843"/>
      <c r="Q15" s="843"/>
      <c r="R15" s="843"/>
      <c r="S15" s="843"/>
      <c r="T15" s="843"/>
      <c r="U15" s="843"/>
      <c r="V15" s="843"/>
    </row>
    <row r="16" spans="1:22" s="695" customFormat="1" ht="20.5" x14ac:dyDescent="0.25">
      <c r="A16" s="833"/>
      <c r="B16" s="796"/>
      <c r="C16" s="796"/>
      <c r="D16" s="796"/>
      <c r="E16" s="796"/>
      <c r="F16" s="791"/>
      <c r="G16" s="791"/>
      <c r="H16" s="791"/>
      <c r="I16" s="922"/>
      <c r="J16" s="790"/>
      <c r="K16" s="790"/>
      <c r="L16" s="922"/>
      <c r="M16" s="843"/>
      <c r="N16" s="843"/>
      <c r="O16" s="843"/>
      <c r="P16" s="843"/>
      <c r="Q16" s="843"/>
      <c r="R16" s="843"/>
      <c r="S16" s="843"/>
      <c r="T16" s="843"/>
      <c r="U16" s="843"/>
      <c r="V16" s="843"/>
    </row>
    <row r="17" spans="1:22" s="695" customFormat="1" ht="20.5" x14ac:dyDescent="0.25">
      <c r="A17" s="833"/>
      <c r="B17" s="796"/>
      <c r="C17" s="796"/>
      <c r="D17" s="796"/>
      <c r="E17" s="796"/>
      <c r="F17" s="791"/>
      <c r="G17" s="791"/>
      <c r="H17" s="791"/>
      <c r="I17" s="922"/>
      <c r="J17" s="790"/>
      <c r="K17" s="790"/>
      <c r="L17" s="922"/>
      <c r="M17" s="843"/>
      <c r="N17" s="843"/>
      <c r="O17" s="843"/>
      <c r="P17" s="843"/>
      <c r="Q17" s="843"/>
      <c r="R17" s="843"/>
      <c r="S17" s="843"/>
      <c r="T17" s="843"/>
      <c r="U17" s="843"/>
      <c r="V17" s="843"/>
    </row>
    <row r="18" spans="1:22" s="695" customFormat="1" ht="20.5" x14ac:dyDescent="0.25">
      <c r="A18" s="833"/>
      <c r="B18" s="796"/>
      <c r="C18" s="796"/>
      <c r="D18" s="796"/>
      <c r="E18" s="796"/>
      <c r="F18" s="791"/>
      <c r="G18" s="791"/>
      <c r="H18" s="791"/>
      <c r="I18" s="922"/>
      <c r="J18" s="790"/>
      <c r="K18" s="790"/>
      <c r="L18" s="922"/>
      <c r="M18" s="843"/>
      <c r="N18" s="843"/>
      <c r="O18" s="843"/>
      <c r="P18" s="843"/>
      <c r="Q18" s="843"/>
      <c r="R18" s="843"/>
      <c r="S18" s="843"/>
      <c r="T18" s="843"/>
      <c r="U18" s="843"/>
      <c r="V18" s="843"/>
    </row>
    <row r="19" spans="1:22" s="695" customFormat="1" ht="20.5" x14ac:dyDescent="0.25">
      <c r="A19" s="833"/>
      <c r="B19" s="796"/>
      <c r="C19" s="796"/>
      <c r="D19" s="796"/>
      <c r="E19" s="796"/>
      <c r="F19" s="791"/>
      <c r="G19" s="791"/>
      <c r="H19" s="791"/>
      <c r="I19" s="922"/>
      <c r="J19" s="790"/>
      <c r="K19" s="790"/>
      <c r="L19" s="922"/>
      <c r="M19" s="843"/>
      <c r="N19" s="843"/>
      <c r="O19" s="843"/>
      <c r="P19" s="843"/>
      <c r="Q19" s="843"/>
      <c r="R19" s="843"/>
      <c r="S19" s="843"/>
      <c r="T19" s="843"/>
      <c r="U19" s="843"/>
      <c r="V19" s="843"/>
    </row>
    <row r="20" spans="1:22" s="695" customFormat="1" ht="20.5" x14ac:dyDescent="0.25">
      <c r="A20" s="833"/>
      <c r="B20" s="796"/>
      <c r="C20" s="796"/>
      <c r="D20" s="796"/>
      <c r="E20" s="796"/>
      <c r="F20" s="791"/>
      <c r="G20" s="791"/>
      <c r="H20" s="791"/>
      <c r="I20" s="922"/>
      <c r="J20" s="790"/>
      <c r="K20" s="790"/>
      <c r="L20" s="922"/>
      <c r="M20" s="843"/>
      <c r="N20" s="843"/>
      <c r="O20" s="843"/>
      <c r="P20" s="843"/>
      <c r="Q20" s="843"/>
      <c r="R20" s="843"/>
      <c r="S20" s="843"/>
      <c r="T20" s="843"/>
      <c r="U20" s="843"/>
      <c r="V20" s="843"/>
    </row>
    <row r="21" spans="1:22" s="695" customFormat="1" ht="20.5" x14ac:dyDescent="0.25">
      <c r="A21" s="833"/>
      <c r="B21" s="796"/>
      <c r="C21" s="796"/>
      <c r="D21" s="796"/>
      <c r="E21" s="796"/>
      <c r="F21" s="791"/>
      <c r="G21" s="791"/>
      <c r="H21" s="791"/>
      <c r="I21" s="922"/>
      <c r="J21" s="790"/>
      <c r="K21" s="790"/>
      <c r="L21" s="922"/>
      <c r="M21" s="843"/>
      <c r="N21" s="843"/>
      <c r="O21" s="843"/>
      <c r="P21" s="843"/>
      <c r="Q21" s="843"/>
      <c r="R21" s="843"/>
      <c r="S21" s="843"/>
      <c r="T21" s="843"/>
      <c r="U21" s="843"/>
      <c r="V21" s="843"/>
    </row>
    <row r="22" spans="1:22" s="695" customFormat="1" ht="20.5" x14ac:dyDescent="0.25">
      <c r="A22" s="833"/>
      <c r="B22" s="796"/>
      <c r="C22" s="796"/>
      <c r="D22" s="796"/>
      <c r="E22" s="796"/>
      <c r="F22" s="791"/>
      <c r="G22" s="791"/>
      <c r="H22" s="791"/>
      <c r="I22" s="922"/>
      <c r="J22" s="790"/>
      <c r="K22" s="790"/>
      <c r="L22" s="922"/>
      <c r="M22" s="843"/>
      <c r="N22" s="843"/>
      <c r="O22" s="843"/>
      <c r="P22" s="843"/>
      <c r="Q22" s="843"/>
      <c r="R22" s="843"/>
      <c r="S22" s="843"/>
      <c r="T22" s="843"/>
      <c r="U22" s="843"/>
      <c r="V22" s="843"/>
    </row>
    <row r="23" spans="1:22" s="695" customFormat="1" ht="20.5" x14ac:dyDescent="0.25">
      <c r="A23" s="833"/>
      <c r="B23" s="796"/>
      <c r="C23" s="796"/>
      <c r="D23" s="796"/>
      <c r="E23" s="796"/>
      <c r="F23" s="791"/>
      <c r="G23" s="791"/>
      <c r="H23" s="791"/>
      <c r="I23" s="922"/>
      <c r="J23" s="790"/>
      <c r="K23" s="790"/>
      <c r="L23" s="922"/>
      <c r="M23" s="843"/>
      <c r="N23" s="843"/>
      <c r="O23" s="843"/>
      <c r="P23" s="843"/>
      <c r="Q23" s="843"/>
      <c r="R23" s="843"/>
      <c r="S23" s="843"/>
      <c r="T23" s="843"/>
      <c r="U23" s="843"/>
      <c r="V23" s="843"/>
    </row>
    <row r="24" spans="1:22" s="695" customFormat="1" ht="20.5" x14ac:dyDescent="0.25">
      <c r="A24" s="833"/>
      <c r="B24" s="796"/>
      <c r="C24" s="796"/>
      <c r="D24" s="796"/>
      <c r="E24" s="796"/>
      <c r="F24" s="791"/>
      <c r="G24" s="791"/>
      <c r="H24" s="791"/>
      <c r="I24" s="922"/>
      <c r="J24" s="790"/>
      <c r="K24" s="790"/>
      <c r="L24" s="922"/>
      <c r="M24" s="843"/>
      <c r="N24" s="843"/>
      <c r="O24" s="843"/>
      <c r="P24" s="843"/>
      <c r="Q24" s="843"/>
      <c r="R24" s="843"/>
      <c r="S24" s="843"/>
      <c r="T24" s="843"/>
      <c r="U24" s="843"/>
      <c r="V24" s="843"/>
    </row>
    <row r="25" spans="1:22" s="695" customFormat="1" ht="20.5" x14ac:dyDescent="0.25">
      <c r="A25" s="833"/>
      <c r="B25" s="796"/>
      <c r="C25" s="796"/>
      <c r="D25" s="796"/>
      <c r="E25" s="796"/>
      <c r="F25" s="791"/>
      <c r="G25" s="791"/>
      <c r="H25" s="791"/>
      <c r="I25" s="922"/>
      <c r="J25" s="790"/>
      <c r="K25" s="790"/>
      <c r="L25" s="922"/>
      <c r="M25" s="843"/>
      <c r="N25" s="843"/>
      <c r="O25" s="843"/>
      <c r="P25" s="843"/>
      <c r="Q25" s="843"/>
      <c r="R25" s="843"/>
      <c r="S25" s="843"/>
      <c r="T25" s="843"/>
      <c r="U25" s="843"/>
      <c r="V25" s="843"/>
    </row>
    <row r="26" spans="1:22" s="695" customFormat="1" ht="20.5" x14ac:dyDescent="0.25">
      <c r="A26" s="833"/>
      <c r="B26" s="796"/>
      <c r="C26" s="796"/>
      <c r="D26" s="796"/>
      <c r="E26" s="796"/>
      <c r="F26" s="791"/>
      <c r="G26" s="791"/>
      <c r="H26" s="791"/>
      <c r="I26" s="922"/>
      <c r="J26" s="790"/>
      <c r="K26" s="790"/>
      <c r="L26" s="922"/>
      <c r="M26" s="843"/>
      <c r="N26" s="843"/>
      <c r="O26" s="843"/>
      <c r="P26" s="843"/>
      <c r="Q26" s="843"/>
      <c r="R26" s="843"/>
      <c r="S26" s="843"/>
      <c r="T26" s="843"/>
      <c r="U26" s="843"/>
      <c r="V26" s="843"/>
    </row>
    <row r="27" spans="1:22" s="695" customFormat="1" ht="20.5" x14ac:dyDescent="0.25">
      <c r="A27" s="833"/>
      <c r="B27" s="796"/>
      <c r="C27" s="796"/>
      <c r="D27" s="796"/>
      <c r="E27" s="796"/>
      <c r="F27" s="791"/>
      <c r="G27" s="791"/>
      <c r="H27" s="791"/>
      <c r="I27" s="922"/>
      <c r="J27" s="790"/>
      <c r="K27" s="790"/>
      <c r="L27" s="922"/>
      <c r="M27" s="843"/>
      <c r="N27" s="843"/>
      <c r="O27" s="843"/>
      <c r="P27" s="843"/>
      <c r="Q27" s="843"/>
      <c r="R27" s="843"/>
      <c r="S27" s="843"/>
      <c r="T27" s="843"/>
      <c r="U27" s="843"/>
      <c r="V27" s="843"/>
    </row>
    <row r="28" spans="1:22" s="695" customFormat="1" ht="20.5" x14ac:dyDescent="0.25">
      <c r="A28" s="833"/>
      <c r="B28" s="796"/>
      <c r="C28" s="796"/>
      <c r="D28" s="796"/>
      <c r="E28" s="796"/>
      <c r="F28" s="791"/>
      <c r="G28" s="791"/>
      <c r="H28" s="791"/>
      <c r="I28" s="922"/>
      <c r="J28" s="790"/>
      <c r="K28" s="790"/>
      <c r="L28" s="922"/>
      <c r="M28" s="843"/>
      <c r="N28" s="843"/>
      <c r="O28" s="843"/>
      <c r="P28" s="843"/>
      <c r="Q28" s="843"/>
      <c r="R28" s="843"/>
      <c r="S28" s="843"/>
      <c r="T28" s="843"/>
      <c r="U28" s="843"/>
      <c r="V28" s="843"/>
    </row>
    <row r="29" spans="1:22" s="695" customFormat="1" ht="20.5" x14ac:dyDescent="0.25">
      <c r="A29" s="833"/>
      <c r="B29" s="796"/>
      <c r="C29" s="796"/>
      <c r="D29" s="796"/>
      <c r="E29" s="796"/>
      <c r="F29" s="791"/>
      <c r="G29" s="791"/>
      <c r="H29" s="791"/>
      <c r="I29" s="922"/>
      <c r="J29" s="790"/>
      <c r="K29" s="790"/>
      <c r="L29" s="922"/>
      <c r="M29" s="843"/>
      <c r="N29" s="843"/>
      <c r="O29" s="843"/>
      <c r="P29" s="843"/>
      <c r="Q29" s="843"/>
      <c r="R29" s="843"/>
      <c r="S29" s="843"/>
      <c r="T29" s="843"/>
      <c r="U29" s="843"/>
      <c r="V29" s="843"/>
    </row>
    <row r="30" spans="1:22" s="695" customFormat="1" ht="20.5" x14ac:dyDescent="0.25">
      <c r="A30" s="833"/>
      <c r="B30" s="796"/>
      <c r="C30" s="796"/>
      <c r="D30" s="796"/>
      <c r="E30" s="796"/>
      <c r="F30" s="791"/>
      <c r="G30" s="791"/>
      <c r="H30" s="791"/>
      <c r="I30" s="922"/>
      <c r="J30" s="790"/>
      <c r="K30" s="790"/>
      <c r="L30" s="922"/>
      <c r="M30" s="843"/>
      <c r="N30" s="843"/>
      <c r="O30" s="843"/>
      <c r="P30" s="843"/>
      <c r="Q30" s="843"/>
      <c r="R30" s="843"/>
      <c r="S30" s="843"/>
      <c r="T30" s="843"/>
      <c r="U30" s="843"/>
      <c r="V30" s="843"/>
    </row>
    <row r="31" spans="1:22" s="695" customFormat="1" ht="20.5" x14ac:dyDescent="0.25">
      <c r="A31" s="833"/>
      <c r="B31" s="796"/>
      <c r="C31" s="796"/>
      <c r="D31" s="796"/>
      <c r="E31" s="796"/>
      <c r="F31" s="791"/>
      <c r="G31" s="791"/>
      <c r="H31" s="791"/>
      <c r="I31" s="922"/>
      <c r="J31" s="790"/>
      <c r="K31" s="790"/>
      <c r="L31" s="922"/>
      <c r="M31" s="843"/>
      <c r="N31" s="843"/>
      <c r="O31" s="843"/>
      <c r="P31" s="843"/>
      <c r="Q31" s="843"/>
      <c r="R31" s="843"/>
      <c r="S31" s="843"/>
      <c r="T31" s="843"/>
      <c r="U31" s="843"/>
      <c r="V31" s="843"/>
    </row>
    <row r="32" spans="1:22" s="695" customFormat="1" ht="20.5" x14ac:dyDescent="0.25">
      <c r="A32" s="833"/>
      <c r="B32" s="796"/>
      <c r="C32" s="796"/>
      <c r="D32" s="796"/>
      <c r="E32" s="796"/>
      <c r="F32" s="791"/>
      <c r="G32" s="791"/>
      <c r="H32" s="791"/>
      <c r="I32" s="922"/>
      <c r="J32" s="790"/>
      <c r="K32" s="790"/>
      <c r="L32" s="922"/>
      <c r="M32" s="843"/>
      <c r="N32" s="843"/>
      <c r="O32" s="843"/>
      <c r="P32" s="843"/>
      <c r="Q32" s="843"/>
      <c r="R32" s="843"/>
      <c r="S32" s="843"/>
      <c r="T32" s="843"/>
      <c r="U32" s="843"/>
      <c r="V32" s="843"/>
    </row>
    <row r="33" spans="1:22" s="695" customFormat="1" ht="20.5" x14ac:dyDescent="0.25">
      <c r="A33" s="833"/>
      <c r="B33" s="796"/>
      <c r="C33" s="796"/>
      <c r="D33" s="796"/>
      <c r="E33" s="796"/>
      <c r="F33" s="791"/>
      <c r="G33" s="791"/>
      <c r="H33" s="791"/>
      <c r="I33" s="922"/>
      <c r="J33" s="790"/>
      <c r="K33" s="790"/>
      <c r="L33" s="922"/>
      <c r="M33" s="843"/>
      <c r="N33" s="843"/>
      <c r="O33" s="843"/>
      <c r="P33" s="843"/>
      <c r="Q33" s="843"/>
      <c r="R33" s="843"/>
      <c r="S33" s="843"/>
      <c r="T33" s="843"/>
      <c r="U33" s="843"/>
      <c r="V33" s="843"/>
    </row>
    <row r="34" spans="1:22" s="695" customFormat="1" ht="20.5" x14ac:dyDescent="0.25">
      <c r="A34" s="833"/>
      <c r="B34" s="796"/>
      <c r="C34" s="796"/>
      <c r="D34" s="796"/>
      <c r="E34" s="796"/>
      <c r="F34" s="791"/>
      <c r="G34" s="791"/>
      <c r="H34" s="791"/>
      <c r="I34" s="922"/>
      <c r="J34" s="790"/>
      <c r="K34" s="790"/>
      <c r="L34" s="922"/>
      <c r="M34" s="843"/>
      <c r="N34" s="843"/>
      <c r="O34" s="843"/>
      <c r="P34" s="843"/>
      <c r="Q34" s="843"/>
      <c r="R34" s="843"/>
      <c r="S34" s="843"/>
      <c r="T34" s="843"/>
      <c r="U34" s="843"/>
      <c r="V34" s="843"/>
    </row>
    <row r="35" spans="1:22" s="695" customFormat="1" ht="20.5" x14ac:dyDescent="0.25">
      <c r="A35" s="833"/>
      <c r="B35" s="796"/>
      <c r="C35" s="796"/>
      <c r="D35" s="796"/>
      <c r="E35" s="796"/>
      <c r="F35" s="791"/>
      <c r="G35" s="791"/>
      <c r="H35" s="791"/>
      <c r="I35" s="922"/>
      <c r="J35" s="790"/>
      <c r="K35" s="790"/>
      <c r="L35" s="922"/>
      <c r="M35" s="843"/>
      <c r="N35" s="843"/>
      <c r="O35" s="843"/>
      <c r="P35" s="843"/>
      <c r="Q35" s="843"/>
      <c r="R35" s="843"/>
      <c r="S35" s="843"/>
      <c r="T35" s="843"/>
      <c r="U35" s="843"/>
      <c r="V35" s="843"/>
    </row>
    <row r="36" spans="1:22" s="695" customFormat="1" ht="20.5" x14ac:dyDescent="0.25">
      <c r="A36" s="833"/>
      <c r="B36" s="796"/>
      <c r="C36" s="796"/>
      <c r="D36" s="796"/>
      <c r="E36" s="796"/>
      <c r="F36" s="791"/>
      <c r="G36" s="791"/>
      <c r="H36" s="791"/>
      <c r="I36" s="922"/>
      <c r="J36" s="790"/>
      <c r="K36" s="790"/>
      <c r="L36" s="922"/>
      <c r="M36" s="843"/>
      <c r="N36" s="843"/>
      <c r="O36" s="843"/>
      <c r="P36" s="843"/>
      <c r="Q36" s="843"/>
      <c r="R36" s="843"/>
      <c r="S36" s="843"/>
      <c r="T36" s="843"/>
      <c r="U36" s="843"/>
      <c r="V36" s="843"/>
    </row>
    <row r="37" spans="1:22" s="695" customFormat="1" ht="20.5" x14ac:dyDescent="0.25">
      <c r="A37" s="833"/>
      <c r="B37" s="796"/>
      <c r="C37" s="796"/>
      <c r="D37" s="796"/>
      <c r="E37" s="796"/>
      <c r="F37" s="791"/>
      <c r="G37" s="791"/>
      <c r="H37" s="791"/>
      <c r="I37" s="922"/>
      <c r="J37" s="790"/>
      <c r="K37" s="790"/>
      <c r="L37" s="922"/>
      <c r="M37" s="843"/>
      <c r="N37" s="843"/>
      <c r="O37" s="843"/>
      <c r="P37" s="843"/>
      <c r="Q37" s="843"/>
      <c r="R37" s="843"/>
      <c r="S37" s="843"/>
      <c r="T37" s="843"/>
      <c r="U37" s="843"/>
      <c r="V37" s="843"/>
    </row>
    <row r="38" spans="1:22" s="695" customFormat="1" ht="20.5" x14ac:dyDescent="0.25">
      <c r="A38" s="833"/>
      <c r="B38" s="796"/>
      <c r="C38" s="796"/>
      <c r="D38" s="796"/>
      <c r="E38" s="796"/>
      <c r="F38" s="791"/>
      <c r="G38" s="791"/>
      <c r="H38" s="791"/>
      <c r="I38" s="922"/>
      <c r="J38" s="790"/>
      <c r="K38" s="790"/>
      <c r="L38" s="922"/>
      <c r="M38" s="843"/>
      <c r="N38" s="843"/>
      <c r="O38" s="843"/>
      <c r="P38" s="843"/>
      <c r="Q38" s="843"/>
      <c r="R38" s="843"/>
      <c r="S38" s="843"/>
      <c r="T38" s="843"/>
      <c r="U38" s="843"/>
      <c r="V38" s="843"/>
    </row>
    <row r="39" spans="1:22" s="695" customFormat="1" ht="20.5" x14ac:dyDescent="0.25">
      <c r="A39" s="833"/>
      <c r="B39" s="796"/>
      <c r="C39" s="796"/>
      <c r="D39" s="796"/>
      <c r="E39" s="796"/>
      <c r="F39" s="791"/>
      <c r="G39" s="791"/>
      <c r="H39" s="791"/>
      <c r="I39" s="922"/>
      <c r="J39" s="790"/>
      <c r="K39" s="790"/>
      <c r="L39" s="922"/>
      <c r="M39" s="843"/>
      <c r="N39" s="843"/>
      <c r="O39" s="843"/>
      <c r="P39" s="843"/>
      <c r="Q39" s="843"/>
      <c r="R39" s="843"/>
      <c r="S39" s="843"/>
      <c r="T39" s="843"/>
      <c r="U39" s="843"/>
      <c r="V39" s="843"/>
    </row>
    <row r="40" spans="1:22" s="695" customFormat="1" ht="20.5" x14ac:dyDescent="0.25">
      <c r="A40" s="833"/>
      <c r="B40" s="796"/>
      <c r="C40" s="796"/>
      <c r="D40" s="796"/>
      <c r="E40" s="796"/>
      <c r="F40" s="791"/>
      <c r="G40" s="791"/>
      <c r="H40" s="791"/>
      <c r="I40" s="922"/>
      <c r="J40" s="790"/>
      <c r="K40" s="790"/>
      <c r="L40" s="922"/>
      <c r="M40" s="843"/>
      <c r="N40" s="843"/>
      <c r="O40" s="843"/>
      <c r="P40" s="843"/>
      <c r="Q40" s="843"/>
      <c r="R40" s="843"/>
      <c r="S40" s="843"/>
      <c r="T40" s="843"/>
      <c r="U40" s="843"/>
      <c r="V40" s="843"/>
    </row>
    <row r="41" spans="1:22" s="695" customFormat="1" ht="20.5" x14ac:dyDescent="0.25">
      <c r="A41" s="833"/>
      <c r="B41" s="796"/>
      <c r="C41" s="796"/>
      <c r="D41" s="796"/>
      <c r="E41" s="796"/>
      <c r="F41" s="791"/>
      <c r="G41" s="791"/>
      <c r="H41" s="791"/>
      <c r="I41" s="922"/>
      <c r="J41" s="790"/>
      <c r="K41" s="790"/>
      <c r="L41" s="922"/>
      <c r="M41" s="843"/>
      <c r="N41" s="843"/>
      <c r="O41" s="843"/>
      <c r="P41" s="843"/>
      <c r="Q41" s="843"/>
      <c r="R41" s="843"/>
      <c r="S41" s="843"/>
      <c r="T41" s="843"/>
      <c r="U41" s="843"/>
      <c r="V41" s="843"/>
    </row>
    <row r="42" spans="1:22" s="695" customFormat="1" ht="20.5" x14ac:dyDescent="0.25">
      <c r="A42" s="833"/>
      <c r="B42" s="796"/>
      <c r="C42" s="796"/>
      <c r="D42" s="796"/>
      <c r="E42" s="796"/>
      <c r="F42" s="791"/>
      <c r="G42" s="791"/>
      <c r="H42" s="791"/>
      <c r="I42" s="922"/>
      <c r="J42" s="790"/>
      <c r="K42" s="790"/>
      <c r="L42" s="922"/>
      <c r="M42" s="843"/>
      <c r="N42" s="843"/>
      <c r="O42" s="843"/>
      <c r="P42" s="843"/>
      <c r="Q42" s="843"/>
      <c r="R42" s="843"/>
      <c r="S42" s="843"/>
      <c r="T42" s="843"/>
      <c r="U42" s="843"/>
      <c r="V42" s="843"/>
    </row>
    <row r="43" spans="1:22" s="695" customFormat="1" ht="20.5" x14ac:dyDescent="0.25">
      <c r="A43" s="833"/>
      <c r="B43" s="796"/>
      <c r="C43" s="796"/>
      <c r="D43" s="796"/>
      <c r="E43" s="796"/>
      <c r="F43" s="791"/>
      <c r="G43" s="791"/>
      <c r="H43" s="791"/>
      <c r="I43" s="922"/>
      <c r="J43" s="790"/>
      <c r="K43" s="790"/>
      <c r="L43" s="922"/>
      <c r="M43" s="843"/>
      <c r="N43" s="843"/>
      <c r="O43" s="843"/>
      <c r="P43" s="843"/>
      <c r="Q43" s="843"/>
      <c r="R43" s="843"/>
      <c r="S43" s="843"/>
      <c r="T43" s="843"/>
      <c r="U43" s="843"/>
      <c r="V43" s="843"/>
    </row>
    <row r="44" spans="1:22" s="695" customFormat="1" ht="20.5" x14ac:dyDescent="0.25">
      <c r="A44" s="833"/>
      <c r="B44" s="796"/>
      <c r="C44" s="796"/>
      <c r="D44" s="796"/>
      <c r="E44" s="796"/>
      <c r="F44" s="791"/>
      <c r="G44" s="791"/>
      <c r="H44" s="791"/>
      <c r="I44" s="922"/>
      <c r="J44" s="790"/>
      <c r="K44" s="790"/>
      <c r="L44" s="922"/>
      <c r="M44" s="843"/>
      <c r="N44" s="843"/>
      <c r="O44" s="843"/>
      <c r="P44" s="843"/>
      <c r="Q44" s="843"/>
      <c r="R44" s="843"/>
      <c r="S44" s="843"/>
      <c r="T44" s="843"/>
      <c r="U44" s="843"/>
      <c r="V44" s="843"/>
    </row>
    <row r="45" spans="1:22" s="695" customFormat="1" ht="20.5" x14ac:dyDescent="0.25">
      <c r="A45" s="833"/>
      <c r="B45" s="796"/>
      <c r="C45" s="796"/>
      <c r="D45" s="796"/>
      <c r="E45" s="796"/>
      <c r="F45" s="791"/>
      <c r="G45" s="791"/>
      <c r="H45" s="791"/>
      <c r="I45" s="922"/>
      <c r="J45" s="790"/>
      <c r="K45" s="790"/>
      <c r="L45" s="922"/>
      <c r="M45" s="843"/>
      <c r="N45" s="843"/>
      <c r="O45" s="843"/>
      <c r="P45" s="843"/>
      <c r="Q45" s="843"/>
      <c r="R45" s="843"/>
      <c r="S45" s="843"/>
      <c r="T45" s="843"/>
      <c r="U45" s="843"/>
      <c r="V45" s="843"/>
    </row>
    <row r="46" spans="1:22" s="695" customFormat="1" ht="20.5" x14ac:dyDescent="0.25">
      <c r="A46" s="833"/>
      <c r="B46" s="796"/>
      <c r="C46" s="796"/>
      <c r="D46" s="796"/>
      <c r="E46" s="796"/>
      <c r="F46" s="791"/>
      <c r="G46" s="791"/>
      <c r="H46" s="791"/>
      <c r="I46" s="922"/>
      <c r="J46" s="790"/>
      <c r="K46" s="790"/>
      <c r="L46" s="922"/>
      <c r="M46" s="843"/>
      <c r="N46" s="843"/>
      <c r="O46" s="843"/>
      <c r="P46" s="843"/>
      <c r="Q46" s="843"/>
      <c r="R46" s="843"/>
      <c r="S46" s="843"/>
      <c r="T46" s="843"/>
      <c r="U46" s="843"/>
      <c r="V46" s="843"/>
    </row>
    <row r="47" spans="1:22" s="695" customFormat="1" ht="20.5" x14ac:dyDescent="0.25">
      <c r="A47" s="833"/>
      <c r="B47" s="796"/>
      <c r="C47" s="796"/>
      <c r="D47" s="796"/>
      <c r="E47" s="796"/>
      <c r="F47" s="791"/>
      <c r="G47" s="791"/>
      <c r="H47" s="791"/>
      <c r="I47" s="922"/>
      <c r="J47" s="790"/>
      <c r="K47" s="790"/>
      <c r="L47" s="922"/>
      <c r="M47" s="843"/>
      <c r="N47" s="843"/>
      <c r="O47" s="843"/>
      <c r="P47" s="843"/>
      <c r="Q47" s="843"/>
      <c r="R47" s="843"/>
      <c r="S47" s="843"/>
      <c r="T47" s="843"/>
      <c r="U47" s="843"/>
      <c r="V47" s="843"/>
    </row>
    <row r="48" spans="1:22" s="695" customFormat="1" ht="20.5" x14ac:dyDescent="0.25">
      <c r="A48" s="833"/>
      <c r="B48" s="796"/>
      <c r="C48" s="796"/>
      <c r="D48" s="796"/>
      <c r="E48" s="796"/>
      <c r="F48" s="791"/>
      <c r="G48" s="791"/>
      <c r="H48" s="791"/>
      <c r="I48" s="922"/>
      <c r="J48" s="790"/>
      <c r="K48" s="790"/>
      <c r="L48" s="922"/>
      <c r="M48" s="843"/>
      <c r="N48" s="843"/>
      <c r="O48" s="843"/>
      <c r="P48" s="843"/>
      <c r="Q48" s="843"/>
      <c r="R48" s="843"/>
      <c r="S48" s="843"/>
      <c r="T48" s="843"/>
      <c r="U48" s="843"/>
      <c r="V48" s="843"/>
    </row>
    <row r="49" spans="1:22" s="695" customFormat="1" ht="20.5" x14ac:dyDescent="0.25">
      <c r="A49" s="833"/>
      <c r="B49" s="796"/>
      <c r="C49" s="796"/>
      <c r="D49" s="796"/>
      <c r="E49" s="796"/>
      <c r="F49" s="791"/>
      <c r="G49" s="791"/>
      <c r="H49" s="791"/>
      <c r="I49" s="922"/>
      <c r="J49" s="790"/>
      <c r="K49" s="790"/>
      <c r="L49" s="922"/>
      <c r="M49" s="843"/>
      <c r="N49" s="843"/>
      <c r="O49" s="843"/>
      <c r="P49" s="843"/>
      <c r="Q49" s="843"/>
      <c r="R49" s="843"/>
      <c r="S49" s="843"/>
      <c r="T49" s="843"/>
      <c r="U49" s="843"/>
      <c r="V49" s="843"/>
    </row>
    <row r="50" spans="1:22" s="695" customFormat="1" ht="20.5" x14ac:dyDescent="0.25">
      <c r="A50" s="833"/>
      <c r="B50" s="796"/>
      <c r="C50" s="796"/>
      <c r="D50" s="796"/>
      <c r="E50" s="796"/>
      <c r="F50" s="791"/>
      <c r="G50" s="791"/>
      <c r="H50" s="791"/>
      <c r="I50" s="922"/>
      <c r="J50" s="790"/>
      <c r="K50" s="790"/>
      <c r="L50" s="922"/>
      <c r="M50" s="843"/>
      <c r="N50" s="843"/>
      <c r="O50" s="843"/>
      <c r="P50" s="843"/>
      <c r="Q50" s="843"/>
      <c r="R50" s="843"/>
      <c r="S50" s="843"/>
      <c r="T50" s="843"/>
      <c r="U50" s="843"/>
      <c r="V50" s="843"/>
    </row>
    <row r="51" spans="1:22" s="695" customFormat="1" ht="20.5" x14ac:dyDescent="0.25">
      <c r="A51" s="833"/>
      <c r="B51" s="796"/>
      <c r="C51" s="796"/>
      <c r="D51" s="796"/>
      <c r="E51" s="796"/>
      <c r="F51" s="791"/>
      <c r="G51" s="791"/>
      <c r="H51" s="791"/>
      <c r="I51" s="922"/>
      <c r="J51" s="790"/>
      <c r="K51" s="790"/>
      <c r="L51" s="922"/>
      <c r="M51" s="843"/>
      <c r="N51" s="843"/>
      <c r="O51" s="843"/>
      <c r="P51" s="843"/>
      <c r="Q51" s="843"/>
      <c r="R51" s="843"/>
      <c r="S51" s="843"/>
      <c r="T51" s="843"/>
      <c r="U51" s="843"/>
      <c r="V51" s="843"/>
    </row>
    <row r="52" spans="1:22" s="695" customFormat="1" ht="20.5" x14ac:dyDescent="0.25">
      <c r="A52" s="833"/>
      <c r="B52" s="796"/>
      <c r="C52" s="796"/>
      <c r="D52" s="796"/>
      <c r="E52" s="796"/>
      <c r="F52" s="791"/>
      <c r="G52" s="791"/>
      <c r="H52" s="791"/>
      <c r="I52" s="922"/>
      <c r="J52" s="790"/>
      <c r="K52" s="790"/>
      <c r="L52" s="922"/>
      <c r="M52" s="843"/>
      <c r="N52" s="843"/>
      <c r="O52" s="843"/>
      <c r="P52" s="843"/>
      <c r="Q52" s="843"/>
      <c r="R52" s="843"/>
      <c r="S52" s="843"/>
      <c r="T52" s="843"/>
      <c r="U52" s="843"/>
      <c r="V52" s="843"/>
    </row>
    <row r="53" spans="1:22" s="695" customFormat="1" ht="20.5" x14ac:dyDescent="0.25">
      <c r="A53" s="833"/>
      <c r="B53" s="796"/>
      <c r="C53" s="796"/>
      <c r="D53" s="796"/>
      <c r="E53" s="796"/>
      <c r="F53" s="791"/>
      <c r="G53" s="791"/>
      <c r="H53" s="791"/>
      <c r="I53" s="922"/>
      <c r="J53" s="790"/>
      <c r="K53" s="790"/>
      <c r="L53" s="922"/>
      <c r="M53" s="843"/>
      <c r="N53" s="843"/>
      <c r="O53" s="843"/>
      <c r="P53" s="843"/>
      <c r="Q53" s="843"/>
      <c r="R53" s="843"/>
      <c r="S53" s="843"/>
      <c r="T53" s="843"/>
      <c r="U53" s="843"/>
      <c r="V53" s="843"/>
    </row>
    <row r="54" spans="1:22" s="695" customFormat="1" ht="20.5" x14ac:dyDescent="0.25">
      <c r="A54" s="833"/>
      <c r="B54" s="796"/>
      <c r="C54" s="796"/>
      <c r="D54" s="796"/>
      <c r="E54" s="796"/>
      <c r="F54" s="791"/>
      <c r="G54" s="791"/>
      <c r="H54" s="791"/>
      <c r="I54" s="922"/>
      <c r="J54" s="790"/>
      <c r="K54" s="790"/>
      <c r="L54" s="922"/>
      <c r="M54" s="843"/>
      <c r="N54" s="843"/>
      <c r="O54" s="843"/>
      <c r="P54" s="843"/>
      <c r="Q54" s="843"/>
      <c r="R54" s="843"/>
      <c r="S54" s="843"/>
      <c r="T54" s="843"/>
      <c r="U54" s="843"/>
      <c r="V54" s="843"/>
    </row>
    <row r="55" spans="1:22" s="695" customFormat="1" ht="20.5" x14ac:dyDescent="0.25">
      <c r="A55" s="833"/>
      <c r="B55" s="796"/>
      <c r="C55" s="796"/>
      <c r="D55" s="796"/>
      <c r="E55" s="796"/>
      <c r="F55" s="791"/>
      <c r="G55" s="791"/>
      <c r="H55" s="791"/>
      <c r="I55" s="922"/>
      <c r="J55" s="790"/>
      <c r="K55" s="790"/>
      <c r="L55" s="922"/>
      <c r="M55" s="843"/>
      <c r="N55" s="843"/>
      <c r="O55" s="843"/>
      <c r="P55" s="843"/>
      <c r="Q55" s="843"/>
      <c r="R55" s="843"/>
      <c r="S55" s="843"/>
      <c r="T55" s="843"/>
      <c r="U55" s="843"/>
      <c r="V55" s="843"/>
    </row>
    <row r="56" spans="1:22" s="695" customFormat="1" ht="20.5" x14ac:dyDescent="0.25">
      <c r="A56" s="833"/>
      <c r="B56" s="796"/>
      <c r="C56" s="796"/>
      <c r="D56" s="796"/>
      <c r="E56" s="796"/>
      <c r="F56" s="791"/>
      <c r="G56" s="791"/>
      <c r="H56" s="791"/>
      <c r="I56" s="922"/>
      <c r="J56" s="790"/>
      <c r="K56" s="790"/>
      <c r="L56" s="922"/>
      <c r="M56" s="843"/>
      <c r="N56" s="843"/>
      <c r="O56" s="843"/>
      <c r="P56" s="843"/>
      <c r="Q56" s="843"/>
      <c r="R56" s="843"/>
      <c r="S56" s="843"/>
      <c r="T56" s="843"/>
      <c r="U56" s="843"/>
      <c r="V56" s="843"/>
    </row>
    <row r="57" spans="1:22" s="695" customFormat="1" ht="20.5" x14ac:dyDescent="0.25">
      <c r="A57" s="833"/>
      <c r="B57" s="796"/>
      <c r="C57" s="796"/>
      <c r="D57" s="796"/>
      <c r="E57" s="796"/>
      <c r="F57" s="791"/>
      <c r="G57" s="791"/>
      <c r="H57" s="791"/>
      <c r="I57" s="922"/>
      <c r="J57" s="790"/>
      <c r="K57" s="790"/>
      <c r="L57" s="922"/>
      <c r="M57" s="843"/>
      <c r="N57" s="843"/>
      <c r="O57" s="843"/>
      <c r="P57" s="843"/>
      <c r="Q57" s="843"/>
      <c r="R57" s="843"/>
      <c r="S57" s="843"/>
      <c r="T57" s="843"/>
      <c r="U57" s="843"/>
      <c r="V57" s="843"/>
    </row>
    <row r="58" spans="1:22" s="695" customFormat="1" ht="20.5" x14ac:dyDescent="0.25">
      <c r="A58" s="833"/>
      <c r="B58" s="796"/>
      <c r="C58" s="796"/>
      <c r="D58" s="796"/>
      <c r="E58" s="796"/>
      <c r="F58" s="791"/>
      <c r="G58" s="791"/>
      <c r="H58" s="791"/>
      <c r="I58" s="922"/>
      <c r="J58" s="790"/>
      <c r="K58" s="790"/>
      <c r="L58" s="922"/>
      <c r="M58" s="843"/>
      <c r="N58" s="843"/>
      <c r="O58" s="843"/>
      <c r="P58" s="843"/>
      <c r="Q58" s="843"/>
      <c r="R58" s="843"/>
      <c r="S58" s="843"/>
      <c r="T58" s="843"/>
      <c r="U58" s="843"/>
      <c r="V58" s="843"/>
    </row>
    <row r="59" spans="1:22" s="695" customFormat="1" ht="20.5" x14ac:dyDescent="0.25">
      <c r="A59" s="833"/>
      <c r="B59" s="796"/>
      <c r="C59" s="796"/>
      <c r="D59" s="796"/>
      <c r="E59" s="796"/>
      <c r="F59" s="791"/>
      <c r="G59" s="791"/>
      <c r="H59" s="791"/>
      <c r="I59" s="922"/>
      <c r="J59" s="790"/>
      <c r="K59" s="790"/>
      <c r="L59" s="922"/>
      <c r="M59" s="843"/>
      <c r="N59" s="843"/>
      <c r="O59" s="843"/>
      <c r="P59" s="843"/>
      <c r="Q59" s="843"/>
      <c r="R59" s="843"/>
      <c r="S59" s="843"/>
      <c r="T59" s="843"/>
      <c r="U59" s="843"/>
      <c r="V59" s="843"/>
    </row>
    <row r="60" spans="1:22" s="695" customFormat="1" ht="20.5" x14ac:dyDescent="0.25">
      <c r="A60" s="833"/>
      <c r="B60" s="796"/>
      <c r="C60" s="796"/>
      <c r="D60" s="796"/>
      <c r="E60" s="796"/>
      <c r="F60" s="791"/>
      <c r="G60" s="791"/>
      <c r="H60" s="791"/>
      <c r="I60" s="922"/>
      <c r="J60" s="790"/>
      <c r="K60" s="790"/>
      <c r="L60" s="922"/>
      <c r="M60" s="843"/>
      <c r="N60" s="843"/>
      <c r="O60" s="843"/>
      <c r="P60" s="843"/>
      <c r="Q60" s="843"/>
      <c r="R60" s="843"/>
      <c r="S60" s="843"/>
      <c r="T60" s="843"/>
      <c r="U60" s="843"/>
      <c r="V60" s="843"/>
    </row>
    <row r="61" spans="1:22" s="695" customFormat="1" ht="20.5" x14ac:dyDescent="0.25">
      <c r="A61" s="833"/>
      <c r="B61" s="796"/>
      <c r="C61" s="796"/>
      <c r="D61" s="796"/>
      <c r="E61" s="796"/>
      <c r="F61" s="791"/>
      <c r="G61" s="791"/>
      <c r="H61" s="791"/>
      <c r="I61" s="922"/>
      <c r="J61" s="790"/>
      <c r="K61" s="790"/>
      <c r="L61" s="922"/>
      <c r="M61" s="843"/>
      <c r="N61" s="843"/>
      <c r="O61" s="843"/>
      <c r="P61" s="843"/>
      <c r="Q61" s="843"/>
      <c r="R61" s="843"/>
      <c r="S61" s="843"/>
      <c r="T61" s="843"/>
      <c r="U61" s="843"/>
      <c r="V61" s="843"/>
    </row>
    <row r="62" spans="1:22" s="695" customFormat="1" ht="20.5" x14ac:dyDescent="0.25">
      <c r="A62" s="833"/>
      <c r="B62" s="796"/>
      <c r="C62" s="796"/>
      <c r="D62" s="796"/>
      <c r="E62" s="796"/>
      <c r="F62" s="791"/>
      <c r="G62" s="791"/>
      <c r="H62" s="791"/>
      <c r="I62" s="922"/>
      <c r="J62" s="790"/>
      <c r="K62" s="790"/>
      <c r="L62" s="922"/>
      <c r="M62" s="843"/>
      <c r="N62" s="843"/>
      <c r="O62" s="843"/>
      <c r="P62" s="843"/>
      <c r="Q62" s="843"/>
      <c r="R62" s="843"/>
      <c r="S62" s="843"/>
      <c r="T62" s="843"/>
      <c r="U62" s="843"/>
      <c r="V62" s="843"/>
    </row>
    <row r="63" spans="1:22" s="695" customFormat="1" ht="20.5" x14ac:dyDescent="0.25">
      <c r="A63" s="833"/>
      <c r="B63" s="796"/>
      <c r="C63" s="796"/>
      <c r="D63" s="796"/>
      <c r="E63" s="796"/>
      <c r="F63" s="791"/>
      <c r="G63" s="791"/>
      <c r="H63" s="791"/>
      <c r="I63" s="922"/>
      <c r="J63" s="790"/>
      <c r="K63" s="790"/>
      <c r="L63" s="922"/>
      <c r="M63" s="843"/>
      <c r="N63" s="843"/>
      <c r="O63" s="843"/>
      <c r="P63" s="843"/>
      <c r="Q63" s="843"/>
      <c r="R63" s="843"/>
      <c r="S63" s="843"/>
      <c r="T63" s="843"/>
      <c r="U63" s="843"/>
      <c r="V63" s="843"/>
    </row>
    <row r="64" spans="1:22" s="695" customFormat="1" ht="20.5" x14ac:dyDescent="0.25">
      <c r="A64" s="833"/>
      <c r="B64" s="796"/>
      <c r="C64" s="796"/>
      <c r="D64" s="796"/>
      <c r="E64" s="796"/>
      <c r="F64" s="791"/>
      <c r="G64" s="791"/>
      <c r="H64" s="791"/>
      <c r="I64" s="922"/>
      <c r="J64" s="790"/>
      <c r="K64" s="790"/>
      <c r="L64" s="922"/>
      <c r="M64" s="843"/>
      <c r="N64" s="843"/>
      <c r="O64" s="843"/>
      <c r="P64" s="843"/>
      <c r="Q64" s="843"/>
      <c r="R64" s="843"/>
      <c r="S64" s="843"/>
      <c r="T64" s="843"/>
      <c r="U64" s="843"/>
      <c r="V64" s="843"/>
    </row>
    <row r="65" spans="1:22" s="695" customFormat="1" ht="20.5" x14ac:dyDescent="0.25">
      <c r="A65" s="833"/>
      <c r="B65" s="796"/>
      <c r="C65" s="796"/>
      <c r="D65" s="796"/>
      <c r="E65" s="796"/>
      <c r="F65" s="791"/>
      <c r="G65" s="791"/>
      <c r="H65" s="791"/>
      <c r="I65" s="922"/>
      <c r="J65" s="790"/>
      <c r="K65" s="790"/>
      <c r="L65" s="922"/>
      <c r="M65" s="843"/>
      <c r="N65" s="843"/>
      <c r="O65" s="843"/>
      <c r="P65" s="843"/>
      <c r="Q65" s="843"/>
      <c r="R65" s="843"/>
      <c r="S65" s="843"/>
      <c r="T65" s="843"/>
      <c r="U65" s="843"/>
      <c r="V65" s="843"/>
    </row>
    <row r="66" spans="1:22" s="695" customFormat="1" ht="20.5" x14ac:dyDescent="0.25">
      <c r="A66" s="833"/>
      <c r="B66" s="796"/>
      <c r="C66" s="796"/>
      <c r="D66" s="796"/>
      <c r="E66" s="796"/>
      <c r="F66" s="791"/>
      <c r="G66" s="791"/>
      <c r="H66" s="791"/>
      <c r="I66" s="922"/>
      <c r="J66" s="790"/>
      <c r="K66" s="790"/>
      <c r="L66" s="922"/>
      <c r="M66" s="843"/>
      <c r="N66" s="843"/>
      <c r="O66" s="843"/>
      <c r="P66" s="843"/>
      <c r="Q66" s="843"/>
      <c r="R66" s="843"/>
      <c r="S66" s="843"/>
      <c r="T66" s="843"/>
      <c r="U66" s="843"/>
      <c r="V66" s="843"/>
    </row>
    <row r="67" spans="1:22" s="695" customFormat="1" ht="20.5" x14ac:dyDescent="0.25">
      <c r="A67" s="833"/>
      <c r="B67" s="796"/>
      <c r="C67" s="796"/>
      <c r="D67" s="796"/>
      <c r="E67" s="796"/>
      <c r="F67" s="791"/>
      <c r="G67" s="791"/>
      <c r="H67" s="791"/>
      <c r="I67" s="922"/>
      <c r="J67" s="790"/>
      <c r="K67" s="790"/>
      <c r="L67" s="922"/>
      <c r="M67" s="843"/>
      <c r="N67" s="843"/>
      <c r="O67" s="843"/>
      <c r="P67" s="843"/>
      <c r="Q67" s="843"/>
      <c r="R67" s="843"/>
      <c r="S67" s="843"/>
      <c r="T67" s="843"/>
      <c r="U67" s="843"/>
      <c r="V67" s="843"/>
    </row>
    <row r="68" spans="1:22" s="695" customFormat="1" ht="20.5" x14ac:dyDescent="0.25">
      <c r="A68" s="833"/>
      <c r="B68" s="796"/>
      <c r="C68" s="796"/>
      <c r="D68" s="796"/>
      <c r="E68" s="796"/>
      <c r="F68" s="791"/>
      <c r="G68" s="791"/>
      <c r="H68" s="791"/>
      <c r="I68" s="922"/>
      <c r="J68" s="790"/>
      <c r="K68" s="790"/>
      <c r="L68" s="922"/>
      <c r="M68" s="843"/>
      <c r="N68" s="843"/>
      <c r="O68" s="843"/>
      <c r="P68" s="843"/>
      <c r="Q68" s="843"/>
      <c r="R68" s="843"/>
      <c r="S68" s="843"/>
      <c r="T68" s="843"/>
      <c r="U68" s="843"/>
      <c r="V68" s="843"/>
    </row>
    <row r="69" spans="1:22" s="695" customFormat="1" ht="20.5" x14ac:dyDescent="0.25">
      <c r="A69" s="833"/>
      <c r="B69" s="796"/>
      <c r="C69" s="796"/>
      <c r="D69" s="796"/>
      <c r="E69" s="796"/>
      <c r="F69" s="791"/>
      <c r="G69" s="791"/>
      <c r="H69" s="791"/>
      <c r="I69" s="922"/>
      <c r="J69" s="790"/>
      <c r="K69" s="790"/>
      <c r="L69" s="922"/>
      <c r="M69" s="843"/>
      <c r="N69" s="843"/>
      <c r="O69" s="843"/>
      <c r="P69" s="843"/>
      <c r="Q69" s="843"/>
      <c r="R69" s="843"/>
      <c r="S69" s="843"/>
      <c r="T69" s="843"/>
      <c r="U69" s="843"/>
      <c r="V69" s="843"/>
    </row>
    <row r="70" spans="1:22" s="695" customFormat="1" ht="20.5" x14ac:dyDescent="0.25">
      <c r="A70" s="833"/>
      <c r="B70" s="796"/>
      <c r="C70" s="796"/>
      <c r="D70" s="796"/>
      <c r="E70" s="796"/>
      <c r="F70" s="791"/>
      <c r="G70" s="791"/>
      <c r="H70" s="791"/>
      <c r="I70" s="922"/>
      <c r="J70" s="790"/>
      <c r="K70" s="790"/>
      <c r="L70" s="922"/>
      <c r="M70" s="843"/>
      <c r="N70" s="843"/>
      <c r="O70" s="843"/>
      <c r="P70" s="843"/>
      <c r="Q70" s="843"/>
      <c r="R70" s="843"/>
      <c r="S70" s="843"/>
      <c r="T70" s="843"/>
      <c r="U70" s="843"/>
      <c r="V70" s="843"/>
    </row>
    <row r="71" spans="1:22" s="695" customFormat="1" ht="20.5" x14ac:dyDescent="0.25">
      <c r="A71" s="833"/>
      <c r="B71" s="796"/>
      <c r="C71" s="796"/>
      <c r="D71" s="796"/>
      <c r="E71" s="796"/>
      <c r="F71" s="791"/>
      <c r="G71" s="791"/>
      <c r="H71" s="791"/>
      <c r="I71" s="922"/>
      <c r="J71" s="790"/>
      <c r="K71" s="790"/>
      <c r="L71" s="922"/>
      <c r="M71" s="843"/>
      <c r="N71" s="843"/>
      <c r="O71" s="843"/>
      <c r="P71" s="843"/>
      <c r="Q71" s="843"/>
      <c r="R71" s="843"/>
      <c r="S71" s="843"/>
      <c r="T71" s="843"/>
      <c r="U71" s="843"/>
      <c r="V71" s="843"/>
    </row>
    <row r="72" spans="1:22" s="695" customFormat="1" ht="20.5" x14ac:dyDescent="0.25">
      <c r="A72" s="833"/>
      <c r="B72" s="796"/>
      <c r="C72" s="796"/>
      <c r="D72" s="796"/>
      <c r="E72" s="796"/>
      <c r="F72" s="791"/>
      <c r="G72" s="791"/>
      <c r="H72" s="791"/>
      <c r="I72" s="922"/>
      <c r="J72" s="790"/>
      <c r="K72" s="790"/>
      <c r="L72" s="922"/>
      <c r="M72" s="843"/>
      <c r="N72" s="843"/>
      <c r="O72" s="843"/>
      <c r="P72" s="843"/>
      <c r="Q72" s="843"/>
      <c r="R72" s="843"/>
      <c r="S72" s="843"/>
      <c r="T72" s="843"/>
      <c r="U72" s="843"/>
      <c r="V72" s="843"/>
    </row>
    <row r="73" spans="1:22" s="695" customFormat="1" ht="20.5" x14ac:dyDescent="0.25">
      <c r="A73" s="833"/>
      <c r="B73" s="796"/>
      <c r="C73" s="796"/>
      <c r="D73" s="796"/>
      <c r="E73" s="796"/>
      <c r="F73" s="791"/>
      <c r="G73" s="791"/>
      <c r="H73" s="791"/>
      <c r="I73" s="922"/>
      <c r="J73" s="790"/>
      <c r="K73" s="790"/>
      <c r="L73" s="922"/>
      <c r="M73" s="843"/>
      <c r="N73" s="843"/>
      <c r="O73" s="843"/>
      <c r="P73" s="843"/>
      <c r="Q73" s="843"/>
      <c r="R73" s="843"/>
      <c r="S73" s="843"/>
      <c r="T73" s="843"/>
      <c r="U73" s="843"/>
      <c r="V73" s="843"/>
    </row>
    <row r="74" spans="1:22" s="695" customFormat="1" ht="20.5" x14ac:dyDescent="0.25">
      <c r="A74" s="833"/>
      <c r="B74" s="796"/>
      <c r="C74" s="796"/>
      <c r="D74" s="796"/>
      <c r="E74" s="796"/>
      <c r="F74" s="791"/>
      <c r="G74" s="791"/>
      <c r="H74" s="791"/>
      <c r="I74" s="922"/>
      <c r="J74" s="790"/>
      <c r="K74" s="790"/>
      <c r="L74" s="922"/>
      <c r="M74" s="843"/>
      <c r="N74" s="843"/>
      <c r="O74" s="843"/>
      <c r="P74" s="843"/>
      <c r="Q74" s="843"/>
      <c r="R74" s="843"/>
      <c r="S74" s="843"/>
      <c r="T74" s="843"/>
      <c r="U74" s="843"/>
      <c r="V74" s="843"/>
    </row>
    <row r="75" spans="1:22" s="696" customFormat="1" x14ac:dyDescent="0.25">
      <c r="A75" s="682"/>
      <c r="B75" s="682"/>
      <c r="C75" s="682"/>
      <c r="D75" s="682"/>
      <c r="E75" s="682"/>
      <c r="F75" s="682"/>
      <c r="G75" s="682"/>
      <c r="H75" s="682"/>
      <c r="I75" s="682"/>
      <c r="J75" s="682"/>
      <c r="K75" s="682"/>
      <c r="L75" s="682"/>
      <c r="M75" s="876"/>
      <c r="N75" s="877"/>
      <c r="O75" s="877"/>
      <c r="P75" s="877"/>
      <c r="Q75" s="877"/>
      <c r="R75" s="877"/>
      <c r="S75" s="877"/>
      <c r="T75" s="877"/>
      <c r="U75" s="877"/>
      <c r="V75" s="877"/>
    </row>
    <row r="76" spans="1:22" s="696" customFormat="1" x14ac:dyDescent="0.25">
      <c r="A76" s="682"/>
      <c r="B76" s="682"/>
      <c r="C76" s="682"/>
      <c r="D76" s="682"/>
      <c r="E76" s="682"/>
      <c r="F76" s="682"/>
      <c r="G76" s="682"/>
      <c r="H76" s="682"/>
      <c r="I76" s="682"/>
      <c r="J76" s="682"/>
      <c r="K76" s="682"/>
      <c r="L76" s="682"/>
      <c r="M76" s="876"/>
      <c r="N76" s="877"/>
      <c r="O76" s="877"/>
      <c r="P76" s="877"/>
      <c r="Q76" s="877"/>
      <c r="R76" s="877"/>
      <c r="S76" s="877"/>
      <c r="T76" s="877"/>
      <c r="U76" s="877"/>
      <c r="V76" s="877"/>
    </row>
    <row r="77" spans="1:22" s="696" customFormat="1" x14ac:dyDescent="0.25">
      <c r="A77" s="682"/>
      <c r="B77" s="682"/>
      <c r="C77" s="682"/>
      <c r="D77" s="682"/>
      <c r="E77" s="682"/>
      <c r="F77" s="682"/>
      <c r="G77" s="682"/>
      <c r="H77" s="682"/>
      <c r="I77" s="682"/>
      <c r="J77" s="682"/>
      <c r="K77" s="682"/>
      <c r="L77" s="682"/>
      <c r="M77" s="876"/>
      <c r="N77" s="877"/>
      <c r="O77" s="877"/>
      <c r="P77" s="877"/>
      <c r="Q77" s="877"/>
      <c r="R77" s="877"/>
      <c r="S77" s="877"/>
      <c r="T77" s="877"/>
      <c r="U77" s="877"/>
      <c r="V77" s="877"/>
    </row>
    <row r="78" spans="1:22" s="696" customFormat="1" x14ac:dyDescent="0.25">
      <c r="A78" s="682"/>
      <c r="B78" s="682"/>
      <c r="C78" s="682"/>
      <c r="D78" s="682"/>
      <c r="E78" s="682"/>
      <c r="F78" s="682"/>
      <c r="G78" s="682"/>
      <c r="H78" s="682"/>
      <c r="I78" s="682"/>
      <c r="J78" s="682"/>
      <c r="K78" s="682"/>
      <c r="L78" s="682"/>
      <c r="M78" s="876"/>
      <c r="N78" s="877"/>
      <c r="O78" s="877"/>
      <c r="P78" s="877"/>
      <c r="Q78" s="877"/>
      <c r="R78" s="877"/>
      <c r="S78" s="877"/>
      <c r="T78" s="877"/>
      <c r="U78" s="877"/>
      <c r="V78" s="877"/>
    </row>
  </sheetData>
  <sheetProtection formatColumns="0" autoFilter="0"/>
  <dataConsolidate/>
  <mergeCells count="13">
    <mergeCell ref="A1:L1"/>
    <mergeCell ref="A2:L2"/>
    <mergeCell ref="A3:H3"/>
    <mergeCell ref="J3:L3"/>
    <mergeCell ref="A7:H7"/>
    <mergeCell ref="J7:L7"/>
    <mergeCell ref="A8:H8"/>
    <mergeCell ref="A4:H4"/>
    <mergeCell ref="J4:L4"/>
    <mergeCell ref="A5:H5"/>
    <mergeCell ref="J5:L5"/>
    <mergeCell ref="A6:H6"/>
    <mergeCell ref="J6:L6"/>
  </mergeCells>
  <dataValidations count="8">
    <dataValidation allowBlank="1" showErrorMessage="1" promptTitle="Cal OES ONLY" prompt="For Cal OES use only.  Do not enter." sqref="K8:L8" xr:uid="{00000000-0002-0000-0F00-000000000000}"/>
    <dataValidation type="whole" operator="greaterThan" allowBlank="1" showErrorMessage="1" errorTitle="Request Number" error="Please enter the sequential Request Number for this request." promptTitle="Request Number" prompt="Please enter the request number.  Each request type (Modification and Reimbursement) will have its own sequence that must be followed in order. " sqref="J5:L5" xr:uid="{00000000-0002-0000-0F00-000001000000}">
      <formula1>0</formula1>
    </dataValidation>
    <dataValidation type="list" allowBlank="1" showInputMessage="1" showErrorMessage="1" sqref="D12:D74" xr:uid="{00000000-0002-0000-0F00-000002000000}">
      <formula1>SOURCE_FundingSource</formula1>
    </dataValidation>
    <dataValidation type="list" allowBlank="1" showInputMessage="1" showErrorMessage="1" sqref="E12:E74" xr:uid="{00000000-0002-0000-0F00-000003000000}">
      <formula1>Source_Discipline</formula1>
    </dataValidation>
    <dataValidation type="list" allowBlank="1" showInputMessage="1" showErrorMessage="1" sqref="F12:F74" xr:uid="{00000000-0002-0000-0F00-000004000000}">
      <formula1>SourceList</formula1>
    </dataValidation>
    <dataValidation type="whole" allowBlank="1" showErrorMessage="1" errorTitle="Project Number" error="Enter a three (3) digit Project Number associated with each project. Project numbers must be assigned sequentially and must be unique for each Project." promptTitle="PROJECT NUMBER" prompt="Enter a three (3) digit Project Number associated with each project. Project numbers must be assigned sequentially and must be unique for each Project." sqref="A12:A74" xr:uid="{00000000-0002-0000-0F00-000005000000}">
      <formula1>0</formula1>
      <formula2>999</formula2>
    </dataValidation>
    <dataValidation type="list" allowBlank="1" showInputMessage="1" showErrorMessage="1" sqref="G12:G74" xr:uid="{00000000-0002-0000-0F00-000006000000}">
      <formula1>INDIRECT(VLOOKUP($F12,Personnel_SourceList,2,0))</formula1>
    </dataValidation>
    <dataValidation type="list" allowBlank="1" showInputMessage="1" showErrorMessage="1" sqref="J3:L3" xr:uid="{00000000-0002-0000-0F00-000007000000}">
      <formula1>"Initial Application, Modification, Reimbursement, Final Reimbursement, Advance"</formula1>
    </dataValidation>
  </dataValidations>
  <printOptions horizontalCentered="1"/>
  <pageMargins left="0.25" right="0.25" top="0.5" bottom="0.5" header="0.25" footer="0.25"/>
  <pageSetup scale="37" fitToHeight="0" orientation="landscape" r:id="rId1"/>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drawing r:id="rId2"/>
  <legacyDrawing r:id="rId3"/>
  <tableParts count="1">
    <tablePart r:id="rId4"/>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rgb="FFCCFF99"/>
    <pageSetUpPr fitToPage="1"/>
  </sheetPr>
  <dimension ref="A1:T201"/>
  <sheetViews>
    <sheetView showGridLines="0" showZeros="0" zoomScale="65" zoomScaleNormal="65" zoomScaleSheetLayoutView="65" workbookViewId="0">
      <pane ySplit="12" topLeftCell="A13" activePane="bottomLeft" state="frozen"/>
      <selection pane="bottomLeft" sqref="A1:O1"/>
    </sheetView>
  </sheetViews>
  <sheetFormatPr defaultColWidth="9.1796875" defaultRowHeight="12.5" x14ac:dyDescent="0.25"/>
  <cols>
    <col min="1" max="1" width="13" style="473" customWidth="1"/>
    <col min="2" max="2" width="15" style="473" customWidth="1"/>
    <col min="3" max="3" width="33.1796875" style="472" customWidth="1"/>
    <col min="4" max="4" width="65.26953125" style="472" customWidth="1"/>
    <col min="5" max="5" width="20.81640625" style="473" customWidth="1"/>
    <col min="6" max="6" width="18.453125" style="474" customWidth="1"/>
    <col min="7" max="7" width="34.7265625" style="474" customWidth="1"/>
    <col min="8" max="8" width="17.453125" style="474" customWidth="1"/>
    <col min="9" max="11" width="20.7265625" style="475" customWidth="1"/>
    <col min="12" max="12" width="22.7265625" style="475" bestFit="1" customWidth="1"/>
    <col min="13" max="13" width="23.26953125" style="475" customWidth="1"/>
    <col min="14" max="15" width="20.7265625" style="475" customWidth="1"/>
    <col min="16" max="16" width="14.7265625" style="475" customWidth="1"/>
    <col min="17" max="16384" width="9.1796875" style="475"/>
  </cols>
  <sheetData>
    <row r="1" spans="1:20" s="466" customFormat="1" ht="30" customHeight="1" x14ac:dyDescent="0.3">
      <c r="A1" s="1358" t="s">
        <v>366</v>
      </c>
      <c r="B1" s="1358"/>
      <c r="C1" s="1358"/>
      <c r="D1" s="1358"/>
      <c r="E1" s="1358"/>
      <c r="F1" s="1358"/>
      <c r="G1" s="1358"/>
      <c r="H1" s="1358"/>
      <c r="I1" s="1358"/>
      <c r="J1" s="1358"/>
      <c r="K1" s="1358"/>
      <c r="L1" s="1358"/>
      <c r="M1" s="1358"/>
      <c r="N1" s="1358"/>
      <c r="O1" s="1358"/>
    </row>
    <row r="2" spans="1:20" s="468" customFormat="1" ht="20.149999999999999" customHeight="1" x14ac:dyDescent="0.3">
      <c r="A2" s="1364" t="s">
        <v>1358</v>
      </c>
      <c r="B2" s="1365"/>
      <c r="C2" s="1365"/>
      <c r="D2" s="1365"/>
      <c r="E2" s="1365"/>
      <c r="F2" s="1365"/>
      <c r="G2" s="1365"/>
      <c r="H2" s="1365"/>
      <c r="I2" s="1365"/>
      <c r="J2" s="1365"/>
      <c r="K2" s="1365"/>
      <c r="L2" s="1365"/>
      <c r="M2" s="1365"/>
      <c r="N2" s="1365"/>
      <c r="O2" s="1365"/>
      <c r="P2" s="507"/>
      <c r="Q2" s="507"/>
      <c r="R2" s="507"/>
      <c r="S2" s="507"/>
      <c r="T2" s="556"/>
    </row>
    <row r="3" spans="1:20" s="468" customFormat="1" ht="20.149999999999999" customHeight="1" x14ac:dyDescent="0.3">
      <c r="A3" s="1283"/>
      <c r="B3" s="1283"/>
      <c r="C3" s="1283"/>
      <c r="D3" s="1283"/>
      <c r="E3" s="1283"/>
      <c r="F3" s="1283"/>
      <c r="G3" s="1283"/>
      <c r="H3" s="1283"/>
      <c r="I3" s="1283"/>
      <c r="J3" s="1283"/>
      <c r="K3" s="1283"/>
      <c r="L3" s="1283"/>
      <c r="M3" s="1283"/>
      <c r="N3" s="1283"/>
      <c r="O3" s="1283"/>
      <c r="P3" s="556"/>
      <c r="Q3" s="556"/>
      <c r="R3" s="556"/>
      <c r="S3" s="556"/>
      <c r="T3" s="556"/>
    </row>
    <row r="4" spans="1:20" s="468" customFormat="1" ht="25" customHeight="1" x14ac:dyDescent="0.3">
      <c r="A4" s="1250">
        <f>SubrecipientName</f>
        <v>0</v>
      </c>
      <c r="B4" s="1250"/>
      <c r="C4" s="1250"/>
      <c r="D4" s="1250"/>
      <c r="E4" s="1250"/>
      <c r="F4" s="1250"/>
      <c r="G4" s="1250"/>
      <c r="H4" s="1250"/>
      <c r="I4" s="1250"/>
      <c r="J4" s="1250"/>
      <c r="K4" s="1251"/>
      <c r="L4" s="735" t="s">
        <v>34</v>
      </c>
      <c r="M4" s="1359"/>
      <c r="N4" s="1360"/>
      <c r="O4" s="1360"/>
    </row>
    <row r="5" spans="1:20" s="468" customFormat="1" ht="25" customHeight="1" x14ac:dyDescent="0.4">
      <c r="A5" s="1289">
        <f>FIPSNumber</f>
        <v>0</v>
      </c>
      <c r="B5" s="1289"/>
      <c r="C5" s="1289"/>
      <c r="D5" s="1289"/>
      <c r="E5" s="1289"/>
      <c r="F5" s="1289"/>
      <c r="G5" s="1289"/>
      <c r="H5" s="1289"/>
      <c r="I5" s="1289"/>
      <c r="J5" s="1289"/>
      <c r="K5" s="1289"/>
      <c r="L5" s="773"/>
      <c r="M5" s="1361"/>
      <c r="N5" s="1361"/>
      <c r="O5" s="1361"/>
    </row>
    <row r="6" spans="1:20" s="468" customFormat="1" ht="25" customHeight="1" x14ac:dyDescent="0.3">
      <c r="A6" s="1362">
        <f>SubawardNumber</f>
        <v>0</v>
      </c>
      <c r="B6" s="1363"/>
      <c r="C6" s="1363"/>
      <c r="D6" s="1363"/>
      <c r="E6" s="1363"/>
      <c r="F6" s="1363"/>
      <c r="G6" s="1363"/>
      <c r="H6" s="1363"/>
      <c r="I6" s="1363"/>
      <c r="J6" s="1363"/>
      <c r="K6" s="1363"/>
      <c r="L6" s="722"/>
      <c r="M6" s="1355"/>
      <c r="N6" s="1355"/>
      <c r="O6" s="1355"/>
    </row>
    <row r="7" spans="1:20" s="468" customFormat="1" ht="25" customHeight="1" x14ac:dyDescent="0.3">
      <c r="A7" s="1210"/>
      <c r="B7" s="1210"/>
      <c r="C7" s="1210"/>
      <c r="D7" s="1210"/>
      <c r="E7" s="1210"/>
      <c r="F7" s="1210"/>
      <c r="G7" s="1210"/>
      <c r="H7" s="1210"/>
      <c r="I7" s="1210"/>
      <c r="J7" s="1210"/>
      <c r="K7" s="1211"/>
      <c r="L7" s="360"/>
      <c r="M7" s="1356"/>
      <c r="N7" s="1357"/>
      <c r="O7" s="1357"/>
    </row>
    <row r="8" spans="1:20" s="468" customFormat="1" ht="25" customHeight="1" x14ac:dyDescent="0.3">
      <c r="A8" s="1210"/>
      <c r="B8" s="1210"/>
      <c r="C8" s="1210"/>
      <c r="D8" s="1210"/>
      <c r="E8" s="1210"/>
      <c r="F8" s="1210"/>
      <c r="G8" s="1210"/>
      <c r="H8" s="1210"/>
      <c r="I8" s="1210"/>
      <c r="J8" s="1210"/>
      <c r="K8" s="1211"/>
      <c r="L8" s="360"/>
      <c r="M8" s="1356"/>
      <c r="N8" s="1357"/>
      <c r="O8" s="1357"/>
    </row>
    <row r="9" spans="1:20" s="468" customFormat="1" ht="40" customHeight="1" x14ac:dyDescent="0.3">
      <c r="A9" s="1353"/>
      <c r="B9" s="1353"/>
      <c r="C9" s="1353"/>
      <c r="D9" s="1353"/>
      <c r="E9" s="1353"/>
      <c r="F9" s="1353"/>
      <c r="G9" s="1353"/>
      <c r="H9" s="1353"/>
      <c r="I9" s="1353"/>
      <c r="J9" s="1353"/>
      <c r="K9" s="1354"/>
      <c r="L9" s="771" t="s">
        <v>641</v>
      </c>
      <c r="M9" s="772" t="s">
        <v>643</v>
      </c>
      <c r="N9" s="561"/>
      <c r="O9" s="562"/>
    </row>
    <row r="10" spans="1:20" s="476" customFormat="1" ht="50.15" customHeight="1" x14ac:dyDescent="0.25">
      <c r="A10" s="697" t="s">
        <v>1138</v>
      </c>
      <c r="B10" s="698" t="s">
        <v>638</v>
      </c>
      <c r="C10" s="698" t="s">
        <v>642</v>
      </c>
      <c r="D10" s="698" t="s">
        <v>568</v>
      </c>
      <c r="E10" s="698" t="s">
        <v>274</v>
      </c>
      <c r="F10" s="698" t="s">
        <v>698</v>
      </c>
      <c r="G10" s="698" t="s">
        <v>640</v>
      </c>
      <c r="H10" s="698" t="s">
        <v>729</v>
      </c>
      <c r="I10" s="698" t="s">
        <v>781</v>
      </c>
      <c r="J10" s="698" t="s">
        <v>780</v>
      </c>
      <c r="K10" s="698" t="s">
        <v>730</v>
      </c>
      <c r="L10" s="698" t="s">
        <v>693</v>
      </c>
      <c r="M10" s="699" t="s">
        <v>716</v>
      </c>
      <c r="N10" s="698" t="s">
        <v>666</v>
      </c>
      <c r="O10" s="700" t="s">
        <v>717</v>
      </c>
      <c r="T10" s="557"/>
    </row>
    <row r="11" spans="1:20" s="559" customFormat="1" ht="20.5" x14ac:dyDescent="0.25">
      <c r="A11" s="701"/>
      <c r="B11" s="702"/>
      <c r="C11" s="702"/>
      <c r="D11" s="702"/>
      <c r="E11" s="703"/>
      <c r="F11" s="703"/>
      <c r="G11" s="703"/>
      <c r="H11" s="704"/>
      <c r="I11" s="801">
        <f>SUM(RangeCost)</f>
        <v>0</v>
      </c>
      <c r="J11" s="801">
        <f>SUM(RangePrevious)</f>
        <v>0</v>
      </c>
      <c r="K11" s="801">
        <f>SUM(RangeThisRequest)</f>
        <v>0</v>
      </c>
      <c r="L11" s="705"/>
      <c r="M11" s="801">
        <f>SUM(RangeApproved)</f>
        <v>0</v>
      </c>
      <c r="N11" s="801">
        <f>SUM(RangeBalance)</f>
        <v>0</v>
      </c>
      <c r="O11" s="706">
        <f>IFERROR(TotalApproved/TotalCost,0)</f>
        <v>0</v>
      </c>
      <c r="P11" s="558"/>
    </row>
    <row r="12" spans="1:20" s="559" customFormat="1" ht="0.25" customHeight="1" x14ac:dyDescent="0.25">
      <c r="A12" s="613" t="s">
        <v>1218</v>
      </c>
      <c r="B12" s="614" t="s">
        <v>1218</v>
      </c>
      <c r="C12" s="614" t="s">
        <v>1218</v>
      </c>
      <c r="D12" s="614" t="s">
        <v>1218</v>
      </c>
      <c r="E12" s="614" t="s">
        <v>1218</v>
      </c>
      <c r="F12" s="614" t="s">
        <v>1218</v>
      </c>
      <c r="G12" s="615" t="s">
        <v>1218</v>
      </c>
      <c r="H12" s="614" t="s">
        <v>1218</v>
      </c>
      <c r="I12" s="616" t="s">
        <v>1218</v>
      </c>
      <c r="J12" s="617" t="s">
        <v>1218</v>
      </c>
      <c r="K12" s="617" t="s">
        <v>1218</v>
      </c>
      <c r="L12" s="618" t="s">
        <v>1218</v>
      </c>
      <c r="M12" s="619" t="s">
        <v>1218</v>
      </c>
      <c r="N12" s="619" t="s">
        <v>1218</v>
      </c>
      <c r="O12" s="620" t="s">
        <v>1218</v>
      </c>
      <c r="P12" s="558"/>
    </row>
    <row r="13" spans="1:20" s="470" customFormat="1" ht="20.5" x14ac:dyDescent="0.25">
      <c r="A13" s="764"/>
      <c r="B13" s="763"/>
      <c r="C13" s="763"/>
      <c r="D13" s="763"/>
      <c r="E13" s="763"/>
      <c r="F13" s="763"/>
      <c r="G13" s="763"/>
      <c r="H13" s="763"/>
      <c r="I13" s="798"/>
      <c r="J13" s="1008"/>
      <c r="K13" s="798"/>
      <c r="L13" s="1009"/>
      <c r="M13" s="1008">
        <f t="shared" ref="M13:M44" si="0">K13+J13</f>
        <v>0</v>
      </c>
      <c r="N13" s="1008">
        <f t="shared" ref="N13:N44" si="1">I13-M13</f>
        <v>0</v>
      </c>
      <c r="O13" s="973">
        <f t="shared" ref="O13:O44" si="2">IFERROR(M13/I13, 0)</f>
        <v>0</v>
      </c>
      <c r="P13" s="560"/>
    </row>
    <row r="14" spans="1:20" s="470" customFormat="1" ht="20.5" x14ac:dyDescent="0.25">
      <c r="A14" s="764"/>
      <c r="B14" s="763"/>
      <c r="C14" s="763"/>
      <c r="D14" s="763"/>
      <c r="E14" s="763"/>
      <c r="F14" s="763"/>
      <c r="G14" s="763"/>
      <c r="H14" s="763"/>
      <c r="I14" s="798"/>
      <c r="J14" s="1008"/>
      <c r="K14" s="798"/>
      <c r="L14" s="1009"/>
      <c r="M14" s="1008">
        <f t="shared" si="0"/>
        <v>0</v>
      </c>
      <c r="N14" s="1008">
        <f t="shared" si="1"/>
        <v>0</v>
      </c>
      <c r="O14" s="973">
        <f t="shared" si="2"/>
        <v>0</v>
      </c>
      <c r="P14" s="560"/>
    </row>
    <row r="15" spans="1:20" s="470" customFormat="1" ht="20.5" x14ac:dyDescent="0.25">
      <c r="A15" s="764"/>
      <c r="B15" s="763"/>
      <c r="C15" s="763"/>
      <c r="D15" s="763"/>
      <c r="E15" s="763"/>
      <c r="F15" s="763"/>
      <c r="G15" s="763"/>
      <c r="H15" s="763"/>
      <c r="I15" s="798"/>
      <c r="J15" s="1008"/>
      <c r="K15" s="798"/>
      <c r="L15" s="1009"/>
      <c r="M15" s="1008">
        <f t="shared" si="0"/>
        <v>0</v>
      </c>
      <c r="N15" s="1008">
        <f t="shared" si="1"/>
        <v>0</v>
      </c>
      <c r="O15" s="973">
        <f t="shared" si="2"/>
        <v>0</v>
      </c>
      <c r="P15" s="560"/>
    </row>
    <row r="16" spans="1:20" s="470" customFormat="1" ht="20.5" x14ac:dyDescent="0.25">
      <c r="A16" s="764"/>
      <c r="B16" s="763"/>
      <c r="C16" s="763"/>
      <c r="D16" s="763"/>
      <c r="E16" s="763"/>
      <c r="F16" s="763"/>
      <c r="G16" s="763"/>
      <c r="H16" s="763"/>
      <c r="I16" s="798"/>
      <c r="J16" s="1008"/>
      <c r="K16" s="798"/>
      <c r="L16" s="1009"/>
      <c r="M16" s="1008">
        <f t="shared" si="0"/>
        <v>0</v>
      </c>
      <c r="N16" s="1008">
        <f t="shared" si="1"/>
        <v>0</v>
      </c>
      <c r="O16" s="973">
        <f t="shared" si="2"/>
        <v>0</v>
      </c>
      <c r="P16" s="560"/>
    </row>
    <row r="17" spans="1:16" s="470" customFormat="1" ht="20.5" x14ac:dyDescent="0.25">
      <c r="A17" s="764"/>
      <c r="B17" s="763"/>
      <c r="C17" s="763"/>
      <c r="D17" s="763"/>
      <c r="E17" s="763"/>
      <c r="F17" s="763"/>
      <c r="G17" s="763"/>
      <c r="H17" s="763"/>
      <c r="I17" s="798"/>
      <c r="J17" s="1008"/>
      <c r="K17" s="798"/>
      <c r="L17" s="1009"/>
      <c r="M17" s="1008">
        <f t="shared" si="0"/>
        <v>0</v>
      </c>
      <c r="N17" s="1008">
        <f t="shared" si="1"/>
        <v>0</v>
      </c>
      <c r="O17" s="973">
        <f t="shared" si="2"/>
        <v>0</v>
      </c>
      <c r="P17" s="560"/>
    </row>
    <row r="18" spans="1:16" s="470" customFormat="1" ht="20.5" x14ac:dyDescent="0.25">
      <c r="A18" s="764"/>
      <c r="B18" s="763"/>
      <c r="C18" s="763"/>
      <c r="D18" s="763"/>
      <c r="E18" s="763"/>
      <c r="F18" s="763"/>
      <c r="G18" s="763"/>
      <c r="H18" s="763"/>
      <c r="I18" s="798"/>
      <c r="J18" s="1008"/>
      <c r="K18" s="798"/>
      <c r="L18" s="1009"/>
      <c r="M18" s="1008">
        <f t="shared" si="0"/>
        <v>0</v>
      </c>
      <c r="N18" s="1008">
        <f t="shared" si="1"/>
        <v>0</v>
      </c>
      <c r="O18" s="973">
        <f t="shared" si="2"/>
        <v>0</v>
      </c>
      <c r="P18" s="560"/>
    </row>
    <row r="19" spans="1:16" s="470" customFormat="1" ht="20.5" x14ac:dyDescent="0.25">
      <c r="A19" s="764"/>
      <c r="B19" s="763"/>
      <c r="C19" s="763"/>
      <c r="D19" s="763"/>
      <c r="E19" s="763"/>
      <c r="F19" s="763"/>
      <c r="G19" s="763"/>
      <c r="H19" s="763"/>
      <c r="I19" s="798"/>
      <c r="J19" s="1008"/>
      <c r="K19" s="798"/>
      <c r="L19" s="1009"/>
      <c r="M19" s="1008">
        <f t="shared" si="0"/>
        <v>0</v>
      </c>
      <c r="N19" s="1008">
        <f t="shared" si="1"/>
        <v>0</v>
      </c>
      <c r="O19" s="973">
        <f t="shared" si="2"/>
        <v>0</v>
      </c>
      <c r="P19" s="560"/>
    </row>
    <row r="20" spans="1:16" s="470" customFormat="1" ht="20.5" x14ac:dyDescent="0.25">
      <c r="A20" s="764"/>
      <c r="B20" s="763"/>
      <c r="C20" s="763"/>
      <c r="D20" s="763"/>
      <c r="E20" s="763"/>
      <c r="F20" s="763"/>
      <c r="G20" s="763"/>
      <c r="H20" s="763"/>
      <c r="I20" s="798"/>
      <c r="J20" s="1008"/>
      <c r="K20" s="798"/>
      <c r="L20" s="1009"/>
      <c r="M20" s="1008">
        <f t="shared" si="0"/>
        <v>0</v>
      </c>
      <c r="N20" s="1008">
        <f t="shared" si="1"/>
        <v>0</v>
      </c>
      <c r="O20" s="973">
        <f t="shared" si="2"/>
        <v>0</v>
      </c>
      <c r="P20" s="560"/>
    </row>
    <row r="21" spans="1:16" s="470" customFormat="1" ht="20.5" x14ac:dyDescent="0.25">
      <c r="A21" s="764"/>
      <c r="B21" s="763"/>
      <c r="C21" s="763"/>
      <c r="D21" s="763"/>
      <c r="E21" s="763"/>
      <c r="F21" s="763"/>
      <c r="G21" s="763"/>
      <c r="H21" s="763"/>
      <c r="I21" s="798"/>
      <c r="J21" s="1008"/>
      <c r="K21" s="798"/>
      <c r="L21" s="1009"/>
      <c r="M21" s="1008">
        <f t="shared" si="0"/>
        <v>0</v>
      </c>
      <c r="N21" s="1008">
        <f t="shared" si="1"/>
        <v>0</v>
      </c>
      <c r="O21" s="973">
        <f t="shared" si="2"/>
        <v>0</v>
      </c>
      <c r="P21" s="560"/>
    </row>
    <row r="22" spans="1:16" s="470" customFormat="1" ht="20.5" x14ac:dyDescent="0.25">
      <c r="A22" s="764"/>
      <c r="B22" s="763"/>
      <c r="C22" s="763"/>
      <c r="D22" s="763"/>
      <c r="E22" s="763"/>
      <c r="F22" s="763"/>
      <c r="G22" s="763"/>
      <c r="H22" s="763"/>
      <c r="I22" s="798"/>
      <c r="J22" s="1008"/>
      <c r="K22" s="798"/>
      <c r="L22" s="1009"/>
      <c r="M22" s="1008">
        <f t="shared" si="0"/>
        <v>0</v>
      </c>
      <c r="N22" s="1008">
        <f t="shared" si="1"/>
        <v>0</v>
      </c>
      <c r="O22" s="973">
        <f t="shared" si="2"/>
        <v>0</v>
      </c>
      <c r="P22" s="560"/>
    </row>
    <row r="23" spans="1:16" s="470" customFormat="1" ht="20.5" x14ac:dyDescent="0.25">
      <c r="A23" s="764"/>
      <c r="B23" s="763"/>
      <c r="C23" s="763"/>
      <c r="D23" s="763"/>
      <c r="E23" s="763"/>
      <c r="F23" s="763"/>
      <c r="G23" s="763"/>
      <c r="H23" s="763"/>
      <c r="I23" s="798"/>
      <c r="J23" s="1008"/>
      <c r="K23" s="798"/>
      <c r="L23" s="1009"/>
      <c r="M23" s="1008">
        <f t="shared" si="0"/>
        <v>0</v>
      </c>
      <c r="N23" s="1008">
        <f t="shared" si="1"/>
        <v>0</v>
      </c>
      <c r="O23" s="973">
        <f t="shared" si="2"/>
        <v>0</v>
      </c>
      <c r="P23" s="560"/>
    </row>
    <row r="24" spans="1:16" s="470" customFormat="1" ht="20.5" x14ac:dyDescent="0.25">
      <c r="A24" s="764"/>
      <c r="B24" s="763"/>
      <c r="C24" s="763"/>
      <c r="D24" s="763"/>
      <c r="E24" s="763"/>
      <c r="F24" s="763"/>
      <c r="G24" s="763"/>
      <c r="H24" s="763"/>
      <c r="I24" s="798"/>
      <c r="J24" s="1008"/>
      <c r="K24" s="798"/>
      <c r="L24" s="1009"/>
      <c r="M24" s="1008">
        <f t="shared" si="0"/>
        <v>0</v>
      </c>
      <c r="N24" s="1008">
        <f t="shared" si="1"/>
        <v>0</v>
      </c>
      <c r="O24" s="973">
        <f t="shared" si="2"/>
        <v>0</v>
      </c>
      <c r="P24" s="560"/>
    </row>
    <row r="25" spans="1:16" s="470" customFormat="1" ht="20.5" x14ac:dyDescent="0.25">
      <c r="A25" s="764"/>
      <c r="B25" s="763"/>
      <c r="C25" s="763"/>
      <c r="D25" s="763"/>
      <c r="E25" s="763"/>
      <c r="F25" s="763"/>
      <c r="G25" s="763"/>
      <c r="H25" s="763"/>
      <c r="I25" s="798"/>
      <c r="J25" s="1008"/>
      <c r="K25" s="798"/>
      <c r="L25" s="1009"/>
      <c r="M25" s="1008">
        <f t="shared" si="0"/>
        <v>0</v>
      </c>
      <c r="N25" s="1008">
        <f t="shared" si="1"/>
        <v>0</v>
      </c>
      <c r="O25" s="973">
        <f t="shared" si="2"/>
        <v>0</v>
      </c>
      <c r="P25" s="560"/>
    </row>
    <row r="26" spans="1:16" s="470" customFormat="1" ht="20.5" x14ac:dyDescent="0.25">
      <c r="A26" s="764"/>
      <c r="B26" s="763"/>
      <c r="C26" s="763"/>
      <c r="D26" s="763"/>
      <c r="E26" s="763"/>
      <c r="F26" s="763"/>
      <c r="G26" s="763"/>
      <c r="H26" s="763"/>
      <c r="I26" s="798"/>
      <c r="J26" s="1008"/>
      <c r="K26" s="798"/>
      <c r="L26" s="1009"/>
      <c r="M26" s="1008">
        <f t="shared" si="0"/>
        <v>0</v>
      </c>
      <c r="N26" s="1008">
        <f t="shared" si="1"/>
        <v>0</v>
      </c>
      <c r="O26" s="973">
        <f t="shared" si="2"/>
        <v>0</v>
      </c>
      <c r="P26" s="560"/>
    </row>
    <row r="27" spans="1:16" s="470" customFormat="1" ht="20.5" x14ac:dyDescent="0.25">
      <c r="A27" s="764"/>
      <c r="B27" s="763"/>
      <c r="C27" s="763"/>
      <c r="D27" s="763"/>
      <c r="E27" s="763"/>
      <c r="F27" s="763"/>
      <c r="G27" s="763"/>
      <c r="H27" s="763"/>
      <c r="I27" s="798"/>
      <c r="J27" s="1008"/>
      <c r="K27" s="798"/>
      <c r="L27" s="1009"/>
      <c r="M27" s="1008">
        <f t="shared" si="0"/>
        <v>0</v>
      </c>
      <c r="N27" s="1008">
        <f t="shared" si="1"/>
        <v>0</v>
      </c>
      <c r="O27" s="973">
        <f t="shared" si="2"/>
        <v>0</v>
      </c>
      <c r="P27" s="560"/>
    </row>
    <row r="28" spans="1:16" s="470" customFormat="1" ht="20.5" x14ac:dyDescent="0.25">
      <c r="A28" s="764"/>
      <c r="B28" s="763"/>
      <c r="C28" s="763"/>
      <c r="D28" s="763"/>
      <c r="E28" s="763"/>
      <c r="F28" s="763"/>
      <c r="G28" s="763"/>
      <c r="H28" s="763"/>
      <c r="I28" s="798"/>
      <c r="J28" s="1008"/>
      <c r="K28" s="798"/>
      <c r="L28" s="1009"/>
      <c r="M28" s="1008">
        <f t="shared" si="0"/>
        <v>0</v>
      </c>
      <c r="N28" s="1008">
        <f t="shared" si="1"/>
        <v>0</v>
      </c>
      <c r="O28" s="973">
        <f t="shared" si="2"/>
        <v>0</v>
      </c>
      <c r="P28" s="560"/>
    </row>
    <row r="29" spans="1:16" s="470" customFormat="1" ht="20.5" x14ac:dyDescent="0.25">
      <c r="A29" s="764"/>
      <c r="B29" s="763"/>
      <c r="C29" s="763"/>
      <c r="D29" s="763"/>
      <c r="E29" s="763"/>
      <c r="F29" s="763"/>
      <c r="G29" s="763"/>
      <c r="H29" s="763"/>
      <c r="I29" s="798"/>
      <c r="J29" s="1008"/>
      <c r="K29" s="798"/>
      <c r="L29" s="1009"/>
      <c r="M29" s="1008">
        <f t="shared" si="0"/>
        <v>0</v>
      </c>
      <c r="N29" s="1008">
        <f t="shared" si="1"/>
        <v>0</v>
      </c>
      <c r="O29" s="973">
        <f t="shared" si="2"/>
        <v>0</v>
      </c>
      <c r="P29" s="560"/>
    </row>
    <row r="30" spans="1:16" s="470" customFormat="1" ht="20.5" x14ac:dyDescent="0.25">
      <c r="A30" s="764"/>
      <c r="B30" s="763"/>
      <c r="C30" s="763"/>
      <c r="D30" s="763"/>
      <c r="E30" s="763"/>
      <c r="F30" s="763"/>
      <c r="G30" s="763"/>
      <c r="H30" s="763"/>
      <c r="I30" s="798"/>
      <c r="J30" s="1008"/>
      <c r="K30" s="798"/>
      <c r="L30" s="1009"/>
      <c r="M30" s="1008">
        <f t="shared" si="0"/>
        <v>0</v>
      </c>
      <c r="N30" s="1008">
        <f t="shared" si="1"/>
        <v>0</v>
      </c>
      <c r="O30" s="973">
        <f t="shared" si="2"/>
        <v>0</v>
      </c>
      <c r="P30" s="560"/>
    </row>
    <row r="31" spans="1:16" s="470" customFormat="1" ht="20.5" x14ac:dyDescent="0.25">
      <c r="A31" s="764"/>
      <c r="B31" s="763"/>
      <c r="C31" s="763"/>
      <c r="D31" s="763"/>
      <c r="E31" s="763"/>
      <c r="F31" s="763"/>
      <c r="G31" s="763"/>
      <c r="H31" s="763"/>
      <c r="I31" s="798"/>
      <c r="J31" s="1008"/>
      <c r="K31" s="798"/>
      <c r="L31" s="1009"/>
      <c r="M31" s="1008">
        <f t="shared" si="0"/>
        <v>0</v>
      </c>
      <c r="N31" s="1008">
        <f t="shared" si="1"/>
        <v>0</v>
      </c>
      <c r="O31" s="973">
        <f t="shared" si="2"/>
        <v>0</v>
      </c>
      <c r="P31" s="560"/>
    </row>
    <row r="32" spans="1:16" s="470" customFormat="1" ht="20.5" x14ac:dyDescent="0.25">
      <c r="A32" s="764"/>
      <c r="B32" s="763"/>
      <c r="C32" s="763"/>
      <c r="D32" s="763"/>
      <c r="E32" s="763"/>
      <c r="F32" s="763"/>
      <c r="G32" s="763"/>
      <c r="H32" s="763"/>
      <c r="I32" s="798"/>
      <c r="J32" s="1008"/>
      <c r="K32" s="798"/>
      <c r="L32" s="1009"/>
      <c r="M32" s="1008">
        <f t="shared" si="0"/>
        <v>0</v>
      </c>
      <c r="N32" s="1008">
        <f t="shared" si="1"/>
        <v>0</v>
      </c>
      <c r="O32" s="973">
        <f t="shared" si="2"/>
        <v>0</v>
      </c>
      <c r="P32" s="560"/>
    </row>
    <row r="33" spans="1:16" s="470" customFormat="1" ht="20.5" x14ac:dyDescent="0.25">
      <c r="A33" s="764"/>
      <c r="B33" s="763"/>
      <c r="C33" s="763"/>
      <c r="D33" s="763"/>
      <c r="E33" s="763"/>
      <c r="F33" s="763"/>
      <c r="G33" s="763"/>
      <c r="H33" s="763"/>
      <c r="I33" s="798"/>
      <c r="J33" s="1008"/>
      <c r="K33" s="798"/>
      <c r="L33" s="1009"/>
      <c r="M33" s="1008">
        <f t="shared" si="0"/>
        <v>0</v>
      </c>
      <c r="N33" s="1008">
        <f t="shared" si="1"/>
        <v>0</v>
      </c>
      <c r="O33" s="973">
        <f t="shared" si="2"/>
        <v>0</v>
      </c>
      <c r="P33" s="560"/>
    </row>
    <row r="34" spans="1:16" s="470" customFormat="1" ht="20.5" x14ac:dyDescent="0.25">
      <c r="A34" s="764"/>
      <c r="B34" s="763"/>
      <c r="C34" s="763"/>
      <c r="D34" s="763"/>
      <c r="E34" s="763"/>
      <c r="F34" s="763"/>
      <c r="G34" s="763"/>
      <c r="H34" s="763"/>
      <c r="I34" s="798"/>
      <c r="J34" s="1008"/>
      <c r="K34" s="798"/>
      <c r="L34" s="1009"/>
      <c r="M34" s="1008">
        <f t="shared" si="0"/>
        <v>0</v>
      </c>
      <c r="N34" s="1008">
        <f t="shared" si="1"/>
        <v>0</v>
      </c>
      <c r="O34" s="973">
        <f t="shared" si="2"/>
        <v>0</v>
      </c>
      <c r="P34" s="560"/>
    </row>
    <row r="35" spans="1:16" s="470" customFormat="1" ht="20.5" x14ac:dyDescent="0.25">
      <c r="A35" s="764"/>
      <c r="B35" s="763"/>
      <c r="C35" s="763"/>
      <c r="D35" s="763"/>
      <c r="E35" s="763"/>
      <c r="F35" s="763"/>
      <c r="G35" s="763"/>
      <c r="H35" s="763"/>
      <c r="I35" s="798"/>
      <c r="J35" s="1008"/>
      <c r="K35" s="798"/>
      <c r="L35" s="1009"/>
      <c r="M35" s="1008">
        <f t="shared" si="0"/>
        <v>0</v>
      </c>
      <c r="N35" s="1008">
        <f t="shared" si="1"/>
        <v>0</v>
      </c>
      <c r="O35" s="973">
        <f t="shared" si="2"/>
        <v>0</v>
      </c>
      <c r="P35" s="560"/>
    </row>
    <row r="36" spans="1:16" s="470" customFormat="1" ht="20.5" x14ac:dyDescent="0.25">
      <c r="A36" s="764"/>
      <c r="B36" s="763"/>
      <c r="C36" s="763"/>
      <c r="D36" s="763"/>
      <c r="E36" s="763"/>
      <c r="F36" s="763"/>
      <c r="G36" s="763"/>
      <c r="H36" s="763"/>
      <c r="I36" s="798"/>
      <c r="J36" s="1008"/>
      <c r="K36" s="798"/>
      <c r="L36" s="1009"/>
      <c r="M36" s="1008">
        <f t="shared" si="0"/>
        <v>0</v>
      </c>
      <c r="N36" s="1008">
        <f t="shared" si="1"/>
        <v>0</v>
      </c>
      <c r="O36" s="973">
        <f t="shared" si="2"/>
        <v>0</v>
      </c>
      <c r="P36" s="560"/>
    </row>
    <row r="37" spans="1:16" s="470" customFormat="1" ht="20.5" x14ac:dyDescent="0.25">
      <c r="A37" s="764"/>
      <c r="B37" s="763"/>
      <c r="C37" s="763"/>
      <c r="D37" s="763"/>
      <c r="E37" s="763"/>
      <c r="F37" s="763"/>
      <c r="G37" s="763"/>
      <c r="H37" s="763"/>
      <c r="I37" s="798"/>
      <c r="J37" s="1008"/>
      <c r="K37" s="798"/>
      <c r="L37" s="1009"/>
      <c r="M37" s="1008">
        <f t="shared" si="0"/>
        <v>0</v>
      </c>
      <c r="N37" s="1008">
        <f t="shared" si="1"/>
        <v>0</v>
      </c>
      <c r="O37" s="973">
        <f t="shared" si="2"/>
        <v>0</v>
      </c>
      <c r="P37" s="560"/>
    </row>
    <row r="38" spans="1:16" s="470" customFormat="1" ht="20.5" x14ac:dyDescent="0.25">
      <c r="A38" s="764"/>
      <c r="B38" s="763"/>
      <c r="C38" s="763"/>
      <c r="D38" s="763"/>
      <c r="E38" s="763"/>
      <c r="F38" s="763"/>
      <c r="G38" s="763"/>
      <c r="H38" s="763"/>
      <c r="I38" s="798"/>
      <c r="J38" s="1008"/>
      <c r="K38" s="798"/>
      <c r="L38" s="1009"/>
      <c r="M38" s="1008">
        <f t="shared" si="0"/>
        <v>0</v>
      </c>
      <c r="N38" s="1008">
        <f t="shared" si="1"/>
        <v>0</v>
      </c>
      <c r="O38" s="973">
        <f t="shared" si="2"/>
        <v>0</v>
      </c>
      <c r="P38" s="560"/>
    </row>
    <row r="39" spans="1:16" s="470" customFormat="1" ht="20.5" x14ac:dyDescent="0.25">
      <c r="A39" s="764"/>
      <c r="B39" s="763"/>
      <c r="C39" s="763"/>
      <c r="D39" s="763"/>
      <c r="E39" s="763"/>
      <c r="F39" s="763"/>
      <c r="G39" s="763"/>
      <c r="H39" s="763"/>
      <c r="I39" s="798"/>
      <c r="J39" s="1008"/>
      <c r="K39" s="798"/>
      <c r="L39" s="1009"/>
      <c r="M39" s="1008">
        <f t="shared" si="0"/>
        <v>0</v>
      </c>
      <c r="N39" s="1008">
        <f t="shared" si="1"/>
        <v>0</v>
      </c>
      <c r="O39" s="973">
        <f t="shared" si="2"/>
        <v>0</v>
      </c>
      <c r="P39" s="560"/>
    </row>
    <row r="40" spans="1:16" s="470" customFormat="1" ht="20.5" x14ac:dyDescent="0.25">
      <c r="A40" s="764"/>
      <c r="B40" s="763"/>
      <c r="C40" s="763"/>
      <c r="D40" s="763"/>
      <c r="E40" s="763"/>
      <c r="F40" s="763"/>
      <c r="G40" s="763"/>
      <c r="H40" s="763"/>
      <c r="I40" s="798"/>
      <c r="J40" s="1008"/>
      <c r="K40" s="798"/>
      <c r="L40" s="1009"/>
      <c r="M40" s="1008">
        <f t="shared" si="0"/>
        <v>0</v>
      </c>
      <c r="N40" s="1008">
        <f t="shared" si="1"/>
        <v>0</v>
      </c>
      <c r="O40" s="973">
        <f t="shared" si="2"/>
        <v>0</v>
      </c>
      <c r="P40" s="560"/>
    </row>
    <row r="41" spans="1:16" s="470" customFormat="1" ht="20.5" x14ac:dyDescent="0.25">
      <c r="A41" s="764"/>
      <c r="B41" s="763"/>
      <c r="C41" s="763"/>
      <c r="D41" s="763"/>
      <c r="E41" s="763"/>
      <c r="F41" s="763"/>
      <c r="G41" s="763"/>
      <c r="H41" s="763"/>
      <c r="I41" s="798"/>
      <c r="J41" s="1008"/>
      <c r="K41" s="798"/>
      <c r="L41" s="1009"/>
      <c r="M41" s="1008">
        <f t="shared" si="0"/>
        <v>0</v>
      </c>
      <c r="N41" s="1008">
        <f t="shared" si="1"/>
        <v>0</v>
      </c>
      <c r="O41" s="973">
        <f t="shared" si="2"/>
        <v>0</v>
      </c>
      <c r="P41" s="560"/>
    </row>
    <row r="42" spans="1:16" s="470" customFormat="1" ht="20.5" x14ac:dyDescent="0.25">
      <c r="A42" s="764"/>
      <c r="B42" s="763"/>
      <c r="C42" s="763"/>
      <c r="D42" s="763"/>
      <c r="E42" s="763"/>
      <c r="F42" s="763"/>
      <c r="G42" s="763"/>
      <c r="H42" s="763"/>
      <c r="I42" s="798"/>
      <c r="J42" s="1008"/>
      <c r="K42" s="798"/>
      <c r="L42" s="1009"/>
      <c r="M42" s="1008">
        <f t="shared" si="0"/>
        <v>0</v>
      </c>
      <c r="N42" s="1008">
        <f t="shared" si="1"/>
        <v>0</v>
      </c>
      <c r="O42" s="973">
        <f t="shared" si="2"/>
        <v>0</v>
      </c>
      <c r="P42" s="560"/>
    </row>
    <row r="43" spans="1:16" s="470" customFormat="1" ht="20.5" x14ac:dyDescent="0.25">
      <c r="A43" s="764"/>
      <c r="B43" s="763"/>
      <c r="C43" s="763"/>
      <c r="D43" s="763"/>
      <c r="E43" s="763"/>
      <c r="F43" s="763"/>
      <c r="G43" s="763"/>
      <c r="H43" s="763"/>
      <c r="I43" s="798"/>
      <c r="J43" s="1008"/>
      <c r="K43" s="798"/>
      <c r="L43" s="1009"/>
      <c r="M43" s="1008">
        <f t="shared" si="0"/>
        <v>0</v>
      </c>
      <c r="N43" s="1008">
        <f t="shared" si="1"/>
        <v>0</v>
      </c>
      <c r="O43" s="973">
        <f t="shared" si="2"/>
        <v>0</v>
      </c>
      <c r="P43" s="560"/>
    </row>
    <row r="44" spans="1:16" s="470" customFormat="1" ht="20.5" x14ac:dyDescent="0.25">
      <c r="A44" s="764"/>
      <c r="B44" s="763"/>
      <c r="C44" s="763"/>
      <c r="D44" s="763"/>
      <c r="E44" s="763"/>
      <c r="F44" s="763"/>
      <c r="G44" s="763"/>
      <c r="H44" s="763"/>
      <c r="I44" s="798"/>
      <c r="J44" s="1008"/>
      <c r="K44" s="798"/>
      <c r="L44" s="1009"/>
      <c r="M44" s="1008">
        <f t="shared" si="0"/>
        <v>0</v>
      </c>
      <c r="N44" s="1008">
        <f t="shared" si="1"/>
        <v>0</v>
      </c>
      <c r="O44" s="973">
        <f t="shared" si="2"/>
        <v>0</v>
      </c>
      <c r="P44" s="560"/>
    </row>
    <row r="45" spans="1:16" s="470" customFormat="1" ht="20.5" x14ac:dyDescent="0.25">
      <c r="A45" s="764"/>
      <c r="B45" s="763"/>
      <c r="C45" s="763"/>
      <c r="D45" s="763"/>
      <c r="E45" s="763"/>
      <c r="F45" s="763"/>
      <c r="G45" s="763"/>
      <c r="H45" s="763"/>
      <c r="I45" s="798"/>
      <c r="J45" s="1008"/>
      <c r="K45" s="798"/>
      <c r="L45" s="1009"/>
      <c r="M45" s="1008">
        <f t="shared" ref="M45:M76" si="3">K45+J45</f>
        <v>0</v>
      </c>
      <c r="N45" s="1008">
        <f t="shared" ref="N45:N76" si="4">I45-M45</f>
        <v>0</v>
      </c>
      <c r="O45" s="973">
        <f t="shared" ref="O45:O76" si="5">IFERROR(M45/I45, 0)</f>
        <v>0</v>
      </c>
      <c r="P45" s="560"/>
    </row>
    <row r="46" spans="1:16" s="470" customFormat="1" ht="20.5" x14ac:dyDescent="0.25">
      <c r="A46" s="764"/>
      <c r="B46" s="763"/>
      <c r="C46" s="763"/>
      <c r="D46" s="763"/>
      <c r="E46" s="763"/>
      <c r="F46" s="763"/>
      <c r="G46" s="763"/>
      <c r="H46" s="763"/>
      <c r="I46" s="798"/>
      <c r="J46" s="1008"/>
      <c r="K46" s="798"/>
      <c r="L46" s="1009"/>
      <c r="M46" s="1008">
        <f t="shared" si="3"/>
        <v>0</v>
      </c>
      <c r="N46" s="1008">
        <f t="shared" si="4"/>
        <v>0</v>
      </c>
      <c r="O46" s="973">
        <f t="shared" si="5"/>
        <v>0</v>
      </c>
      <c r="P46" s="560"/>
    </row>
    <row r="47" spans="1:16" s="470" customFormat="1" ht="20.5" x14ac:dyDescent="0.25">
      <c r="A47" s="764"/>
      <c r="B47" s="763"/>
      <c r="C47" s="763"/>
      <c r="D47" s="763"/>
      <c r="E47" s="763"/>
      <c r="F47" s="763"/>
      <c r="G47" s="763"/>
      <c r="H47" s="763"/>
      <c r="I47" s="798"/>
      <c r="J47" s="1008"/>
      <c r="K47" s="798"/>
      <c r="L47" s="1009"/>
      <c r="M47" s="1008">
        <f t="shared" si="3"/>
        <v>0</v>
      </c>
      <c r="N47" s="1008">
        <f t="shared" si="4"/>
        <v>0</v>
      </c>
      <c r="O47" s="973">
        <f t="shared" si="5"/>
        <v>0</v>
      </c>
      <c r="P47" s="560"/>
    </row>
    <row r="48" spans="1:16" s="470" customFormat="1" ht="20.5" x14ac:dyDescent="0.25">
      <c r="A48" s="764"/>
      <c r="B48" s="763"/>
      <c r="C48" s="763"/>
      <c r="D48" s="763"/>
      <c r="E48" s="763"/>
      <c r="F48" s="763"/>
      <c r="G48" s="763"/>
      <c r="H48" s="763"/>
      <c r="I48" s="798"/>
      <c r="J48" s="1008"/>
      <c r="K48" s="798"/>
      <c r="L48" s="1009"/>
      <c r="M48" s="1008">
        <f t="shared" si="3"/>
        <v>0</v>
      </c>
      <c r="N48" s="1008">
        <f t="shared" si="4"/>
        <v>0</v>
      </c>
      <c r="O48" s="973">
        <f t="shared" si="5"/>
        <v>0</v>
      </c>
      <c r="P48" s="560"/>
    </row>
    <row r="49" spans="1:16" s="470" customFormat="1" ht="20.5" x14ac:dyDescent="0.25">
      <c r="A49" s="764"/>
      <c r="B49" s="763"/>
      <c r="C49" s="763"/>
      <c r="D49" s="763"/>
      <c r="E49" s="763"/>
      <c r="F49" s="763"/>
      <c r="G49" s="763"/>
      <c r="H49" s="763"/>
      <c r="I49" s="798"/>
      <c r="J49" s="1008"/>
      <c r="K49" s="798"/>
      <c r="L49" s="1009"/>
      <c r="M49" s="1008">
        <f t="shared" si="3"/>
        <v>0</v>
      </c>
      <c r="N49" s="1008">
        <f t="shared" si="4"/>
        <v>0</v>
      </c>
      <c r="O49" s="973">
        <f t="shared" si="5"/>
        <v>0</v>
      </c>
      <c r="P49" s="560"/>
    </row>
    <row r="50" spans="1:16" s="470" customFormat="1" ht="20.5" x14ac:dyDescent="0.25">
      <c r="A50" s="764"/>
      <c r="B50" s="763"/>
      <c r="C50" s="763"/>
      <c r="D50" s="763"/>
      <c r="E50" s="763"/>
      <c r="F50" s="763"/>
      <c r="G50" s="763"/>
      <c r="H50" s="763"/>
      <c r="I50" s="798"/>
      <c r="J50" s="1008"/>
      <c r="K50" s="798"/>
      <c r="L50" s="1009"/>
      <c r="M50" s="1008">
        <f t="shared" si="3"/>
        <v>0</v>
      </c>
      <c r="N50" s="1008">
        <f t="shared" si="4"/>
        <v>0</v>
      </c>
      <c r="O50" s="973">
        <f t="shared" si="5"/>
        <v>0</v>
      </c>
      <c r="P50" s="560"/>
    </row>
    <row r="51" spans="1:16" s="470" customFormat="1" ht="20.5" x14ac:dyDescent="0.25">
      <c r="A51" s="764"/>
      <c r="B51" s="763"/>
      <c r="C51" s="763"/>
      <c r="D51" s="763"/>
      <c r="E51" s="763"/>
      <c r="F51" s="763"/>
      <c r="G51" s="763"/>
      <c r="H51" s="763"/>
      <c r="I51" s="798"/>
      <c r="J51" s="1008"/>
      <c r="K51" s="798"/>
      <c r="L51" s="1009"/>
      <c r="M51" s="1008">
        <f t="shared" si="3"/>
        <v>0</v>
      </c>
      <c r="N51" s="1008">
        <f t="shared" si="4"/>
        <v>0</v>
      </c>
      <c r="O51" s="973">
        <f t="shared" si="5"/>
        <v>0</v>
      </c>
      <c r="P51" s="560"/>
    </row>
    <row r="52" spans="1:16" s="470" customFormat="1" ht="20.5" x14ac:dyDescent="0.25">
      <c r="A52" s="764"/>
      <c r="B52" s="763"/>
      <c r="C52" s="763"/>
      <c r="D52" s="763"/>
      <c r="E52" s="763"/>
      <c r="F52" s="763"/>
      <c r="G52" s="763"/>
      <c r="H52" s="763"/>
      <c r="I52" s="798"/>
      <c r="J52" s="1008"/>
      <c r="K52" s="798"/>
      <c r="L52" s="1009"/>
      <c r="M52" s="1008">
        <f t="shared" si="3"/>
        <v>0</v>
      </c>
      <c r="N52" s="1008">
        <f t="shared" si="4"/>
        <v>0</v>
      </c>
      <c r="O52" s="973">
        <f t="shared" si="5"/>
        <v>0</v>
      </c>
      <c r="P52" s="560"/>
    </row>
    <row r="53" spans="1:16" s="470" customFormat="1" ht="20.5" x14ac:dyDescent="0.25">
      <c r="A53" s="764"/>
      <c r="B53" s="763"/>
      <c r="C53" s="763"/>
      <c r="D53" s="763"/>
      <c r="E53" s="763"/>
      <c r="F53" s="763"/>
      <c r="G53" s="763"/>
      <c r="H53" s="763"/>
      <c r="I53" s="798"/>
      <c r="J53" s="1008"/>
      <c r="K53" s="798"/>
      <c r="L53" s="1009"/>
      <c r="M53" s="1008">
        <f t="shared" si="3"/>
        <v>0</v>
      </c>
      <c r="N53" s="1008">
        <f t="shared" si="4"/>
        <v>0</v>
      </c>
      <c r="O53" s="973">
        <f t="shared" si="5"/>
        <v>0</v>
      </c>
      <c r="P53" s="560"/>
    </row>
    <row r="54" spans="1:16" s="470" customFormat="1" ht="20.5" x14ac:dyDescent="0.25">
      <c r="A54" s="764"/>
      <c r="B54" s="763"/>
      <c r="C54" s="763"/>
      <c r="D54" s="763"/>
      <c r="E54" s="763"/>
      <c r="F54" s="763"/>
      <c r="G54" s="763"/>
      <c r="H54" s="763"/>
      <c r="I54" s="798"/>
      <c r="J54" s="1008"/>
      <c r="K54" s="798"/>
      <c r="L54" s="1009"/>
      <c r="M54" s="1008">
        <f t="shared" si="3"/>
        <v>0</v>
      </c>
      <c r="N54" s="1008">
        <f t="shared" si="4"/>
        <v>0</v>
      </c>
      <c r="O54" s="973">
        <f t="shared" si="5"/>
        <v>0</v>
      </c>
      <c r="P54" s="560"/>
    </row>
    <row r="55" spans="1:16" s="470" customFormat="1" ht="20.5" x14ac:dyDescent="0.25">
      <c r="A55" s="764"/>
      <c r="B55" s="763"/>
      <c r="C55" s="763"/>
      <c r="D55" s="763"/>
      <c r="E55" s="763"/>
      <c r="F55" s="763"/>
      <c r="G55" s="763"/>
      <c r="H55" s="763"/>
      <c r="I55" s="798"/>
      <c r="J55" s="1008"/>
      <c r="K55" s="798"/>
      <c r="L55" s="1009"/>
      <c r="M55" s="1008">
        <f t="shared" si="3"/>
        <v>0</v>
      </c>
      <c r="N55" s="1008">
        <f t="shared" si="4"/>
        <v>0</v>
      </c>
      <c r="O55" s="973">
        <f t="shared" si="5"/>
        <v>0</v>
      </c>
      <c r="P55" s="560"/>
    </row>
    <row r="56" spans="1:16" s="470" customFormat="1" ht="20.5" x14ac:dyDescent="0.25">
      <c r="A56" s="764"/>
      <c r="B56" s="763"/>
      <c r="C56" s="763"/>
      <c r="D56" s="763"/>
      <c r="E56" s="763"/>
      <c r="F56" s="763"/>
      <c r="G56" s="763"/>
      <c r="H56" s="763"/>
      <c r="I56" s="798"/>
      <c r="J56" s="1008"/>
      <c r="K56" s="798"/>
      <c r="L56" s="1009"/>
      <c r="M56" s="1008">
        <f t="shared" si="3"/>
        <v>0</v>
      </c>
      <c r="N56" s="1008">
        <f t="shared" si="4"/>
        <v>0</v>
      </c>
      <c r="O56" s="973">
        <f t="shared" si="5"/>
        <v>0</v>
      </c>
      <c r="P56" s="560"/>
    </row>
    <row r="57" spans="1:16" s="470" customFormat="1" ht="20.5" x14ac:dyDescent="0.25">
      <c r="A57" s="764"/>
      <c r="B57" s="763"/>
      <c r="C57" s="763"/>
      <c r="D57" s="763"/>
      <c r="E57" s="763"/>
      <c r="F57" s="763"/>
      <c r="G57" s="763"/>
      <c r="H57" s="763"/>
      <c r="I57" s="798"/>
      <c r="J57" s="1008"/>
      <c r="K57" s="798"/>
      <c r="L57" s="1009"/>
      <c r="M57" s="1008">
        <f t="shared" si="3"/>
        <v>0</v>
      </c>
      <c r="N57" s="1008">
        <f t="shared" si="4"/>
        <v>0</v>
      </c>
      <c r="O57" s="973">
        <f t="shared" si="5"/>
        <v>0</v>
      </c>
      <c r="P57" s="560"/>
    </row>
    <row r="58" spans="1:16" s="470" customFormat="1" ht="20.5" x14ac:dyDescent="0.25">
      <c r="A58" s="764"/>
      <c r="B58" s="763"/>
      <c r="C58" s="763"/>
      <c r="D58" s="763"/>
      <c r="E58" s="763"/>
      <c r="F58" s="763"/>
      <c r="G58" s="763"/>
      <c r="H58" s="763"/>
      <c r="I58" s="798"/>
      <c r="J58" s="1008"/>
      <c r="K58" s="798"/>
      <c r="L58" s="1009"/>
      <c r="M58" s="1008">
        <f t="shared" si="3"/>
        <v>0</v>
      </c>
      <c r="N58" s="1008">
        <f t="shared" si="4"/>
        <v>0</v>
      </c>
      <c r="O58" s="973">
        <f t="shared" si="5"/>
        <v>0</v>
      </c>
      <c r="P58" s="560"/>
    </row>
    <row r="59" spans="1:16" s="470" customFormat="1" ht="20.5" x14ac:dyDescent="0.25">
      <c r="A59" s="764"/>
      <c r="B59" s="763"/>
      <c r="C59" s="763"/>
      <c r="D59" s="763"/>
      <c r="E59" s="763"/>
      <c r="F59" s="763"/>
      <c r="G59" s="763"/>
      <c r="H59" s="763"/>
      <c r="I59" s="798"/>
      <c r="J59" s="1008"/>
      <c r="K59" s="798"/>
      <c r="L59" s="1009"/>
      <c r="M59" s="1008">
        <f t="shared" si="3"/>
        <v>0</v>
      </c>
      <c r="N59" s="1008">
        <f t="shared" si="4"/>
        <v>0</v>
      </c>
      <c r="O59" s="973">
        <f t="shared" si="5"/>
        <v>0</v>
      </c>
      <c r="P59" s="560"/>
    </row>
    <row r="60" spans="1:16" s="470" customFormat="1" ht="20.5" x14ac:dyDescent="0.25">
      <c r="A60" s="764"/>
      <c r="B60" s="763"/>
      <c r="C60" s="763"/>
      <c r="D60" s="763"/>
      <c r="E60" s="763"/>
      <c r="F60" s="763"/>
      <c r="G60" s="763"/>
      <c r="H60" s="763"/>
      <c r="I60" s="798"/>
      <c r="J60" s="1008"/>
      <c r="K60" s="798"/>
      <c r="L60" s="1009"/>
      <c r="M60" s="1008">
        <f t="shared" si="3"/>
        <v>0</v>
      </c>
      <c r="N60" s="1008">
        <f t="shared" si="4"/>
        <v>0</v>
      </c>
      <c r="O60" s="973">
        <f t="shared" si="5"/>
        <v>0</v>
      </c>
      <c r="P60" s="560"/>
    </row>
    <row r="61" spans="1:16" s="470" customFormat="1" ht="20.5" x14ac:dyDescent="0.25">
      <c r="A61" s="764"/>
      <c r="B61" s="763"/>
      <c r="C61" s="763"/>
      <c r="D61" s="763"/>
      <c r="E61" s="763"/>
      <c r="F61" s="763"/>
      <c r="G61" s="763"/>
      <c r="H61" s="763"/>
      <c r="I61" s="798"/>
      <c r="J61" s="1008"/>
      <c r="K61" s="798"/>
      <c r="L61" s="1009"/>
      <c r="M61" s="1008">
        <f t="shared" si="3"/>
        <v>0</v>
      </c>
      <c r="N61" s="1008">
        <f t="shared" si="4"/>
        <v>0</v>
      </c>
      <c r="O61" s="973">
        <f t="shared" si="5"/>
        <v>0</v>
      </c>
      <c r="P61" s="560"/>
    </row>
    <row r="62" spans="1:16" s="470" customFormat="1" ht="20.5" x14ac:dyDescent="0.25">
      <c r="A62" s="764"/>
      <c r="B62" s="763"/>
      <c r="C62" s="763"/>
      <c r="D62" s="763"/>
      <c r="E62" s="763"/>
      <c r="F62" s="763"/>
      <c r="G62" s="763"/>
      <c r="H62" s="763"/>
      <c r="I62" s="798"/>
      <c r="J62" s="1008"/>
      <c r="K62" s="798"/>
      <c r="L62" s="1009"/>
      <c r="M62" s="1008">
        <f t="shared" si="3"/>
        <v>0</v>
      </c>
      <c r="N62" s="1008">
        <f t="shared" si="4"/>
        <v>0</v>
      </c>
      <c r="O62" s="973">
        <f t="shared" si="5"/>
        <v>0</v>
      </c>
      <c r="P62" s="560"/>
    </row>
    <row r="63" spans="1:16" s="470" customFormat="1" ht="20.5" x14ac:dyDescent="0.25">
      <c r="A63" s="764"/>
      <c r="B63" s="763"/>
      <c r="C63" s="763"/>
      <c r="D63" s="763"/>
      <c r="E63" s="763"/>
      <c r="F63" s="763"/>
      <c r="G63" s="763"/>
      <c r="H63" s="763"/>
      <c r="I63" s="798"/>
      <c r="J63" s="1008"/>
      <c r="K63" s="798"/>
      <c r="L63" s="1009"/>
      <c r="M63" s="1008">
        <f t="shared" si="3"/>
        <v>0</v>
      </c>
      <c r="N63" s="1008">
        <f t="shared" si="4"/>
        <v>0</v>
      </c>
      <c r="O63" s="973">
        <f t="shared" si="5"/>
        <v>0</v>
      </c>
      <c r="P63" s="560"/>
    </row>
    <row r="64" spans="1:16" s="470" customFormat="1" ht="20.5" x14ac:dyDescent="0.25">
      <c r="A64" s="764"/>
      <c r="B64" s="763"/>
      <c r="C64" s="763"/>
      <c r="D64" s="763"/>
      <c r="E64" s="763"/>
      <c r="F64" s="763"/>
      <c r="G64" s="763"/>
      <c r="H64" s="763"/>
      <c r="I64" s="798"/>
      <c r="J64" s="1008"/>
      <c r="K64" s="798"/>
      <c r="L64" s="1009"/>
      <c r="M64" s="1008">
        <f t="shared" si="3"/>
        <v>0</v>
      </c>
      <c r="N64" s="1008">
        <f t="shared" si="4"/>
        <v>0</v>
      </c>
      <c r="O64" s="973">
        <f t="shared" si="5"/>
        <v>0</v>
      </c>
      <c r="P64" s="560"/>
    </row>
    <row r="65" spans="1:16" s="470" customFormat="1" ht="20.5" x14ac:dyDescent="0.25">
      <c r="A65" s="764"/>
      <c r="B65" s="763"/>
      <c r="C65" s="763"/>
      <c r="D65" s="763"/>
      <c r="E65" s="763"/>
      <c r="F65" s="763"/>
      <c r="G65" s="763"/>
      <c r="H65" s="763"/>
      <c r="I65" s="798"/>
      <c r="J65" s="1008"/>
      <c r="K65" s="798"/>
      <c r="L65" s="1009"/>
      <c r="M65" s="1008">
        <f t="shared" si="3"/>
        <v>0</v>
      </c>
      <c r="N65" s="1008">
        <f t="shared" si="4"/>
        <v>0</v>
      </c>
      <c r="O65" s="973">
        <f t="shared" si="5"/>
        <v>0</v>
      </c>
      <c r="P65" s="560"/>
    </row>
    <row r="66" spans="1:16" s="470" customFormat="1" ht="20.5" x14ac:dyDescent="0.25">
      <c r="A66" s="764"/>
      <c r="B66" s="763"/>
      <c r="C66" s="763"/>
      <c r="D66" s="763"/>
      <c r="E66" s="763"/>
      <c r="F66" s="763"/>
      <c r="G66" s="763"/>
      <c r="H66" s="763"/>
      <c r="I66" s="798"/>
      <c r="J66" s="1008"/>
      <c r="K66" s="798"/>
      <c r="L66" s="1009"/>
      <c r="M66" s="1008">
        <f t="shared" si="3"/>
        <v>0</v>
      </c>
      <c r="N66" s="1008">
        <f t="shared" si="4"/>
        <v>0</v>
      </c>
      <c r="O66" s="973">
        <f t="shared" si="5"/>
        <v>0</v>
      </c>
      <c r="P66" s="560"/>
    </row>
    <row r="67" spans="1:16" s="470" customFormat="1" ht="20.5" x14ac:dyDescent="0.25">
      <c r="A67" s="764"/>
      <c r="B67" s="763"/>
      <c r="C67" s="763"/>
      <c r="D67" s="763"/>
      <c r="E67" s="763"/>
      <c r="F67" s="763"/>
      <c r="G67" s="763"/>
      <c r="H67" s="763"/>
      <c r="I67" s="798"/>
      <c r="J67" s="1008"/>
      <c r="K67" s="798"/>
      <c r="L67" s="1009"/>
      <c r="M67" s="1008">
        <f t="shared" si="3"/>
        <v>0</v>
      </c>
      <c r="N67" s="1008">
        <f t="shared" si="4"/>
        <v>0</v>
      </c>
      <c r="O67" s="973">
        <f t="shared" si="5"/>
        <v>0</v>
      </c>
      <c r="P67" s="560"/>
    </row>
    <row r="68" spans="1:16" s="470" customFormat="1" ht="20.5" x14ac:dyDescent="0.25">
      <c r="A68" s="764"/>
      <c r="B68" s="763"/>
      <c r="C68" s="763"/>
      <c r="D68" s="763"/>
      <c r="E68" s="763"/>
      <c r="F68" s="763"/>
      <c r="G68" s="763"/>
      <c r="H68" s="763"/>
      <c r="I68" s="798"/>
      <c r="J68" s="1008"/>
      <c r="K68" s="798"/>
      <c r="L68" s="1009"/>
      <c r="M68" s="1008">
        <f t="shared" si="3"/>
        <v>0</v>
      </c>
      <c r="N68" s="1008">
        <f t="shared" si="4"/>
        <v>0</v>
      </c>
      <c r="O68" s="973">
        <f t="shared" si="5"/>
        <v>0</v>
      </c>
      <c r="P68" s="560"/>
    </row>
    <row r="69" spans="1:16" s="470" customFormat="1" ht="20.5" x14ac:dyDescent="0.25">
      <c r="A69" s="764"/>
      <c r="B69" s="763"/>
      <c r="C69" s="763"/>
      <c r="D69" s="763"/>
      <c r="E69" s="763"/>
      <c r="F69" s="763"/>
      <c r="G69" s="763"/>
      <c r="H69" s="763"/>
      <c r="I69" s="798"/>
      <c r="J69" s="1008"/>
      <c r="K69" s="798"/>
      <c r="L69" s="1009"/>
      <c r="M69" s="1008">
        <f t="shared" si="3"/>
        <v>0</v>
      </c>
      <c r="N69" s="1008">
        <f t="shared" si="4"/>
        <v>0</v>
      </c>
      <c r="O69" s="973">
        <f t="shared" si="5"/>
        <v>0</v>
      </c>
      <c r="P69" s="560"/>
    </row>
    <row r="70" spans="1:16" s="470" customFormat="1" ht="20.5" x14ac:dyDescent="0.25">
      <c r="A70" s="764"/>
      <c r="B70" s="763"/>
      <c r="C70" s="763"/>
      <c r="D70" s="763"/>
      <c r="E70" s="763"/>
      <c r="F70" s="763"/>
      <c r="G70" s="763"/>
      <c r="H70" s="763"/>
      <c r="I70" s="798"/>
      <c r="J70" s="1008"/>
      <c r="K70" s="798"/>
      <c r="L70" s="1009"/>
      <c r="M70" s="1008">
        <f t="shared" si="3"/>
        <v>0</v>
      </c>
      <c r="N70" s="1008">
        <f t="shared" si="4"/>
        <v>0</v>
      </c>
      <c r="O70" s="973">
        <f t="shared" si="5"/>
        <v>0</v>
      </c>
      <c r="P70" s="560"/>
    </row>
    <row r="71" spans="1:16" s="470" customFormat="1" ht="20.5" x14ac:dyDescent="0.25">
      <c r="A71" s="764"/>
      <c r="B71" s="763"/>
      <c r="C71" s="763"/>
      <c r="D71" s="763"/>
      <c r="E71" s="763"/>
      <c r="F71" s="763"/>
      <c r="G71" s="763"/>
      <c r="H71" s="763"/>
      <c r="I71" s="798"/>
      <c r="J71" s="1008"/>
      <c r="K71" s="798"/>
      <c r="L71" s="1009"/>
      <c r="M71" s="1008">
        <f t="shared" si="3"/>
        <v>0</v>
      </c>
      <c r="N71" s="1008">
        <f t="shared" si="4"/>
        <v>0</v>
      </c>
      <c r="O71" s="973">
        <f t="shared" si="5"/>
        <v>0</v>
      </c>
      <c r="P71" s="560"/>
    </row>
    <row r="72" spans="1:16" s="470" customFormat="1" ht="20.5" x14ac:dyDescent="0.25">
      <c r="A72" s="764"/>
      <c r="B72" s="763"/>
      <c r="C72" s="763"/>
      <c r="D72" s="763"/>
      <c r="E72" s="763"/>
      <c r="F72" s="763"/>
      <c r="G72" s="763"/>
      <c r="H72" s="763"/>
      <c r="I72" s="798"/>
      <c r="J72" s="1008"/>
      <c r="K72" s="798"/>
      <c r="L72" s="1009"/>
      <c r="M72" s="1008">
        <f t="shared" si="3"/>
        <v>0</v>
      </c>
      <c r="N72" s="1008">
        <f t="shared" si="4"/>
        <v>0</v>
      </c>
      <c r="O72" s="973">
        <f t="shared" si="5"/>
        <v>0</v>
      </c>
      <c r="P72" s="560"/>
    </row>
    <row r="73" spans="1:16" s="470" customFormat="1" ht="20.5" x14ac:dyDescent="0.25">
      <c r="A73" s="764"/>
      <c r="B73" s="763"/>
      <c r="C73" s="763"/>
      <c r="D73" s="763"/>
      <c r="E73" s="763"/>
      <c r="F73" s="763"/>
      <c r="G73" s="763"/>
      <c r="H73" s="763"/>
      <c r="I73" s="798"/>
      <c r="J73" s="1008"/>
      <c r="K73" s="798"/>
      <c r="L73" s="1009"/>
      <c r="M73" s="1008">
        <f t="shared" si="3"/>
        <v>0</v>
      </c>
      <c r="N73" s="1008">
        <f t="shared" si="4"/>
        <v>0</v>
      </c>
      <c r="O73" s="973">
        <f t="shared" si="5"/>
        <v>0</v>
      </c>
      <c r="P73" s="560"/>
    </row>
    <row r="74" spans="1:16" s="470" customFormat="1" ht="20.5" x14ac:dyDescent="0.25">
      <c r="A74" s="764"/>
      <c r="B74" s="763"/>
      <c r="C74" s="763"/>
      <c r="D74" s="763"/>
      <c r="E74" s="763"/>
      <c r="F74" s="763"/>
      <c r="G74" s="763"/>
      <c r="H74" s="763"/>
      <c r="I74" s="798"/>
      <c r="J74" s="1008"/>
      <c r="K74" s="798"/>
      <c r="L74" s="1009"/>
      <c r="M74" s="1008">
        <f t="shared" si="3"/>
        <v>0</v>
      </c>
      <c r="N74" s="1008">
        <f t="shared" si="4"/>
        <v>0</v>
      </c>
      <c r="O74" s="973">
        <f t="shared" si="5"/>
        <v>0</v>
      </c>
      <c r="P74" s="560"/>
    </row>
    <row r="75" spans="1:16" s="470" customFormat="1" ht="20.5" x14ac:dyDescent="0.25">
      <c r="A75" s="764"/>
      <c r="B75" s="763"/>
      <c r="C75" s="763"/>
      <c r="D75" s="763"/>
      <c r="E75" s="763"/>
      <c r="F75" s="763"/>
      <c r="G75" s="763"/>
      <c r="H75" s="763"/>
      <c r="I75" s="798"/>
      <c r="J75" s="1008"/>
      <c r="K75" s="798"/>
      <c r="L75" s="1009"/>
      <c r="M75" s="1008">
        <f t="shared" si="3"/>
        <v>0</v>
      </c>
      <c r="N75" s="1008">
        <f t="shared" si="4"/>
        <v>0</v>
      </c>
      <c r="O75" s="973">
        <f t="shared" si="5"/>
        <v>0</v>
      </c>
      <c r="P75" s="560"/>
    </row>
    <row r="76" spans="1:16" s="470" customFormat="1" ht="20.5" x14ac:dyDescent="0.25">
      <c r="A76" s="764"/>
      <c r="B76" s="763"/>
      <c r="C76" s="763"/>
      <c r="D76" s="763"/>
      <c r="E76" s="763"/>
      <c r="F76" s="763"/>
      <c r="G76" s="763"/>
      <c r="H76" s="763"/>
      <c r="I76" s="798"/>
      <c r="J76" s="1008"/>
      <c r="K76" s="798"/>
      <c r="L76" s="1009"/>
      <c r="M76" s="1008">
        <f t="shared" si="3"/>
        <v>0</v>
      </c>
      <c r="N76" s="1008">
        <f t="shared" si="4"/>
        <v>0</v>
      </c>
      <c r="O76" s="973">
        <f t="shared" si="5"/>
        <v>0</v>
      </c>
      <c r="P76" s="560"/>
    </row>
    <row r="77" spans="1:16" s="470" customFormat="1" ht="20.5" x14ac:dyDescent="0.25">
      <c r="A77" s="764"/>
      <c r="B77" s="763"/>
      <c r="C77" s="763"/>
      <c r="D77" s="763"/>
      <c r="E77" s="763"/>
      <c r="F77" s="763"/>
      <c r="G77" s="763"/>
      <c r="H77" s="763"/>
      <c r="I77" s="798"/>
      <c r="J77" s="1008"/>
      <c r="K77" s="798"/>
      <c r="L77" s="1009"/>
      <c r="M77" s="1008">
        <f t="shared" ref="M77:M108" si="6">K77+J77</f>
        <v>0</v>
      </c>
      <c r="N77" s="1008">
        <f t="shared" ref="N77:N108" si="7">I77-M77</f>
        <v>0</v>
      </c>
      <c r="O77" s="973">
        <f t="shared" ref="O77:O108" si="8">IFERROR(M77/I77, 0)</f>
        <v>0</v>
      </c>
      <c r="P77" s="560"/>
    </row>
    <row r="78" spans="1:16" s="470" customFormat="1" ht="20.5" x14ac:dyDescent="0.25">
      <c r="A78" s="764"/>
      <c r="B78" s="763"/>
      <c r="C78" s="763"/>
      <c r="D78" s="763"/>
      <c r="E78" s="763"/>
      <c r="F78" s="763"/>
      <c r="G78" s="763"/>
      <c r="H78" s="763"/>
      <c r="I78" s="798"/>
      <c r="J78" s="1008"/>
      <c r="K78" s="798"/>
      <c r="L78" s="1009"/>
      <c r="M78" s="1008">
        <f t="shared" si="6"/>
        <v>0</v>
      </c>
      <c r="N78" s="1008">
        <f t="shared" si="7"/>
        <v>0</v>
      </c>
      <c r="O78" s="973">
        <f t="shared" si="8"/>
        <v>0</v>
      </c>
      <c r="P78" s="560"/>
    </row>
    <row r="79" spans="1:16" s="470" customFormat="1" ht="20.5" x14ac:dyDescent="0.25">
      <c r="A79" s="764"/>
      <c r="B79" s="763"/>
      <c r="C79" s="763"/>
      <c r="D79" s="763"/>
      <c r="E79" s="763"/>
      <c r="F79" s="763"/>
      <c r="G79" s="763"/>
      <c r="H79" s="763"/>
      <c r="I79" s="798"/>
      <c r="J79" s="1008"/>
      <c r="K79" s="798"/>
      <c r="L79" s="1009"/>
      <c r="M79" s="1008">
        <f t="shared" si="6"/>
        <v>0</v>
      </c>
      <c r="N79" s="1008">
        <f t="shared" si="7"/>
        <v>0</v>
      </c>
      <c r="O79" s="973">
        <f t="shared" si="8"/>
        <v>0</v>
      </c>
      <c r="P79" s="560"/>
    </row>
    <row r="80" spans="1:16" s="470" customFormat="1" ht="20.5" x14ac:dyDescent="0.25">
      <c r="A80" s="764"/>
      <c r="B80" s="763"/>
      <c r="C80" s="763"/>
      <c r="D80" s="763"/>
      <c r="E80" s="763"/>
      <c r="F80" s="763"/>
      <c r="G80" s="763"/>
      <c r="H80" s="763"/>
      <c r="I80" s="798"/>
      <c r="J80" s="1008"/>
      <c r="K80" s="798"/>
      <c r="L80" s="1009"/>
      <c r="M80" s="1008">
        <f t="shared" si="6"/>
        <v>0</v>
      </c>
      <c r="N80" s="1008">
        <f t="shared" si="7"/>
        <v>0</v>
      </c>
      <c r="O80" s="973">
        <f t="shared" si="8"/>
        <v>0</v>
      </c>
      <c r="P80" s="560"/>
    </row>
    <row r="81" spans="1:16" s="470" customFormat="1" ht="20.5" x14ac:dyDescent="0.25">
      <c r="A81" s="764"/>
      <c r="B81" s="763"/>
      <c r="C81" s="763"/>
      <c r="D81" s="763"/>
      <c r="E81" s="763"/>
      <c r="F81" s="763"/>
      <c r="G81" s="763"/>
      <c r="H81" s="763"/>
      <c r="I81" s="798"/>
      <c r="J81" s="1008"/>
      <c r="K81" s="798"/>
      <c r="L81" s="1009"/>
      <c r="M81" s="1008">
        <f t="shared" si="6"/>
        <v>0</v>
      </c>
      <c r="N81" s="1008">
        <f t="shared" si="7"/>
        <v>0</v>
      </c>
      <c r="O81" s="973">
        <f t="shared" si="8"/>
        <v>0</v>
      </c>
      <c r="P81" s="560"/>
    </row>
    <row r="82" spans="1:16" s="470" customFormat="1" ht="20.5" x14ac:dyDescent="0.25">
      <c r="A82" s="764"/>
      <c r="B82" s="763"/>
      <c r="C82" s="763"/>
      <c r="D82" s="763"/>
      <c r="E82" s="763"/>
      <c r="F82" s="763"/>
      <c r="G82" s="763"/>
      <c r="H82" s="763"/>
      <c r="I82" s="798"/>
      <c r="J82" s="1008"/>
      <c r="K82" s="798"/>
      <c r="L82" s="1009"/>
      <c r="M82" s="1008">
        <f t="shared" si="6"/>
        <v>0</v>
      </c>
      <c r="N82" s="1008">
        <f t="shared" si="7"/>
        <v>0</v>
      </c>
      <c r="O82" s="973">
        <f t="shared" si="8"/>
        <v>0</v>
      </c>
      <c r="P82" s="560"/>
    </row>
    <row r="83" spans="1:16" s="470" customFormat="1" ht="20.5" x14ac:dyDescent="0.25">
      <c r="A83" s="764"/>
      <c r="B83" s="763"/>
      <c r="C83" s="763"/>
      <c r="D83" s="763"/>
      <c r="E83" s="763"/>
      <c r="F83" s="763"/>
      <c r="G83" s="763"/>
      <c r="H83" s="763"/>
      <c r="I83" s="798"/>
      <c r="J83" s="1008"/>
      <c r="K83" s="798"/>
      <c r="L83" s="1009"/>
      <c r="M83" s="1008">
        <f t="shared" si="6"/>
        <v>0</v>
      </c>
      <c r="N83" s="1008">
        <f t="shared" si="7"/>
        <v>0</v>
      </c>
      <c r="O83" s="973">
        <f t="shared" si="8"/>
        <v>0</v>
      </c>
      <c r="P83" s="560"/>
    </row>
    <row r="84" spans="1:16" s="470" customFormat="1" ht="20.5" x14ac:dyDescent="0.25">
      <c r="A84" s="764"/>
      <c r="B84" s="763"/>
      <c r="C84" s="763"/>
      <c r="D84" s="763"/>
      <c r="E84" s="763"/>
      <c r="F84" s="763"/>
      <c r="G84" s="763"/>
      <c r="H84" s="763"/>
      <c r="I84" s="798"/>
      <c r="J84" s="1008"/>
      <c r="K84" s="798"/>
      <c r="L84" s="1009"/>
      <c r="M84" s="1008">
        <f t="shared" si="6"/>
        <v>0</v>
      </c>
      <c r="N84" s="1008">
        <f t="shared" si="7"/>
        <v>0</v>
      </c>
      <c r="O84" s="973">
        <f t="shared" si="8"/>
        <v>0</v>
      </c>
      <c r="P84" s="560"/>
    </row>
    <row r="85" spans="1:16" s="470" customFormat="1" ht="20.5" x14ac:dyDescent="0.25">
      <c r="A85" s="764"/>
      <c r="B85" s="763"/>
      <c r="C85" s="763"/>
      <c r="D85" s="763"/>
      <c r="E85" s="763"/>
      <c r="F85" s="763"/>
      <c r="G85" s="763"/>
      <c r="H85" s="763"/>
      <c r="I85" s="798"/>
      <c r="J85" s="1008"/>
      <c r="K85" s="798"/>
      <c r="L85" s="1009"/>
      <c r="M85" s="1008">
        <f t="shared" si="6"/>
        <v>0</v>
      </c>
      <c r="N85" s="1008">
        <f t="shared" si="7"/>
        <v>0</v>
      </c>
      <c r="O85" s="973">
        <f t="shared" si="8"/>
        <v>0</v>
      </c>
      <c r="P85" s="560"/>
    </row>
    <row r="86" spans="1:16" s="470" customFormat="1" ht="20.5" x14ac:dyDescent="0.25">
      <c r="A86" s="764"/>
      <c r="B86" s="763"/>
      <c r="C86" s="763"/>
      <c r="D86" s="763"/>
      <c r="E86" s="763"/>
      <c r="F86" s="763"/>
      <c r="G86" s="763"/>
      <c r="H86" s="763"/>
      <c r="I86" s="798"/>
      <c r="J86" s="1008"/>
      <c r="K86" s="798"/>
      <c r="L86" s="1009"/>
      <c r="M86" s="1008">
        <f t="shared" si="6"/>
        <v>0</v>
      </c>
      <c r="N86" s="1008">
        <f t="shared" si="7"/>
        <v>0</v>
      </c>
      <c r="O86" s="973">
        <f t="shared" si="8"/>
        <v>0</v>
      </c>
      <c r="P86" s="560"/>
    </row>
    <row r="87" spans="1:16" s="470" customFormat="1" ht="20.5" x14ac:dyDescent="0.25">
      <c r="A87" s="764"/>
      <c r="B87" s="763"/>
      <c r="C87" s="763"/>
      <c r="D87" s="763"/>
      <c r="E87" s="763"/>
      <c r="F87" s="763"/>
      <c r="G87" s="763"/>
      <c r="H87" s="763"/>
      <c r="I87" s="798"/>
      <c r="J87" s="1008"/>
      <c r="K87" s="798"/>
      <c r="L87" s="1009"/>
      <c r="M87" s="1008">
        <f t="shared" si="6"/>
        <v>0</v>
      </c>
      <c r="N87" s="1008">
        <f t="shared" si="7"/>
        <v>0</v>
      </c>
      <c r="O87" s="973">
        <f t="shared" si="8"/>
        <v>0</v>
      </c>
      <c r="P87" s="560"/>
    </row>
    <row r="88" spans="1:16" s="470" customFormat="1" ht="20.5" x14ac:dyDescent="0.25">
      <c r="A88" s="764"/>
      <c r="B88" s="763"/>
      <c r="C88" s="763"/>
      <c r="D88" s="763"/>
      <c r="E88" s="763"/>
      <c r="F88" s="763"/>
      <c r="G88" s="763"/>
      <c r="H88" s="763"/>
      <c r="I88" s="798"/>
      <c r="J88" s="1008"/>
      <c r="K88" s="798"/>
      <c r="L88" s="1009"/>
      <c r="M88" s="1008">
        <f t="shared" si="6"/>
        <v>0</v>
      </c>
      <c r="N88" s="1008">
        <f t="shared" si="7"/>
        <v>0</v>
      </c>
      <c r="O88" s="973">
        <f t="shared" si="8"/>
        <v>0</v>
      </c>
      <c r="P88" s="560"/>
    </row>
    <row r="89" spans="1:16" s="470" customFormat="1" ht="20.5" x14ac:dyDescent="0.25">
      <c r="A89" s="764"/>
      <c r="B89" s="763"/>
      <c r="C89" s="763"/>
      <c r="D89" s="763"/>
      <c r="E89" s="763"/>
      <c r="F89" s="763"/>
      <c r="G89" s="763"/>
      <c r="H89" s="763"/>
      <c r="I89" s="798"/>
      <c r="J89" s="1008"/>
      <c r="K89" s="798"/>
      <c r="L89" s="1009"/>
      <c r="M89" s="1008">
        <f t="shared" si="6"/>
        <v>0</v>
      </c>
      <c r="N89" s="1008">
        <f t="shared" si="7"/>
        <v>0</v>
      </c>
      <c r="O89" s="973">
        <f t="shared" si="8"/>
        <v>0</v>
      </c>
      <c r="P89" s="560"/>
    </row>
    <row r="90" spans="1:16" s="470" customFormat="1" ht="20.5" x14ac:dyDescent="0.25">
      <c r="A90" s="764"/>
      <c r="B90" s="763"/>
      <c r="C90" s="763"/>
      <c r="D90" s="763"/>
      <c r="E90" s="763"/>
      <c r="F90" s="763"/>
      <c r="G90" s="763"/>
      <c r="H90" s="763"/>
      <c r="I90" s="798"/>
      <c r="J90" s="1008"/>
      <c r="K90" s="798"/>
      <c r="L90" s="1009"/>
      <c r="M90" s="1008">
        <f t="shared" si="6"/>
        <v>0</v>
      </c>
      <c r="N90" s="1008">
        <f t="shared" si="7"/>
        <v>0</v>
      </c>
      <c r="O90" s="973">
        <f t="shared" si="8"/>
        <v>0</v>
      </c>
      <c r="P90" s="560"/>
    </row>
    <row r="91" spans="1:16" s="470" customFormat="1" ht="20.5" x14ac:dyDescent="0.25">
      <c r="A91" s="764"/>
      <c r="B91" s="763"/>
      <c r="C91" s="763"/>
      <c r="D91" s="763"/>
      <c r="E91" s="763"/>
      <c r="F91" s="763"/>
      <c r="G91" s="763"/>
      <c r="H91" s="763"/>
      <c r="I91" s="798"/>
      <c r="J91" s="1008"/>
      <c r="K91" s="798"/>
      <c r="L91" s="1009"/>
      <c r="M91" s="1008">
        <f t="shared" si="6"/>
        <v>0</v>
      </c>
      <c r="N91" s="1008">
        <f t="shared" si="7"/>
        <v>0</v>
      </c>
      <c r="O91" s="973">
        <f t="shared" si="8"/>
        <v>0</v>
      </c>
      <c r="P91" s="560"/>
    </row>
    <row r="92" spans="1:16" s="470" customFormat="1" ht="20.5" x14ac:dyDescent="0.25">
      <c r="A92" s="764"/>
      <c r="B92" s="763"/>
      <c r="C92" s="763"/>
      <c r="D92" s="763"/>
      <c r="E92" s="763"/>
      <c r="F92" s="763"/>
      <c r="G92" s="763"/>
      <c r="H92" s="763"/>
      <c r="I92" s="798"/>
      <c r="J92" s="1008"/>
      <c r="K92" s="798"/>
      <c r="L92" s="1009"/>
      <c r="M92" s="1008">
        <f t="shared" si="6"/>
        <v>0</v>
      </c>
      <c r="N92" s="1008">
        <f t="shared" si="7"/>
        <v>0</v>
      </c>
      <c r="O92" s="973">
        <f t="shared" si="8"/>
        <v>0</v>
      </c>
      <c r="P92" s="560"/>
    </row>
    <row r="93" spans="1:16" s="470" customFormat="1" ht="20.5" x14ac:dyDescent="0.25">
      <c r="A93" s="764"/>
      <c r="B93" s="763"/>
      <c r="C93" s="763"/>
      <c r="D93" s="763"/>
      <c r="E93" s="763"/>
      <c r="F93" s="763"/>
      <c r="G93" s="763"/>
      <c r="H93" s="763"/>
      <c r="I93" s="798"/>
      <c r="J93" s="1008"/>
      <c r="K93" s="798"/>
      <c r="L93" s="1009"/>
      <c r="M93" s="1008">
        <f t="shared" si="6"/>
        <v>0</v>
      </c>
      <c r="N93" s="1008">
        <f t="shared" si="7"/>
        <v>0</v>
      </c>
      <c r="O93" s="973">
        <f t="shared" si="8"/>
        <v>0</v>
      </c>
      <c r="P93" s="560"/>
    </row>
    <row r="94" spans="1:16" s="470" customFormat="1" ht="20.5" x14ac:dyDescent="0.25">
      <c r="A94" s="764"/>
      <c r="B94" s="763"/>
      <c r="C94" s="763"/>
      <c r="D94" s="763"/>
      <c r="E94" s="763"/>
      <c r="F94" s="763"/>
      <c r="G94" s="763"/>
      <c r="H94" s="763"/>
      <c r="I94" s="798"/>
      <c r="J94" s="1008"/>
      <c r="K94" s="798"/>
      <c r="L94" s="1009"/>
      <c r="M94" s="1008">
        <f t="shared" si="6"/>
        <v>0</v>
      </c>
      <c r="N94" s="1008">
        <f t="shared" si="7"/>
        <v>0</v>
      </c>
      <c r="O94" s="973">
        <f t="shared" si="8"/>
        <v>0</v>
      </c>
      <c r="P94" s="560"/>
    </row>
    <row r="95" spans="1:16" s="470" customFormat="1" ht="20.5" x14ac:dyDescent="0.25">
      <c r="A95" s="764"/>
      <c r="B95" s="763"/>
      <c r="C95" s="763"/>
      <c r="D95" s="763"/>
      <c r="E95" s="763"/>
      <c r="F95" s="763"/>
      <c r="G95" s="763"/>
      <c r="H95" s="763"/>
      <c r="I95" s="798"/>
      <c r="J95" s="1008"/>
      <c r="K95" s="798"/>
      <c r="L95" s="1009"/>
      <c r="M95" s="1008">
        <f t="shared" si="6"/>
        <v>0</v>
      </c>
      <c r="N95" s="1008">
        <f t="shared" si="7"/>
        <v>0</v>
      </c>
      <c r="O95" s="973">
        <f t="shared" si="8"/>
        <v>0</v>
      </c>
      <c r="P95" s="560"/>
    </row>
    <row r="96" spans="1:16" s="470" customFormat="1" ht="20.5" x14ac:dyDescent="0.25">
      <c r="A96" s="764"/>
      <c r="B96" s="763"/>
      <c r="C96" s="763"/>
      <c r="D96" s="763"/>
      <c r="E96" s="763"/>
      <c r="F96" s="763"/>
      <c r="G96" s="763"/>
      <c r="H96" s="763"/>
      <c r="I96" s="798"/>
      <c r="J96" s="1008"/>
      <c r="K96" s="798"/>
      <c r="L96" s="1009"/>
      <c r="M96" s="1008">
        <f t="shared" si="6"/>
        <v>0</v>
      </c>
      <c r="N96" s="1008">
        <f t="shared" si="7"/>
        <v>0</v>
      </c>
      <c r="O96" s="973">
        <f t="shared" si="8"/>
        <v>0</v>
      </c>
      <c r="P96" s="560"/>
    </row>
    <row r="97" spans="1:16" s="470" customFormat="1" ht="20.5" x14ac:dyDescent="0.25">
      <c r="A97" s="764"/>
      <c r="B97" s="763"/>
      <c r="C97" s="763"/>
      <c r="D97" s="763"/>
      <c r="E97" s="763"/>
      <c r="F97" s="763"/>
      <c r="G97" s="763"/>
      <c r="H97" s="763"/>
      <c r="I97" s="798"/>
      <c r="J97" s="1008"/>
      <c r="K97" s="798"/>
      <c r="L97" s="1009"/>
      <c r="M97" s="1008">
        <f t="shared" si="6"/>
        <v>0</v>
      </c>
      <c r="N97" s="1008">
        <f t="shared" si="7"/>
        <v>0</v>
      </c>
      <c r="O97" s="973">
        <f t="shared" si="8"/>
        <v>0</v>
      </c>
      <c r="P97" s="560"/>
    </row>
    <row r="98" spans="1:16" s="470" customFormat="1" ht="20.5" x14ac:dyDescent="0.25">
      <c r="A98" s="764"/>
      <c r="B98" s="763"/>
      <c r="C98" s="763"/>
      <c r="D98" s="763"/>
      <c r="E98" s="763"/>
      <c r="F98" s="763"/>
      <c r="G98" s="763"/>
      <c r="H98" s="763"/>
      <c r="I98" s="798"/>
      <c r="J98" s="1008"/>
      <c r="K98" s="798"/>
      <c r="L98" s="1009"/>
      <c r="M98" s="1008">
        <f t="shared" si="6"/>
        <v>0</v>
      </c>
      <c r="N98" s="1008">
        <f t="shared" si="7"/>
        <v>0</v>
      </c>
      <c r="O98" s="973">
        <f t="shared" si="8"/>
        <v>0</v>
      </c>
      <c r="P98" s="560"/>
    </row>
    <row r="99" spans="1:16" s="470" customFormat="1" ht="20.5" x14ac:dyDescent="0.25">
      <c r="A99" s="764"/>
      <c r="B99" s="763"/>
      <c r="C99" s="763"/>
      <c r="D99" s="763"/>
      <c r="E99" s="763"/>
      <c r="F99" s="763"/>
      <c r="G99" s="763"/>
      <c r="H99" s="763"/>
      <c r="I99" s="798"/>
      <c r="J99" s="1008"/>
      <c r="K99" s="798"/>
      <c r="L99" s="1009"/>
      <c r="M99" s="1008">
        <f t="shared" si="6"/>
        <v>0</v>
      </c>
      <c r="N99" s="1008">
        <f t="shared" si="7"/>
        <v>0</v>
      </c>
      <c r="O99" s="973">
        <f t="shared" si="8"/>
        <v>0</v>
      </c>
      <c r="P99" s="560"/>
    </row>
    <row r="100" spans="1:16" s="470" customFormat="1" ht="20.5" x14ac:dyDescent="0.25">
      <c r="A100" s="764"/>
      <c r="B100" s="763"/>
      <c r="C100" s="763"/>
      <c r="D100" s="763"/>
      <c r="E100" s="763"/>
      <c r="F100" s="763"/>
      <c r="G100" s="763"/>
      <c r="H100" s="763"/>
      <c r="I100" s="798"/>
      <c r="J100" s="1008"/>
      <c r="K100" s="798"/>
      <c r="L100" s="1009"/>
      <c r="M100" s="1008">
        <f t="shared" si="6"/>
        <v>0</v>
      </c>
      <c r="N100" s="1008">
        <f t="shared" si="7"/>
        <v>0</v>
      </c>
      <c r="O100" s="973">
        <f t="shared" si="8"/>
        <v>0</v>
      </c>
      <c r="P100" s="560"/>
    </row>
    <row r="101" spans="1:16" s="470" customFormat="1" ht="20.5" x14ac:dyDescent="0.25">
      <c r="A101" s="764"/>
      <c r="B101" s="763"/>
      <c r="C101" s="763"/>
      <c r="D101" s="763"/>
      <c r="E101" s="763"/>
      <c r="F101" s="763"/>
      <c r="G101" s="763"/>
      <c r="H101" s="763"/>
      <c r="I101" s="798"/>
      <c r="J101" s="1008"/>
      <c r="K101" s="798"/>
      <c r="L101" s="1009"/>
      <c r="M101" s="1008">
        <f t="shared" si="6"/>
        <v>0</v>
      </c>
      <c r="N101" s="1008">
        <f t="shared" si="7"/>
        <v>0</v>
      </c>
      <c r="O101" s="973">
        <f t="shared" si="8"/>
        <v>0</v>
      </c>
      <c r="P101" s="560"/>
    </row>
    <row r="102" spans="1:16" s="470" customFormat="1" ht="20.5" x14ac:dyDescent="0.25">
      <c r="A102" s="764"/>
      <c r="B102" s="763"/>
      <c r="C102" s="763"/>
      <c r="D102" s="763"/>
      <c r="E102" s="763"/>
      <c r="F102" s="763"/>
      <c r="G102" s="763"/>
      <c r="H102" s="763"/>
      <c r="I102" s="798"/>
      <c r="J102" s="1008"/>
      <c r="K102" s="798"/>
      <c r="L102" s="1009"/>
      <c r="M102" s="1008">
        <f t="shared" si="6"/>
        <v>0</v>
      </c>
      <c r="N102" s="1008">
        <f t="shared" si="7"/>
        <v>0</v>
      </c>
      <c r="O102" s="973">
        <f t="shared" si="8"/>
        <v>0</v>
      </c>
      <c r="P102" s="560"/>
    </row>
    <row r="103" spans="1:16" s="470" customFormat="1" ht="20.5" x14ac:dyDescent="0.25">
      <c r="A103" s="764"/>
      <c r="B103" s="763"/>
      <c r="C103" s="763"/>
      <c r="D103" s="763"/>
      <c r="E103" s="763"/>
      <c r="F103" s="763"/>
      <c r="G103" s="763"/>
      <c r="H103" s="763"/>
      <c r="I103" s="798"/>
      <c r="J103" s="1008"/>
      <c r="K103" s="798"/>
      <c r="L103" s="1009"/>
      <c r="M103" s="1008">
        <f t="shared" si="6"/>
        <v>0</v>
      </c>
      <c r="N103" s="1008">
        <f t="shared" si="7"/>
        <v>0</v>
      </c>
      <c r="O103" s="973">
        <f t="shared" si="8"/>
        <v>0</v>
      </c>
      <c r="P103" s="560"/>
    </row>
    <row r="104" spans="1:16" s="470" customFormat="1" ht="20.5" x14ac:dyDescent="0.25">
      <c r="A104" s="764"/>
      <c r="B104" s="763"/>
      <c r="C104" s="763"/>
      <c r="D104" s="763"/>
      <c r="E104" s="763"/>
      <c r="F104" s="763"/>
      <c r="G104" s="763"/>
      <c r="H104" s="763"/>
      <c r="I104" s="798"/>
      <c r="J104" s="1008"/>
      <c r="K104" s="798"/>
      <c r="L104" s="1009"/>
      <c r="M104" s="1008">
        <f t="shared" si="6"/>
        <v>0</v>
      </c>
      <c r="N104" s="1008">
        <f t="shared" si="7"/>
        <v>0</v>
      </c>
      <c r="O104" s="973">
        <f t="shared" si="8"/>
        <v>0</v>
      </c>
      <c r="P104" s="560"/>
    </row>
    <row r="105" spans="1:16" s="470" customFormat="1" ht="20.5" x14ac:dyDescent="0.25">
      <c r="A105" s="764"/>
      <c r="B105" s="763"/>
      <c r="C105" s="763"/>
      <c r="D105" s="763"/>
      <c r="E105" s="763"/>
      <c r="F105" s="763"/>
      <c r="G105" s="763"/>
      <c r="H105" s="763"/>
      <c r="I105" s="798"/>
      <c r="J105" s="1008"/>
      <c r="K105" s="798"/>
      <c r="L105" s="1009"/>
      <c r="M105" s="1008">
        <f t="shared" si="6"/>
        <v>0</v>
      </c>
      <c r="N105" s="1008">
        <f t="shared" si="7"/>
        <v>0</v>
      </c>
      <c r="O105" s="973">
        <f t="shared" si="8"/>
        <v>0</v>
      </c>
      <c r="P105" s="560"/>
    </row>
    <row r="106" spans="1:16" s="470" customFormat="1" ht="20.5" x14ac:dyDescent="0.25">
      <c r="A106" s="764"/>
      <c r="B106" s="763"/>
      <c r="C106" s="763"/>
      <c r="D106" s="763"/>
      <c r="E106" s="763"/>
      <c r="F106" s="763"/>
      <c r="G106" s="763"/>
      <c r="H106" s="763"/>
      <c r="I106" s="798"/>
      <c r="J106" s="1008"/>
      <c r="K106" s="798"/>
      <c r="L106" s="1009"/>
      <c r="M106" s="1008">
        <f t="shared" si="6"/>
        <v>0</v>
      </c>
      <c r="N106" s="1008">
        <f t="shared" si="7"/>
        <v>0</v>
      </c>
      <c r="O106" s="973">
        <f t="shared" si="8"/>
        <v>0</v>
      </c>
      <c r="P106" s="560"/>
    </row>
    <row r="107" spans="1:16" s="470" customFormat="1" ht="20.5" x14ac:dyDescent="0.25">
      <c r="A107" s="764"/>
      <c r="B107" s="763"/>
      <c r="C107" s="763"/>
      <c r="D107" s="763"/>
      <c r="E107" s="763"/>
      <c r="F107" s="763"/>
      <c r="G107" s="763"/>
      <c r="H107" s="763"/>
      <c r="I107" s="798"/>
      <c r="J107" s="1008"/>
      <c r="K107" s="798"/>
      <c r="L107" s="1009"/>
      <c r="M107" s="1008">
        <f t="shared" si="6"/>
        <v>0</v>
      </c>
      <c r="N107" s="1008">
        <f t="shared" si="7"/>
        <v>0</v>
      </c>
      <c r="O107" s="973">
        <f t="shared" si="8"/>
        <v>0</v>
      </c>
      <c r="P107" s="560"/>
    </row>
    <row r="108" spans="1:16" s="470" customFormat="1" ht="20.5" x14ac:dyDescent="0.25">
      <c r="A108" s="764"/>
      <c r="B108" s="763"/>
      <c r="C108" s="763"/>
      <c r="D108" s="763"/>
      <c r="E108" s="763"/>
      <c r="F108" s="763"/>
      <c r="G108" s="763"/>
      <c r="H108" s="763"/>
      <c r="I108" s="798"/>
      <c r="J108" s="1008"/>
      <c r="K108" s="798"/>
      <c r="L108" s="1009"/>
      <c r="M108" s="1008">
        <f t="shared" si="6"/>
        <v>0</v>
      </c>
      <c r="N108" s="1008">
        <f t="shared" si="7"/>
        <v>0</v>
      </c>
      <c r="O108" s="973">
        <f t="shared" si="8"/>
        <v>0</v>
      </c>
      <c r="P108" s="560"/>
    </row>
    <row r="109" spans="1:16" s="470" customFormat="1" ht="20.5" x14ac:dyDescent="0.25">
      <c r="A109" s="764"/>
      <c r="B109" s="763"/>
      <c r="C109" s="763"/>
      <c r="D109" s="763"/>
      <c r="E109" s="763"/>
      <c r="F109" s="763"/>
      <c r="G109" s="763"/>
      <c r="H109" s="763"/>
      <c r="I109" s="798"/>
      <c r="J109" s="1008"/>
      <c r="K109" s="798"/>
      <c r="L109" s="1009"/>
      <c r="M109" s="1008">
        <f t="shared" ref="M109:M140" si="9">K109+J109</f>
        <v>0</v>
      </c>
      <c r="N109" s="1008">
        <f t="shared" ref="N109:N140" si="10">I109-M109</f>
        <v>0</v>
      </c>
      <c r="O109" s="973">
        <f t="shared" ref="O109:O140" si="11">IFERROR(M109/I109, 0)</f>
        <v>0</v>
      </c>
      <c r="P109" s="560"/>
    </row>
    <row r="110" spans="1:16" s="470" customFormat="1" ht="20.5" x14ac:dyDescent="0.25">
      <c r="A110" s="764"/>
      <c r="B110" s="763"/>
      <c r="C110" s="763"/>
      <c r="D110" s="763"/>
      <c r="E110" s="763"/>
      <c r="F110" s="763"/>
      <c r="G110" s="763"/>
      <c r="H110" s="763"/>
      <c r="I110" s="798"/>
      <c r="J110" s="1008"/>
      <c r="K110" s="798"/>
      <c r="L110" s="1009"/>
      <c r="M110" s="1008">
        <f t="shared" si="9"/>
        <v>0</v>
      </c>
      <c r="N110" s="1008">
        <f t="shared" si="10"/>
        <v>0</v>
      </c>
      <c r="O110" s="973">
        <f t="shared" si="11"/>
        <v>0</v>
      </c>
      <c r="P110" s="560"/>
    </row>
    <row r="111" spans="1:16" s="470" customFormat="1" ht="20.5" x14ac:dyDescent="0.25">
      <c r="A111" s="764"/>
      <c r="B111" s="763"/>
      <c r="C111" s="763"/>
      <c r="D111" s="763"/>
      <c r="E111" s="763"/>
      <c r="F111" s="763"/>
      <c r="G111" s="763"/>
      <c r="H111" s="763"/>
      <c r="I111" s="798"/>
      <c r="J111" s="1008"/>
      <c r="K111" s="798"/>
      <c r="L111" s="1009"/>
      <c r="M111" s="1008">
        <f t="shared" si="9"/>
        <v>0</v>
      </c>
      <c r="N111" s="1008">
        <f t="shared" si="10"/>
        <v>0</v>
      </c>
      <c r="O111" s="973">
        <f t="shared" si="11"/>
        <v>0</v>
      </c>
      <c r="P111" s="560"/>
    </row>
    <row r="112" spans="1:16" s="470" customFormat="1" ht="20.5" x14ac:dyDescent="0.25">
      <c r="A112" s="764"/>
      <c r="B112" s="763"/>
      <c r="C112" s="763"/>
      <c r="D112" s="763"/>
      <c r="E112" s="763"/>
      <c r="F112" s="763"/>
      <c r="G112" s="763"/>
      <c r="H112" s="763"/>
      <c r="I112" s="798"/>
      <c r="J112" s="1008"/>
      <c r="K112" s="798"/>
      <c r="L112" s="1009"/>
      <c r="M112" s="1008">
        <f t="shared" si="9"/>
        <v>0</v>
      </c>
      <c r="N112" s="1008">
        <f t="shared" si="10"/>
        <v>0</v>
      </c>
      <c r="O112" s="973">
        <f t="shared" si="11"/>
        <v>0</v>
      </c>
      <c r="P112" s="560"/>
    </row>
    <row r="113" spans="1:16" s="470" customFormat="1" ht="20.5" x14ac:dyDescent="0.25">
      <c r="A113" s="764"/>
      <c r="B113" s="763"/>
      <c r="C113" s="763"/>
      <c r="D113" s="763"/>
      <c r="E113" s="763"/>
      <c r="F113" s="763"/>
      <c r="G113" s="763"/>
      <c r="H113" s="763"/>
      <c r="I113" s="798"/>
      <c r="J113" s="1008"/>
      <c r="K113" s="798"/>
      <c r="L113" s="1009"/>
      <c r="M113" s="1008">
        <f t="shared" si="9"/>
        <v>0</v>
      </c>
      <c r="N113" s="1008">
        <f t="shared" si="10"/>
        <v>0</v>
      </c>
      <c r="O113" s="973">
        <f t="shared" si="11"/>
        <v>0</v>
      </c>
      <c r="P113" s="560"/>
    </row>
    <row r="114" spans="1:16" s="470" customFormat="1" ht="20.5" x14ac:dyDescent="0.25">
      <c r="A114" s="764"/>
      <c r="B114" s="763"/>
      <c r="C114" s="763"/>
      <c r="D114" s="763"/>
      <c r="E114" s="763"/>
      <c r="F114" s="763"/>
      <c r="G114" s="763"/>
      <c r="H114" s="763"/>
      <c r="I114" s="798"/>
      <c r="J114" s="1008"/>
      <c r="K114" s="798"/>
      <c r="L114" s="1009"/>
      <c r="M114" s="1008">
        <f t="shared" si="9"/>
        <v>0</v>
      </c>
      <c r="N114" s="1008">
        <f t="shared" si="10"/>
        <v>0</v>
      </c>
      <c r="O114" s="973">
        <f t="shared" si="11"/>
        <v>0</v>
      </c>
      <c r="P114" s="560"/>
    </row>
    <row r="115" spans="1:16" s="470" customFormat="1" ht="20.5" x14ac:dyDescent="0.25">
      <c r="A115" s="764"/>
      <c r="B115" s="763"/>
      <c r="C115" s="763"/>
      <c r="D115" s="763"/>
      <c r="E115" s="763"/>
      <c r="F115" s="763"/>
      <c r="G115" s="763"/>
      <c r="H115" s="763"/>
      <c r="I115" s="798"/>
      <c r="J115" s="1008"/>
      <c r="K115" s="798"/>
      <c r="L115" s="1009"/>
      <c r="M115" s="1008">
        <f t="shared" si="9"/>
        <v>0</v>
      </c>
      <c r="N115" s="1008">
        <f t="shared" si="10"/>
        <v>0</v>
      </c>
      <c r="O115" s="973">
        <f t="shared" si="11"/>
        <v>0</v>
      </c>
      <c r="P115" s="560"/>
    </row>
    <row r="116" spans="1:16" s="470" customFormat="1" ht="20.5" x14ac:dyDescent="0.25">
      <c r="A116" s="764"/>
      <c r="B116" s="763"/>
      <c r="C116" s="763"/>
      <c r="D116" s="763"/>
      <c r="E116" s="763"/>
      <c r="F116" s="763"/>
      <c r="G116" s="763"/>
      <c r="H116" s="763"/>
      <c r="I116" s="798"/>
      <c r="J116" s="1008"/>
      <c r="K116" s="798"/>
      <c r="L116" s="1009"/>
      <c r="M116" s="1008">
        <f t="shared" si="9"/>
        <v>0</v>
      </c>
      <c r="N116" s="1008">
        <f t="shared" si="10"/>
        <v>0</v>
      </c>
      <c r="O116" s="973">
        <f t="shared" si="11"/>
        <v>0</v>
      </c>
      <c r="P116" s="560"/>
    </row>
    <row r="117" spans="1:16" s="470" customFormat="1" ht="20.5" x14ac:dyDescent="0.25">
      <c r="A117" s="764"/>
      <c r="B117" s="763"/>
      <c r="C117" s="763"/>
      <c r="D117" s="763"/>
      <c r="E117" s="763"/>
      <c r="F117" s="763"/>
      <c r="G117" s="763"/>
      <c r="H117" s="763"/>
      <c r="I117" s="798"/>
      <c r="J117" s="1008"/>
      <c r="K117" s="798"/>
      <c r="L117" s="1009"/>
      <c r="M117" s="1008">
        <f t="shared" si="9"/>
        <v>0</v>
      </c>
      <c r="N117" s="1008">
        <f t="shared" si="10"/>
        <v>0</v>
      </c>
      <c r="O117" s="973">
        <f t="shared" si="11"/>
        <v>0</v>
      </c>
      <c r="P117" s="560"/>
    </row>
    <row r="118" spans="1:16" s="470" customFormat="1" ht="20.5" x14ac:dyDescent="0.25">
      <c r="A118" s="764"/>
      <c r="B118" s="763"/>
      <c r="C118" s="763"/>
      <c r="D118" s="763"/>
      <c r="E118" s="763"/>
      <c r="F118" s="763"/>
      <c r="G118" s="763"/>
      <c r="H118" s="763"/>
      <c r="I118" s="798"/>
      <c r="J118" s="1008"/>
      <c r="K118" s="798"/>
      <c r="L118" s="1009"/>
      <c r="M118" s="1008">
        <f t="shared" si="9"/>
        <v>0</v>
      </c>
      <c r="N118" s="1008">
        <f t="shared" si="10"/>
        <v>0</v>
      </c>
      <c r="O118" s="973">
        <f t="shared" si="11"/>
        <v>0</v>
      </c>
      <c r="P118" s="560"/>
    </row>
    <row r="119" spans="1:16" s="470" customFormat="1" ht="20.5" x14ac:dyDescent="0.25">
      <c r="A119" s="764"/>
      <c r="B119" s="763"/>
      <c r="C119" s="763"/>
      <c r="D119" s="763"/>
      <c r="E119" s="763"/>
      <c r="F119" s="763"/>
      <c r="G119" s="763"/>
      <c r="H119" s="763"/>
      <c r="I119" s="798"/>
      <c r="J119" s="1008"/>
      <c r="K119" s="798"/>
      <c r="L119" s="1009"/>
      <c r="M119" s="1008">
        <f t="shared" si="9"/>
        <v>0</v>
      </c>
      <c r="N119" s="1008">
        <f t="shared" si="10"/>
        <v>0</v>
      </c>
      <c r="O119" s="973">
        <f t="shared" si="11"/>
        <v>0</v>
      </c>
      <c r="P119" s="560"/>
    </row>
    <row r="120" spans="1:16" s="470" customFormat="1" ht="20.5" x14ac:dyDescent="0.25">
      <c r="A120" s="764"/>
      <c r="B120" s="763"/>
      <c r="C120" s="763"/>
      <c r="D120" s="763"/>
      <c r="E120" s="763"/>
      <c r="F120" s="763"/>
      <c r="G120" s="763"/>
      <c r="H120" s="763"/>
      <c r="I120" s="798"/>
      <c r="J120" s="1008"/>
      <c r="K120" s="798"/>
      <c r="L120" s="1009"/>
      <c r="M120" s="1008">
        <f t="shared" si="9"/>
        <v>0</v>
      </c>
      <c r="N120" s="1008">
        <f t="shared" si="10"/>
        <v>0</v>
      </c>
      <c r="O120" s="973">
        <f t="shared" si="11"/>
        <v>0</v>
      </c>
      <c r="P120" s="560"/>
    </row>
    <row r="121" spans="1:16" s="470" customFormat="1" ht="20.5" x14ac:dyDescent="0.25">
      <c r="A121" s="764"/>
      <c r="B121" s="763"/>
      <c r="C121" s="763"/>
      <c r="D121" s="763"/>
      <c r="E121" s="763"/>
      <c r="F121" s="763"/>
      <c r="G121" s="763"/>
      <c r="H121" s="763"/>
      <c r="I121" s="798"/>
      <c r="J121" s="1008"/>
      <c r="K121" s="798"/>
      <c r="L121" s="1009"/>
      <c r="M121" s="1008">
        <f t="shared" si="9"/>
        <v>0</v>
      </c>
      <c r="N121" s="1008">
        <f t="shared" si="10"/>
        <v>0</v>
      </c>
      <c r="O121" s="973">
        <f t="shared" si="11"/>
        <v>0</v>
      </c>
      <c r="P121" s="560"/>
    </row>
    <row r="122" spans="1:16" s="470" customFormat="1" ht="20.5" x14ac:dyDescent="0.25">
      <c r="A122" s="764"/>
      <c r="B122" s="763"/>
      <c r="C122" s="763"/>
      <c r="D122" s="763"/>
      <c r="E122" s="763"/>
      <c r="F122" s="763"/>
      <c r="G122" s="763"/>
      <c r="H122" s="763"/>
      <c r="I122" s="798"/>
      <c r="J122" s="1008"/>
      <c r="K122" s="798"/>
      <c r="L122" s="1009"/>
      <c r="M122" s="1008">
        <f t="shared" si="9"/>
        <v>0</v>
      </c>
      <c r="N122" s="1008">
        <f t="shared" si="10"/>
        <v>0</v>
      </c>
      <c r="O122" s="973">
        <f t="shared" si="11"/>
        <v>0</v>
      </c>
      <c r="P122" s="560"/>
    </row>
    <row r="123" spans="1:16" s="470" customFormat="1" ht="20.5" x14ac:dyDescent="0.25">
      <c r="A123" s="764"/>
      <c r="B123" s="763"/>
      <c r="C123" s="763"/>
      <c r="D123" s="763"/>
      <c r="E123" s="763"/>
      <c r="F123" s="763"/>
      <c r="G123" s="763"/>
      <c r="H123" s="763"/>
      <c r="I123" s="798"/>
      <c r="J123" s="1008"/>
      <c r="K123" s="798"/>
      <c r="L123" s="1009"/>
      <c r="M123" s="1008">
        <f t="shared" si="9"/>
        <v>0</v>
      </c>
      <c r="N123" s="1008">
        <f t="shared" si="10"/>
        <v>0</v>
      </c>
      <c r="O123" s="973">
        <f t="shared" si="11"/>
        <v>0</v>
      </c>
      <c r="P123" s="560"/>
    </row>
    <row r="124" spans="1:16" s="470" customFormat="1" ht="20.5" x14ac:dyDescent="0.25">
      <c r="A124" s="764"/>
      <c r="B124" s="763"/>
      <c r="C124" s="763"/>
      <c r="D124" s="763"/>
      <c r="E124" s="763"/>
      <c r="F124" s="763"/>
      <c r="G124" s="763"/>
      <c r="H124" s="763"/>
      <c r="I124" s="798"/>
      <c r="J124" s="1008"/>
      <c r="K124" s="798"/>
      <c r="L124" s="1009"/>
      <c r="M124" s="1008">
        <f t="shared" si="9"/>
        <v>0</v>
      </c>
      <c r="N124" s="1008">
        <f t="shared" si="10"/>
        <v>0</v>
      </c>
      <c r="O124" s="973">
        <f t="shared" si="11"/>
        <v>0</v>
      </c>
      <c r="P124" s="560"/>
    </row>
    <row r="125" spans="1:16" s="470" customFormat="1" ht="20.5" x14ac:dyDescent="0.25">
      <c r="A125" s="764"/>
      <c r="B125" s="763"/>
      <c r="C125" s="763"/>
      <c r="D125" s="763"/>
      <c r="E125" s="763"/>
      <c r="F125" s="763"/>
      <c r="G125" s="763"/>
      <c r="H125" s="763"/>
      <c r="I125" s="798"/>
      <c r="J125" s="1008"/>
      <c r="K125" s="798"/>
      <c r="L125" s="1009"/>
      <c r="M125" s="1008">
        <f t="shared" si="9"/>
        <v>0</v>
      </c>
      <c r="N125" s="1008">
        <f t="shared" si="10"/>
        <v>0</v>
      </c>
      <c r="O125" s="973">
        <f t="shared" si="11"/>
        <v>0</v>
      </c>
      <c r="P125" s="560"/>
    </row>
    <row r="126" spans="1:16" s="470" customFormat="1" ht="20.5" x14ac:dyDescent="0.25">
      <c r="A126" s="764"/>
      <c r="B126" s="763"/>
      <c r="C126" s="763"/>
      <c r="D126" s="763"/>
      <c r="E126" s="763"/>
      <c r="F126" s="763"/>
      <c r="G126" s="763"/>
      <c r="H126" s="763"/>
      <c r="I126" s="798"/>
      <c r="J126" s="1008"/>
      <c r="K126" s="798"/>
      <c r="L126" s="1009"/>
      <c r="M126" s="1008">
        <f t="shared" si="9"/>
        <v>0</v>
      </c>
      <c r="N126" s="1008">
        <f t="shared" si="10"/>
        <v>0</v>
      </c>
      <c r="O126" s="973">
        <f t="shared" si="11"/>
        <v>0</v>
      </c>
      <c r="P126" s="560"/>
    </row>
    <row r="127" spans="1:16" s="470" customFormat="1" ht="20.5" x14ac:dyDescent="0.25">
      <c r="A127" s="764"/>
      <c r="B127" s="763"/>
      <c r="C127" s="763"/>
      <c r="D127" s="763"/>
      <c r="E127" s="763"/>
      <c r="F127" s="763"/>
      <c r="G127" s="763"/>
      <c r="H127" s="763"/>
      <c r="I127" s="798"/>
      <c r="J127" s="1008"/>
      <c r="K127" s="798"/>
      <c r="L127" s="1009"/>
      <c r="M127" s="1008">
        <f t="shared" si="9"/>
        <v>0</v>
      </c>
      <c r="N127" s="1008">
        <f t="shared" si="10"/>
        <v>0</v>
      </c>
      <c r="O127" s="973">
        <f t="shared" si="11"/>
        <v>0</v>
      </c>
      <c r="P127" s="560"/>
    </row>
    <row r="128" spans="1:16" s="470" customFormat="1" ht="20.5" x14ac:dyDescent="0.25">
      <c r="A128" s="764"/>
      <c r="B128" s="763"/>
      <c r="C128" s="763"/>
      <c r="D128" s="763"/>
      <c r="E128" s="763"/>
      <c r="F128" s="763"/>
      <c r="G128" s="763"/>
      <c r="H128" s="763"/>
      <c r="I128" s="798"/>
      <c r="J128" s="1008"/>
      <c r="K128" s="798"/>
      <c r="L128" s="1009"/>
      <c r="M128" s="1008">
        <f t="shared" si="9"/>
        <v>0</v>
      </c>
      <c r="N128" s="1008">
        <f t="shared" si="10"/>
        <v>0</v>
      </c>
      <c r="O128" s="973">
        <f t="shared" si="11"/>
        <v>0</v>
      </c>
      <c r="P128" s="560"/>
    </row>
    <row r="129" spans="1:16" s="470" customFormat="1" ht="20.5" x14ac:dyDescent="0.25">
      <c r="A129" s="764"/>
      <c r="B129" s="763"/>
      <c r="C129" s="763"/>
      <c r="D129" s="763"/>
      <c r="E129" s="763"/>
      <c r="F129" s="763"/>
      <c r="G129" s="763"/>
      <c r="H129" s="763"/>
      <c r="I129" s="798"/>
      <c r="J129" s="1008"/>
      <c r="K129" s="798"/>
      <c r="L129" s="1009"/>
      <c r="M129" s="1008">
        <f t="shared" si="9"/>
        <v>0</v>
      </c>
      <c r="N129" s="1008">
        <f t="shared" si="10"/>
        <v>0</v>
      </c>
      <c r="O129" s="973">
        <f t="shared" si="11"/>
        <v>0</v>
      </c>
      <c r="P129" s="560"/>
    </row>
    <row r="130" spans="1:16" s="470" customFormat="1" ht="20.5" x14ac:dyDescent="0.25">
      <c r="A130" s="764"/>
      <c r="B130" s="763"/>
      <c r="C130" s="763"/>
      <c r="D130" s="763"/>
      <c r="E130" s="763"/>
      <c r="F130" s="763"/>
      <c r="G130" s="763"/>
      <c r="H130" s="763"/>
      <c r="I130" s="798"/>
      <c r="J130" s="1008"/>
      <c r="K130" s="798"/>
      <c r="L130" s="1009"/>
      <c r="M130" s="1008">
        <f t="shared" si="9"/>
        <v>0</v>
      </c>
      <c r="N130" s="1008">
        <f t="shared" si="10"/>
        <v>0</v>
      </c>
      <c r="O130" s="973">
        <f t="shared" si="11"/>
        <v>0</v>
      </c>
      <c r="P130" s="560"/>
    </row>
    <row r="131" spans="1:16" s="470" customFormat="1" ht="20.5" x14ac:dyDescent="0.25">
      <c r="A131" s="764"/>
      <c r="B131" s="763"/>
      <c r="C131" s="763"/>
      <c r="D131" s="763"/>
      <c r="E131" s="763"/>
      <c r="F131" s="763"/>
      <c r="G131" s="763"/>
      <c r="H131" s="763"/>
      <c r="I131" s="798"/>
      <c r="J131" s="1008"/>
      <c r="K131" s="798"/>
      <c r="L131" s="1009"/>
      <c r="M131" s="1008">
        <f t="shared" si="9"/>
        <v>0</v>
      </c>
      <c r="N131" s="1008">
        <f t="shared" si="10"/>
        <v>0</v>
      </c>
      <c r="O131" s="973">
        <f t="shared" si="11"/>
        <v>0</v>
      </c>
      <c r="P131" s="560"/>
    </row>
    <row r="132" spans="1:16" s="470" customFormat="1" ht="20.5" x14ac:dyDescent="0.25">
      <c r="A132" s="764"/>
      <c r="B132" s="763"/>
      <c r="C132" s="763"/>
      <c r="D132" s="763"/>
      <c r="E132" s="763"/>
      <c r="F132" s="763"/>
      <c r="G132" s="763"/>
      <c r="H132" s="763"/>
      <c r="I132" s="798"/>
      <c r="J132" s="1008"/>
      <c r="K132" s="798"/>
      <c r="L132" s="1009"/>
      <c r="M132" s="1008">
        <f t="shared" si="9"/>
        <v>0</v>
      </c>
      <c r="N132" s="1008">
        <f t="shared" si="10"/>
        <v>0</v>
      </c>
      <c r="O132" s="973">
        <f t="shared" si="11"/>
        <v>0</v>
      </c>
      <c r="P132" s="560"/>
    </row>
    <row r="133" spans="1:16" s="470" customFormat="1" ht="20.5" x14ac:dyDescent="0.25">
      <c r="A133" s="764"/>
      <c r="B133" s="763"/>
      <c r="C133" s="763"/>
      <c r="D133" s="763"/>
      <c r="E133" s="763"/>
      <c r="F133" s="763"/>
      <c r="G133" s="763"/>
      <c r="H133" s="763"/>
      <c r="I133" s="798"/>
      <c r="J133" s="1008"/>
      <c r="K133" s="798"/>
      <c r="L133" s="1009"/>
      <c r="M133" s="1008">
        <f t="shared" si="9"/>
        <v>0</v>
      </c>
      <c r="N133" s="1008">
        <f t="shared" si="10"/>
        <v>0</v>
      </c>
      <c r="O133" s="973">
        <f t="shared" si="11"/>
        <v>0</v>
      </c>
      <c r="P133" s="560"/>
    </row>
    <row r="134" spans="1:16" s="470" customFormat="1" ht="20.5" x14ac:dyDescent="0.25">
      <c r="A134" s="764"/>
      <c r="B134" s="763"/>
      <c r="C134" s="763"/>
      <c r="D134" s="763"/>
      <c r="E134" s="763"/>
      <c r="F134" s="763"/>
      <c r="G134" s="763"/>
      <c r="H134" s="763"/>
      <c r="I134" s="798"/>
      <c r="J134" s="1008"/>
      <c r="K134" s="798"/>
      <c r="L134" s="1009"/>
      <c r="M134" s="1008">
        <f t="shared" si="9"/>
        <v>0</v>
      </c>
      <c r="N134" s="1008">
        <f t="shared" si="10"/>
        <v>0</v>
      </c>
      <c r="O134" s="973">
        <f t="shared" si="11"/>
        <v>0</v>
      </c>
      <c r="P134" s="560"/>
    </row>
    <row r="135" spans="1:16" s="470" customFormat="1" ht="20.5" x14ac:dyDescent="0.25">
      <c r="A135" s="764"/>
      <c r="B135" s="763"/>
      <c r="C135" s="763"/>
      <c r="D135" s="763"/>
      <c r="E135" s="763"/>
      <c r="F135" s="763"/>
      <c r="G135" s="763"/>
      <c r="H135" s="763"/>
      <c r="I135" s="798"/>
      <c r="J135" s="1008"/>
      <c r="K135" s="798"/>
      <c r="L135" s="1009"/>
      <c r="M135" s="1008">
        <f t="shared" si="9"/>
        <v>0</v>
      </c>
      <c r="N135" s="1008">
        <f t="shared" si="10"/>
        <v>0</v>
      </c>
      <c r="O135" s="973">
        <f t="shared" si="11"/>
        <v>0</v>
      </c>
      <c r="P135" s="560"/>
    </row>
    <row r="136" spans="1:16" s="470" customFormat="1" ht="20.5" x14ac:dyDescent="0.25">
      <c r="A136" s="764"/>
      <c r="B136" s="763"/>
      <c r="C136" s="763"/>
      <c r="D136" s="763"/>
      <c r="E136" s="763"/>
      <c r="F136" s="763"/>
      <c r="G136" s="763"/>
      <c r="H136" s="763"/>
      <c r="I136" s="798"/>
      <c r="J136" s="1008"/>
      <c r="K136" s="798"/>
      <c r="L136" s="1009"/>
      <c r="M136" s="1008">
        <f t="shared" si="9"/>
        <v>0</v>
      </c>
      <c r="N136" s="1008">
        <f t="shared" si="10"/>
        <v>0</v>
      </c>
      <c r="O136" s="973">
        <f t="shared" si="11"/>
        <v>0</v>
      </c>
      <c r="P136" s="560"/>
    </row>
    <row r="137" spans="1:16" s="470" customFormat="1" ht="20.5" x14ac:dyDescent="0.25">
      <c r="A137" s="764"/>
      <c r="B137" s="763"/>
      <c r="C137" s="763"/>
      <c r="D137" s="763"/>
      <c r="E137" s="763"/>
      <c r="F137" s="763"/>
      <c r="G137" s="763"/>
      <c r="H137" s="763"/>
      <c r="I137" s="798"/>
      <c r="J137" s="1008"/>
      <c r="K137" s="798"/>
      <c r="L137" s="1009"/>
      <c r="M137" s="1008">
        <f t="shared" si="9"/>
        <v>0</v>
      </c>
      <c r="N137" s="1008">
        <f t="shared" si="10"/>
        <v>0</v>
      </c>
      <c r="O137" s="973">
        <f t="shared" si="11"/>
        <v>0</v>
      </c>
      <c r="P137" s="560"/>
    </row>
    <row r="138" spans="1:16" s="470" customFormat="1" ht="20.5" x14ac:dyDescent="0.25">
      <c r="A138" s="764"/>
      <c r="B138" s="763"/>
      <c r="C138" s="763"/>
      <c r="D138" s="763"/>
      <c r="E138" s="763"/>
      <c r="F138" s="763"/>
      <c r="G138" s="763"/>
      <c r="H138" s="763"/>
      <c r="I138" s="798"/>
      <c r="J138" s="1008"/>
      <c r="K138" s="798"/>
      <c r="L138" s="1009"/>
      <c r="M138" s="1008">
        <f t="shared" si="9"/>
        <v>0</v>
      </c>
      <c r="N138" s="1008">
        <f t="shared" si="10"/>
        <v>0</v>
      </c>
      <c r="O138" s="973">
        <f t="shared" si="11"/>
        <v>0</v>
      </c>
      <c r="P138" s="560"/>
    </row>
    <row r="139" spans="1:16" s="470" customFormat="1" ht="20.5" x14ac:dyDescent="0.25">
      <c r="A139" s="764"/>
      <c r="B139" s="763"/>
      <c r="C139" s="763"/>
      <c r="D139" s="763"/>
      <c r="E139" s="763"/>
      <c r="F139" s="763"/>
      <c r="G139" s="763"/>
      <c r="H139" s="763"/>
      <c r="I139" s="798"/>
      <c r="J139" s="1008"/>
      <c r="K139" s="798"/>
      <c r="L139" s="1009"/>
      <c r="M139" s="1008">
        <f t="shared" si="9"/>
        <v>0</v>
      </c>
      <c r="N139" s="1008">
        <f t="shared" si="10"/>
        <v>0</v>
      </c>
      <c r="O139" s="973">
        <f t="shared" si="11"/>
        <v>0</v>
      </c>
      <c r="P139" s="560"/>
    </row>
    <row r="140" spans="1:16" s="470" customFormat="1" ht="20.5" x14ac:dyDescent="0.25">
      <c r="A140" s="764"/>
      <c r="B140" s="763"/>
      <c r="C140" s="763"/>
      <c r="D140" s="763"/>
      <c r="E140" s="763"/>
      <c r="F140" s="763"/>
      <c r="G140" s="763"/>
      <c r="H140" s="763"/>
      <c r="I140" s="798"/>
      <c r="J140" s="1008"/>
      <c r="K140" s="798"/>
      <c r="L140" s="1009"/>
      <c r="M140" s="1008">
        <f t="shared" si="9"/>
        <v>0</v>
      </c>
      <c r="N140" s="1008">
        <f t="shared" si="10"/>
        <v>0</v>
      </c>
      <c r="O140" s="973">
        <f t="shared" si="11"/>
        <v>0</v>
      </c>
      <c r="P140" s="560"/>
    </row>
    <row r="141" spans="1:16" s="470" customFormat="1" ht="20.5" x14ac:dyDescent="0.25">
      <c r="A141" s="764"/>
      <c r="B141" s="763"/>
      <c r="C141" s="763"/>
      <c r="D141" s="763"/>
      <c r="E141" s="763"/>
      <c r="F141" s="763"/>
      <c r="G141" s="763"/>
      <c r="H141" s="763"/>
      <c r="I141" s="798"/>
      <c r="J141" s="1008"/>
      <c r="K141" s="798"/>
      <c r="L141" s="1009"/>
      <c r="M141" s="1008">
        <f t="shared" ref="M141:M172" si="12">K141+J141</f>
        <v>0</v>
      </c>
      <c r="N141" s="1008">
        <f t="shared" ref="N141:N172" si="13">I141-M141</f>
        <v>0</v>
      </c>
      <c r="O141" s="973">
        <f t="shared" ref="O141:O172" si="14">IFERROR(M141/I141, 0)</f>
        <v>0</v>
      </c>
      <c r="P141" s="560"/>
    </row>
    <row r="142" spans="1:16" s="470" customFormat="1" ht="20.5" x14ac:dyDescent="0.25">
      <c r="A142" s="764"/>
      <c r="B142" s="763"/>
      <c r="C142" s="763"/>
      <c r="D142" s="763"/>
      <c r="E142" s="763"/>
      <c r="F142" s="763"/>
      <c r="G142" s="763"/>
      <c r="H142" s="763"/>
      <c r="I142" s="798"/>
      <c r="J142" s="1008"/>
      <c r="K142" s="798"/>
      <c r="L142" s="1009"/>
      <c r="M142" s="1008">
        <f t="shared" si="12"/>
        <v>0</v>
      </c>
      <c r="N142" s="1008">
        <f t="shared" si="13"/>
        <v>0</v>
      </c>
      <c r="O142" s="973">
        <f t="shared" si="14"/>
        <v>0</v>
      </c>
      <c r="P142" s="560"/>
    </row>
    <row r="143" spans="1:16" s="470" customFormat="1" ht="20.5" x14ac:dyDescent="0.25">
      <c r="A143" s="764"/>
      <c r="B143" s="763"/>
      <c r="C143" s="763"/>
      <c r="D143" s="763"/>
      <c r="E143" s="763"/>
      <c r="F143" s="763"/>
      <c r="G143" s="763"/>
      <c r="H143" s="763"/>
      <c r="I143" s="798"/>
      <c r="J143" s="1008"/>
      <c r="K143" s="798"/>
      <c r="L143" s="1009"/>
      <c r="M143" s="1008">
        <f t="shared" si="12"/>
        <v>0</v>
      </c>
      <c r="N143" s="1008">
        <f t="shared" si="13"/>
        <v>0</v>
      </c>
      <c r="O143" s="973">
        <f t="shared" si="14"/>
        <v>0</v>
      </c>
      <c r="P143" s="560"/>
    </row>
    <row r="144" spans="1:16" s="470" customFormat="1" ht="20.5" x14ac:dyDescent="0.25">
      <c r="A144" s="764"/>
      <c r="B144" s="763"/>
      <c r="C144" s="763"/>
      <c r="D144" s="763"/>
      <c r="E144" s="763"/>
      <c r="F144" s="763"/>
      <c r="G144" s="763"/>
      <c r="H144" s="763"/>
      <c r="I144" s="798"/>
      <c r="J144" s="1008"/>
      <c r="K144" s="798"/>
      <c r="L144" s="1009"/>
      <c r="M144" s="1008">
        <f t="shared" si="12"/>
        <v>0</v>
      </c>
      <c r="N144" s="1008">
        <f t="shared" si="13"/>
        <v>0</v>
      </c>
      <c r="O144" s="973">
        <f t="shared" si="14"/>
        <v>0</v>
      </c>
      <c r="P144" s="560"/>
    </row>
    <row r="145" spans="1:16" s="470" customFormat="1" ht="20.5" x14ac:dyDescent="0.25">
      <c r="A145" s="764"/>
      <c r="B145" s="763"/>
      <c r="C145" s="763"/>
      <c r="D145" s="763"/>
      <c r="E145" s="763"/>
      <c r="F145" s="763"/>
      <c r="G145" s="763"/>
      <c r="H145" s="763"/>
      <c r="I145" s="798"/>
      <c r="J145" s="1008"/>
      <c r="K145" s="798"/>
      <c r="L145" s="1009"/>
      <c r="M145" s="1008">
        <f t="shared" si="12"/>
        <v>0</v>
      </c>
      <c r="N145" s="1008">
        <f t="shared" si="13"/>
        <v>0</v>
      </c>
      <c r="O145" s="973">
        <f t="shared" si="14"/>
        <v>0</v>
      </c>
      <c r="P145" s="560"/>
    </row>
    <row r="146" spans="1:16" s="470" customFormat="1" ht="20.5" x14ac:dyDescent="0.25">
      <c r="A146" s="764"/>
      <c r="B146" s="763"/>
      <c r="C146" s="763"/>
      <c r="D146" s="763"/>
      <c r="E146" s="763"/>
      <c r="F146" s="763"/>
      <c r="G146" s="763"/>
      <c r="H146" s="763"/>
      <c r="I146" s="798"/>
      <c r="J146" s="1008"/>
      <c r="K146" s="798"/>
      <c r="L146" s="1009"/>
      <c r="M146" s="1008">
        <f t="shared" si="12"/>
        <v>0</v>
      </c>
      <c r="N146" s="1008">
        <f t="shared" si="13"/>
        <v>0</v>
      </c>
      <c r="O146" s="973">
        <f t="shared" si="14"/>
        <v>0</v>
      </c>
      <c r="P146" s="560"/>
    </row>
    <row r="147" spans="1:16" s="470" customFormat="1" ht="20.5" x14ac:dyDescent="0.25">
      <c r="A147" s="764"/>
      <c r="B147" s="763"/>
      <c r="C147" s="763"/>
      <c r="D147" s="763"/>
      <c r="E147" s="763"/>
      <c r="F147" s="763"/>
      <c r="G147" s="763"/>
      <c r="H147" s="763"/>
      <c r="I147" s="798"/>
      <c r="J147" s="1008"/>
      <c r="K147" s="798"/>
      <c r="L147" s="1009"/>
      <c r="M147" s="1008">
        <f t="shared" si="12"/>
        <v>0</v>
      </c>
      <c r="N147" s="1008">
        <f t="shared" si="13"/>
        <v>0</v>
      </c>
      <c r="O147" s="973">
        <f t="shared" si="14"/>
        <v>0</v>
      </c>
      <c r="P147" s="560"/>
    </row>
    <row r="148" spans="1:16" s="470" customFormat="1" ht="20.5" x14ac:dyDescent="0.25">
      <c r="A148" s="764"/>
      <c r="B148" s="763"/>
      <c r="C148" s="763"/>
      <c r="D148" s="763"/>
      <c r="E148" s="763"/>
      <c r="F148" s="763"/>
      <c r="G148" s="763"/>
      <c r="H148" s="763"/>
      <c r="I148" s="798"/>
      <c r="J148" s="1008"/>
      <c r="K148" s="798"/>
      <c r="L148" s="1009"/>
      <c r="M148" s="1008">
        <f t="shared" si="12"/>
        <v>0</v>
      </c>
      <c r="N148" s="1008">
        <f t="shared" si="13"/>
        <v>0</v>
      </c>
      <c r="O148" s="973">
        <f t="shared" si="14"/>
        <v>0</v>
      </c>
      <c r="P148" s="560"/>
    </row>
    <row r="149" spans="1:16" s="470" customFormat="1" ht="20.5" x14ac:dyDescent="0.25">
      <c r="A149" s="764"/>
      <c r="B149" s="763"/>
      <c r="C149" s="763"/>
      <c r="D149" s="763"/>
      <c r="E149" s="763"/>
      <c r="F149" s="763"/>
      <c r="G149" s="763"/>
      <c r="H149" s="763"/>
      <c r="I149" s="798"/>
      <c r="J149" s="1008"/>
      <c r="K149" s="798"/>
      <c r="L149" s="1009"/>
      <c r="M149" s="1008">
        <f t="shared" si="12"/>
        <v>0</v>
      </c>
      <c r="N149" s="1008">
        <f t="shared" si="13"/>
        <v>0</v>
      </c>
      <c r="O149" s="973">
        <f t="shared" si="14"/>
        <v>0</v>
      </c>
      <c r="P149" s="560"/>
    </row>
    <row r="150" spans="1:16" s="470" customFormat="1" ht="20.5" x14ac:dyDescent="0.25">
      <c r="A150" s="764"/>
      <c r="B150" s="763"/>
      <c r="C150" s="763"/>
      <c r="D150" s="763"/>
      <c r="E150" s="763"/>
      <c r="F150" s="763"/>
      <c r="G150" s="763"/>
      <c r="H150" s="763"/>
      <c r="I150" s="798"/>
      <c r="J150" s="1008"/>
      <c r="K150" s="798"/>
      <c r="L150" s="1009"/>
      <c r="M150" s="1008">
        <f t="shared" si="12"/>
        <v>0</v>
      </c>
      <c r="N150" s="1008">
        <f t="shared" si="13"/>
        <v>0</v>
      </c>
      <c r="O150" s="973">
        <f t="shared" si="14"/>
        <v>0</v>
      </c>
      <c r="P150" s="560"/>
    </row>
    <row r="151" spans="1:16" s="470" customFormat="1" ht="20.5" x14ac:dyDescent="0.25">
      <c r="A151" s="764"/>
      <c r="B151" s="763"/>
      <c r="C151" s="763"/>
      <c r="D151" s="763"/>
      <c r="E151" s="763"/>
      <c r="F151" s="763"/>
      <c r="G151" s="763"/>
      <c r="H151" s="763"/>
      <c r="I151" s="798"/>
      <c r="J151" s="1008"/>
      <c r="K151" s="798"/>
      <c r="L151" s="1009"/>
      <c r="M151" s="1008">
        <f t="shared" si="12"/>
        <v>0</v>
      </c>
      <c r="N151" s="1008">
        <f t="shared" si="13"/>
        <v>0</v>
      </c>
      <c r="O151" s="973">
        <f t="shared" si="14"/>
        <v>0</v>
      </c>
      <c r="P151" s="560"/>
    </row>
    <row r="152" spans="1:16" s="470" customFormat="1" ht="20.5" x14ac:dyDescent="0.25">
      <c r="A152" s="764"/>
      <c r="B152" s="763"/>
      <c r="C152" s="763"/>
      <c r="D152" s="763"/>
      <c r="E152" s="763"/>
      <c r="F152" s="763"/>
      <c r="G152" s="763"/>
      <c r="H152" s="763"/>
      <c r="I152" s="798"/>
      <c r="J152" s="1008"/>
      <c r="K152" s="798"/>
      <c r="L152" s="1009"/>
      <c r="M152" s="1008">
        <f t="shared" si="12"/>
        <v>0</v>
      </c>
      <c r="N152" s="1008">
        <f t="shared" si="13"/>
        <v>0</v>
      </c>
      <c r="O152" s="973">
        <f t="shared" si="14"/>
        <v>0</v>
      </c>
      <c r="P152" s="560"/>
    </row>
    <row r="153" spans="1:16" s="470" customFormat="1" ht="20.5" x14ac:dyDescent="0.25">
      <c r="A153" s="764"/>
      <c r="B153" s="763"/>
      <c r="C153" s="763"/>
      <c r="D153" s="763"/>
      <c r="E153" s="763"/>
      <c r="F153" s="763"/>
      <c r="G153" s="763"/>
      <c r="H153" s="763"/>
      <c r="I153" s="798"/>
      <c r="J153" s="1008"/>
      <c r="K153" s="798"/>
      <c r="L153" s="1009"/>
      <c r="M153" s="1008">
        <f t="shared" si="12"/>
        <v>0</v>
      </c>
      <c r="N153" s="1008">
        <f t="shared" si="13"/>
        <v>0</v>
      </c>
      <c r="O153" s="973">
        <f t="shared" si="14"/>
        <v>0</v>
      </c>
      <c r="P153" s="560"/>
    </row>
    <row r="154" spans="1:16" s="470" customFormat="1" ht="20.5" x14ac:dyDescent="0.25">
      <c r="A154" s="764"/>
      <c r="B154" s="763"/>
      <c r="C154" s="763"/>
      <c r="D154" s="763"/>
      <c r="E154" s="763"/>
      <c r="F154" s="763"/>
      <c r="G154" s="763"/>
      <c r="H154" s="763"/>
      <c r="I154" s="798"/>
      <c r="J154" s="1008"/>
      <c r="K154" s="798"/>
      <c r="L154" s="1009"/>
      <c r="M154" s="1008">
        <f t="shared" si="12"/>
        <v>0</v>
      </c>
      <c r="N154" s="1008">
        <f t="shared" si="13"/>
        <v>0</v>
      </c>
      <c r="O154" s="973">
        <f t="shared" si="14"/>
        <v>0</v>
      </c>
      <c r="P154" s="560"/>
    </row>
    <row r="155" spans="1:16" s="470" customFormat="1" ht="20.5" x14ac:dyDescent="0.25">
      <c r="A155" s="764"/>
      <c r="B155" s="763"/>
      <c r="C155" s="763"/>
      <c r="D155" s="763"/>
      <c r="E155" s="763"/>
      <c r="F155" s="763"/>
      <c r="G155" s="763"/>
      <c r="H155" s="763"/>
      <c r="I155" s="798"/>
      <c r="J155" s="1008"/>
      <c r="K155" s="798"/>
      <c r="L155" s="1009"/>
      <c r="M155" s="1008">
        <f t="shared" si="12"/>
        <v>0</v>
      </c>
      <c r="N155" s="1008">
        <f t="shared" si="13"/>
        <v>0</v>
      </c>
      <c r="O155" s="973">
        <f t="shared" si="14"/>
        <v>0</v>
      </c>
      <c r="P155" s="560"/>
    </row>
    <row r="156" spans="1:16" s="470" customFormat="1" ht="20.5" x14ac:dyDescent="0.25">
      <c r="A156" s="764"/>
      <c r="B156" s="763"/>
      <c r="C156" s="763"/>
      <c r="D156" s="763"/>
      <c r="E156" s="763"/>
      <c r="F156" s="763"/>
      <c r="G156" s="763"/>
      <c r="H156" s="763"/>
      <c r="I156" s="798"/>
      <c r="J156" s="1008"/>
      <c r="K156" s="798"/>
      <c r="L156" s="1009"/>
      <c r="M156" s="1008">
        <f t="shared" si="12"/>
        <v>0</v>
      </c>
      <c r="N156" s="1008">
        <f t="shared" si="13"/>
        <v>0</v>
      </c>
      <c r="O156" s="973">
        <f t="shared" si="14"/>
        <v>0</v>
      </c>
      <c r="P156" s="560"/>
    </row>
    <row r="157" spans="1:16" s="470" customFormat="1" ht="20.5" x14ac:dyDescent="0.25">
      <c r="A157" s="764"/>
      <c r="B157" s="763"/>
      <c r="C157" s="763"/>
      <c r="D157" s="763"/>
      <c r="E157" s="763"/>
      <c r="F157" s="763"/>
      <c r="G157" s="763"/>
      <c r="H157" s="763"/>
      <c r="I157" s="798"/>
      <c r="J157" s="1008"/>
      <c r="K157" s="798"/>
      <c r="L157" s="1009"/>
      <c r="M157" s="1008">
        <f t="shared" si="12"/>
        <v>0</v>
      </c>
      <c r="N157" s="1008">
        <f t="shared" si="13"/>
        <v>0</v>
      </c>
      <c r="O157" s="973">
        <f t="shared" si="14"/>
        <v>0</v>
      </c>
      <c r="P157" s="560"/>
    </row>
    <row r="158" spans="1:16" s="470" customFormat="1" ht="20.5" x14ac:dyDescent="0.25">
      <c r="A158" s="764"/>
      <c r="B158" s="763"/>
      <c r="C158" s="763"/>
      <c r="D158" s="763"/>
      <c r="E158" s="763"/>
      <c r="F158" s="763"/>
      <c r="G158" s="763"/>
      <c r="H158" s="763"/>
      <c r="I158" s="798"/>
      <c r="J158" s="1008"/>
      <c r="K158" s="798"/>
      <c r="L158" s="1009"/>
      <c r="M158" s="1008">
        <f t="shared" si="12"/>
        <v>0</v>
      </c>
      <c r="N158" s="1008">
        <f t="shared" si="13"/>
        <v>0</v>
      </c>
      <c r="O158" s="973">
        <f t="shared" si="14"/>
        <v>0</v>
      </c>
      <c r="P158" s="560"/>
    </row>
    <row r="159" spans="1:16" s="470" customFormat="1" ht="20.5" x14ac:dyDescent="0.25">
      <c r="A159" s="764"/>
      <c r="B159" s="763"/>
      <c r="C159" s="763"/>
      <c r="D159" s="763"/>
      <c r="E159" s="763"/>
      <c r="F159" s="763"/>
      <c r="G159" s="763"/>
      <c r="H159" s="763"/>
      <c r="I159" s="798"/>
      <c r="J159" s="1008"/>
      <c r="K159" s="798"/>
      <c r="L159" s="1009"/>
      <c r="M159" s="1008">
        <f t="shared" si="12"/>
        <v>0</v>
      </c>
      <c r="N159" s="1008">
        <f t="shared" si="13"/>
        <v>0</v>
      </c>
      <c r="O159" s="973">
        <f t="shared" si="14"/>
        <v>0</v>
      </c>
      <c r="P159" s="560"/>
    </row>
    <row r="160" spans="1:16" s="470" customFormat="1" ht="20.5" x14ac:dyDescent="0.25">
      <c r="A160" s="764"/>
      <c r="B160" s="763"/>
      <c r="C160" s="763"/>
      <c r="D160" s="763"/>
      <c r="E160" s="763"/>
      <c r="F160" s="763"/>
      <c r="G160" s="763"/>
      <c r="H160" s="763"/>
      <c r="I160" s="798"/>
      <c r="J160" s="1008"/>
      <c r="K160" s="798"/>
      <c r="L160" s="1009"/>
      <c r="M160" s="1008">
        <f t="shared" si="12"/>
        <v>0</v>
      </c>
      <c r="N160" s="1008">
        <f t="shared" si="13"/>
        <v>0</v>
      </c>
      <c r="O160" s="973">
        <f t="shared" si="14"/>
        <v>0</v>
      </c>
      <c r="P160" s="560"/>
    </row>
    <row r="161" spans="1:16" s="470" customFormat="1" ht="20.5" x14ac:dyDescent="0.25">
      <c r="A161" s="764"/>
      <c r="B161" s="763"/>
      <c r="C161" s="763"/>
      <c r="D161" s="763"/>
      <c r="E161" s="763"/>
      <c r="F161" s="763"/>
      <c r="G161" s="763"/>
      <c r="H161" s="763"/>
      <c r="I161" s="798"/>
      <c r="J161" s="1008"/>
      <c r="K161" s="798"/>
      <c r="L161" s="1009"/>
      <c r="M161" s="1008">
        <f t="shared" si="12"/>
        <v>0</v>
      </c>
      <c r="N161" s="1008">
        <f t="shared" si="13"/>
        <v>0</v>
      </c>
      <c r="O161" s="973">
        <f t="shared" si="14"/>
        <v>0</v>
      </c>
      <c r="P161" s="560"/>
    </row>
    <row r="162" spans="1:16" s="470" customFormat="1" ht="20.5" x14ac:dyDescent="0.25">
      <c r="A162" s="764"/>
      <c r="B162" s="763"/>
      <c r="C162" s="763"/>
      <c r="D162" s="763"/>
      <c r="E162" s="763"/>
      <c r="F162" s="763"/>
      <c r="G162" s="763"/>
      <c r="H162" s="763"/>
      <c r="I162" s="798"/>
      <c r="J162" s="1008"/>
      <c r="K162" s="798"/>
      <c r="L162" s="1009"/>
      <c r="M162" s="1008">
        <f t="shared" si="12"/>
        <v>0</v>
      </c>
      <c r="N162" s="1008">
        <f t="shared" si="13"/>
        <v>0</v>
      </c>
      <c r="O162" s="973">
        <f t="shared" si="14"/>
        <v>0</v>
      </c>
      <c r="P162" s="560"/>
    </row>
    <row r="163" spans="1:16" s="470" customFormat="1" ht="20.5" x14ac:dyDescent="0.25">
      <c r="A163" s="764"/>
      <c r="B163" s="763"/>
      <c r="C163" s="763"/>
      <c r="D163" s="763"/>
      <c r="E163" s="763"/>
      <c r="F163" s="763"/>
      <c r="G163" s="763"/>
      <c r="H163" s="763"/>
      <c r="I163" s="798"/>
      <c r="J163" s="1008"/>
      <c r="K163" s="798"/>
      <c r="L163" s="1009"/>
      <c r="M163" s="1008">
        <f t="shared" si="12"/>
        <v>0</v>
      </c>
      <c r="N163" s="1008">
        <f t="shared" si="13"/>
        <v>0</v>
      </c>
      <c r="O163" s="973">
        <f t="shared" si="14"/>
        <v>0</v>
      </c>
      <c r="P163" s="560"/>
    </row>
    <row r="164" spans="1:16" s="470" customFormat="1" ht="20.5" x14ac:dyDescent="0.25">
      <c r="A164" s="764"/>
      <c r="B164" s="763"/>
      <c r="C164" s="763"/>
      <c r="D164" s="763"/>
      <c r="E164" s="763"/>
      <c r="F164" s="763"/>
      <c r="G164" s="763"/>
      <c r="H164" s="763"/>
      <c r="I164" s="798"/>
      <c r="J164" s="1008"/>
      <c r="K164" s="798"/>
      <c r="L164" s="1009"/>
      <c r="M164" s="1008">
        <f t="shared" si="12"/>
        <v>0</v>
      </c>
      <c r="N164" s="1008">
        <f t="shared" si="13"/>
        <v>0</v>
      </c>
      <c r="O164" s="973">
        <f t="shared" si="14"/>
        <v>0</v>
      </c>
      <c r="P164" s="560"/>
    </row>
    <row r="165" spans="1:16" s="470" customFormat="1" ht="20.5" x14ac:dyDescent="0.25">
      <c r="A165" s="764"/>
      <c r="B165" s="763"/>
      <c r="C165" s="763"/>
      <c r="D165" s="763"/>
      <c r="E165" s="763"/>
      <c r="F165" s="763"/>
      <c r="G165" s="763"/>
      <c r="H165" s="763"/>
      <c r="I165" s="798"/>
      <c r="J165" s="1008"/>
      <c r="K165" s="798"/>
      <c r="L165" s="1009"/>
      <c r="M165" s="1008">
        <f t="shared" si="12"/>
        <v>0</v>
      </c>
      <c r="N165" s="1008">
        <f t="shared" si="13"/>
        <v>0</v>
      </c>
      <c r="O165" s="973">
        <f t="shared" si="14"/>
        <v>0</v>
      </c>
      <c r="P165" s="560"/>
    </row>
    <row r="166" spans="1:16" s="470" customFormat="1" ht="20.5" x14ac:dyDescent="0.25">
      <c r="A166" s="764"/>
      <c r="B166" s="763"/>
      <c r="C166" s="763"/>
      <c r="D166" s="763"/>
      <c r="E166" s="763"/>
      <c r="F166" s="763"/>
      <c r="G166" s="763"/>
      <c r="H166" s="763"/>
      <c r="I166" s="798"/>
      <c r="J166" s="1008"/>
      <c r="K166" s="798"/>
      <c r="L166" s="1009"/>
      <c r="M166" s="1008">
        <f t="shared" si="12"/>
        <v>0</v>
      </c>
      <c r="N166" s="1008">
        <f t="shared" si="13"/>
        <v>0</v>
      </c>
      <c r="O166" s="973">
        <f t="shared" si="14"/>
        <v>0</v>
      </c>
      <c r="P166" s="560"/>
    </row>
    <row r="167" spans="1:16" s="470" customFormat="1" ht="20.5" x14ac:dyDescent="0.25">
      <c r="A167" s="764"/>
      <c r="B167" s="763"/>
      <c r="C167" s="763"/>
      <c r="D167" s="763"/>
      <c r="E167" s="763"/>
      <c r="F167" s="763"/>
      <c r="G167" s="763"/>
      <c r="H167" s="763"/>
      <c r="I167" s="798"/>
      <c r="J167" s="1008"/>
      <c r="K167" s="798"/>
      <c r="L167" s="1009"/>
      <c r="M167" s="1008">
        <f t="shared" si="12"/>
        <v>0</v>
      </c>
      <c r="N167" s="1008">
        <f t="shared" si="13"/>
        <v>0</v>
      </c>
      <c r="O167" s="973">
        <f t="shared" si="14"/>
        <v>0</v>
      </c>
      <c r="P167" s="560"/>
    </row>
    <row r="168" spans="1:16" s="470" customFormat="1" ht="20.5" x14ac:dyDescent="0.25">
      <c r="A168" s="764"/>
      <c r="B168" s="763"/>
      <c r="C168" s="763"/>
      <c r="D168" s="763"/>
      <c r="E168" s="763"/>
      <c r="F168" s="763"/>
      <c r="G168" s="763"/>
      <c r="H168" s="763"/>
      <c r="I168" s="798"/>
      <c r="J168" s="1008"/>
      <c r="K168" s="798"/>
      <c r="L168" s="1009"/>
      <c r="M168" s="1008">
        <f t="shared" si="12"/>
        <v>0</v>
      </c>
      <c r="N168" s="1008">
        <f t="shared" si="13"/>
        <v>0</v>
      </c>
      <c r="O168" s="973">
        <f t="shared" si="14"/>
        <v>0</v>
      </c>
      <c r="P168" s="560"/>
    </row>
    <row r="169" spans="1:16" s="470" customFormat="1" ht="20.5" x14ac:dyDescent="0.25">
      <c r="A169" s="764"/>
      <c r="B169" s="763"/>
      <c r="C169" s="763"/>
      <c r="D169" s="763"/>
      <c r="E169" s="763"/>
      <c r="F169" s="763"/>
      <c r="G169" s="763"/>
      <c r="H169" s="763"/>
      <c r="I169" s="798"/>
      <c r="J169" s="1008"/>
      <c r="K169" s="798"/>
      <c r="L169" s="1009"/>
      <c r="M169" s="1008">
        <f t="shared" si="12"/>
        <v>0</v>
      </c>
      <c r="N169" s="1008">
        <f t="shared" si="13"/>
        <v>0</v>
      </c>
      <c r="O169" s="973">
        <f t="shared" si="14"/>
        <v>0</v>
      </c>
      <c r="P169" s="560"/>
    </row>
    <row r="170" spans="1:16" s="470" customFormat="1" ht="20.5" x14ac:dyDescent="0.25">
      <c r="A170" s="764"/>
      <c r="B170" s="763"/>
      <c r="C170" s="763"/>
      <c r="D170" s="763"/>
      <c r="E170" s="763"/>
      <c r="F170" s="763"/>
      <c r="G170" s="763"/>
      <c r="H170" s="763"/>
      <c r="I170" s="798"/>
      <c r="J170" s="1008"/>
      <c r="K170" s="798"/>
      <c r="L170" s="1009"/>
      <c r="M170" s="1008">
        <f t="shared" si="12"/>
        <v>0</v>
      </c>
      <c r="N170" s="1008">
        <f t="shared" si="13"/>
        <v>0</v>
      </c>
      <c r="O170" s="973">
        <f t="shared" si="14"/>
        <v>0</v>
      </c>
      <c r="P170" s="560"/>
    </row>
    <row r="171" spans="1:16" s="470" customFormat="1" ht="20.5" x14ac:dyDescent="0.25">
      <c r="A171" s="764"/>
      <c r="B171" s="763"/>
      <c r="C171" s="763"/>
      <c r="D171" s="763"/>
      <c r="E171" s="763"/>
      <c r="F171" s="763"/>
      <c r="G171" s="763"/>
      <c r="H171" s="763"/>
      <c r="I171" s="798"/>
      <c r="J171" s="1008"/>
      <c r="K171" s="798"/>
      <c r="L171" s="1009"/>
      <c r="M171" s="1008">
        <f t="shared" si="12"/>
        <v>0</v>
      </c>
      <c r="N171" s="1008">
        <f t="shared" si="13"/>
        <v>0</v>
      </c>
      <c r="O171" s="973">
        <f t="shared" si="14"/>
        <v>0</v>
      </c>
      <c r="P171" s="560"/>
    </row>
    <row r="172" spans="1:16" s="470" customFormat="1" ht="20.5" x14ac:dyDescent="0.25">
      <c r="A172" s="764"/>
      <c r="B172" s="763"/>
      <c r="C172" s="763"/>
      <c r="D172" s="763"/>
      <c r="E172" s="763"/>
      <c r="F172" s="763"/>
      <c r="G172" s="763"/>
      <c r="H172" s="763"/>
      <c r="I172" s="798"/>
      <c r="J172" s="1008"/>
      <c r="K172" s="798"/>
      <c r="L172" s="1009"/>
      <c r="M172" s="1008">
        <f t="shared" si="12"/>
        <v>0</v>
      </c>
      <c r="N172" s="1008">
        <f t="shared" si="13"/>
        <v>0</v>
      </c>
      <c r="O172" s="973">
        <f t="shared" si="14"/>
        <v>0</v>
      </c>
      <c r="P172" s="560"/>
    </row>
    <row r="173" spans="1:16" s="470" customFormat="1" ht="20.5" x14ac:dyDescent="0.25">
      <c r="A173" s="764"/>
      <c r="B173" s="763"/>
      <c r="C173" s="763"/>
      <c r="D173" s="763"/>
      <c r="E173" s="763"/>
      <c r="F173" s="763"/>
      <c r="G173" s="763"/>
      <c r="H173" s="763"/>
      <c r="I173" s="798"/>
      <c r="J173" s="1008"/>
      <c r="K173" s="798"/>
      <c r="L173" s="1009"/>
      <c r="M173" s="1008">
        <f t="shared" ref="M173:M201" si="15">K173+J173</f>
        <v>0</v>
      </c>
      <c r="N173" s="1008">
        <f t="shared" ref="N173:N201" si="16">I173-M173</f>
        <v>0</v>
      </c>
      <c r="O173" s="973">
        <f t="shared" ref="O173:O201" si="17">IFERROR(M173/I173, 0)</f>
        <v>0</v>
      </c>
      <c r="P173" s="560"/>
    </row>
    <row r="174" spans="1:16" s="470" customFormat="1" ht="20.5" x14ac:dyDescent="0.25">
      <c r="A174" s="764"/>
      <c r="B174" s="763"/>
      <c r="C174" s="763"/>
      <c r="D174" s="763"/>
      <c r="E174" s="763"/>
      <c r="F174" s="763"/>
      <c r="G174" s="763"/>
      <c r="H174" s="763"/>
      <c r="I174" s="798"/>
      <c r="J174" s="1008"/>
      <c r="K174" s="798"/>
      <c r="L174" s="1009"/>
      <c r="M174" s="1008">
        <f>K174+J174</f>
        <v>0</v>
      </c>
      <c r="N174" s="1008">
        <f>I174-M174</f>
        <v>0</v>
      </c>
      <c r="O174" s="973">
        <f t="shared" si="17"/>
        <v>0</v>
      </c>
      <c r="P174" s="560"/>
    </row>
    <row r="175" spans="1:16" s="470" customFormat="1" ht="20.5" x14ac:dyDescent="0.25">
      <c r="A175" s="764"/>
      <c r="B175" s="763"/>
      <c r="C175" s="763"/>
      <c r="D175" s="763"/>
      <c r="E175" s="763"/>
      <c r="F175" s="763"/>
      <c r="G175" s="763"/>
      <c r="H175" s="763"/>
      <c r="I175" s="798"/>
      <c r="J175" s="1008"/>
      <c r="K175" s="798"/>
      <c r="L175" s="1009"/>
      <c r="M175" s="1008">
        <f>K175+J175</f>
        <v>0</v>
      </c>
      <c r="N175" s="1008">
        <f>I175-M175</f>
        <v>0</v>
      </c>
      <c r="O175" s="973">
        <f t="shared" si="17"/>
        <v>0</v>
      </c>
      <c r="P175" s="560"/>
    </row>
    <row r="176" spans="1:16" s="470" customFormat="1" ht="20.5" x14ac:dyDescent="0.25">
      <c r="A176" s="764"/>
      <c r="B176" s="763"/>
      <c r="C176" s="763"/>
      <c r="D176" s="763"/>
      <c r="E176" s="763"/>
      <c r="F176" s="763"/>
      <c r="G176" s="763"/>
      <c r="H176" s="763"/>
      <c r="I176" s="798"/>
      <c r="J176" s="1008"/>
      <c r="K176" s="798"/>
      <c r="L176" s="1009"/>
      <c r="M176" s="1008">
        <f t="shared" si="15"/>
        <v>0</v>
      </c>
      <c r="N176" s="1008">
        <f t="shared" si="16"/>
        <v>0</v>
      </c>
      <c r="O176" s="973">
        <f t="shared" si="17"/>
        <v>0</v>
      </c>
      <c r="P176" s="560"/>
    </row>
    <row r="177" spans="1:16" s="470" customFormat="1" ht="20.5" x14ac:dyDescent="0.25">
      <c r="A177" s="764"/>
      <c r="B177" s="763"/>
      <c r="C177" s="763"/>
      <c r="D177" s="763"/>
      <c r="E177" s="763"/>
      <c r="F177" s="763"/>
      <c r="G177" s="763"/>
      <c r="H177" s="763"/>
      <c r="I177" s="798"/>
      <c r="J177" s="1008"/>
      <c r="K177" s="798"/>
      <c r="L177" s="1009"/>
      <c r="M177" s="1008">
        <f t="shared" si="15"/>
        <v>0</v>
      </c>
      <c r="N177" s="1008">
        <f t="shared" si="16"/>
        <v>0</v>
      </c>
      <c r="O177" s="973">
        <f t="shared" si="17"/>
        <v>0</v>
      </c>
      <c r="P177" s="560"/>
    </row>
    <row r="178" spans="1:16" s="470" customFormat="1" ht="20.5" x14ac:dyDescent="0.25">
      <c r="A178" s="764"/>
      <c r="B178" s="763"/>
      <c r="C178" s="763"/>
      <c r="D178" s="763"/>
      <c r="E178" s="763"/>
      <c r="F178" s="763"/>
      <c r="G178" s="763"/>
      <c r="H178" s="763"/>
      <c r="I178" s="798"/>
      <c r="J178" s="1008"/>
      <c r="K178" s="798"/>
      <c r="L178" s="1009"/>
      <c r="M178" s="1008">
        <f t="shared" si="15"/>
        <v>0</v>
      </c>
      <c r="N178" s="1008">
        <f t="shared" si="16"/>
        <v>0</v>
      </c>
      <c r="O178" s="973">
        <f t="shared" si="17"/>
        <v>0</v>
      </c>
      <c r="P178" s="560"/>
    </row>
    <row r="179" spans="1:16" s="470" customFormat="1" ht="20.5" x14ac:dyDescent="0.25">
      <c r="A179" s="764"/>
      <c r="B179" s="763"/>
      <c r="C179" s="763"/>
      <c r="D179" s="763"/>
      <c r="E179" s="763"/>
      <c r="F179" s="763"/>
      <c r="G179" s="763"/>
      <c r="H179" s="763"/>
      <c r="I179" s="798"/>
      <c r="J179" s="1008"/>
      <c r="K179" s="798"/>
      <c r="L179" s="1009"/>
      <c r="M179" s="1008">
        <f t="shared" si="15"/>
        <v>0</v>
      </c>
      <c r="N179" s="1008">
        <f t="shared" si="16"/>
        <v>0</v>
      </c>
      <c r="O179" s="973">
        <f t="shared" si="17"/>
        <v>0</v>
      </c>
      <c r="P179" s="560"/>
    </row>
    <row r="180" spans="1:16" s="470" customFormat="1" ht="20.5" x14ac:dyDescent="0.25">
      <c r="A180" s="764"/>
      <c r="B180" s="763"/>
      <c r="C180" s="763"/>
      <c r="D180" s="763"/>
      <c r="E180" s="763"/>
      <c r="F180" s="763"/>
      <c r="G180" s="763"/>
      <c r="H180" s="763"/>
      <c r="I180" s="798"/>
      <c r="J180" s="1008"/>
      <c r="K180" s="798"/>
      <c r="L180" s="1009"/>
      <c r="M180" s="1008">
        <f t="shared" si="15"/>
        <v>0</v>
      </c>
      <c r="N180" s="1008">
        <f t="shared" si="16"/>
        <v>0</v>
      </c>
      <c r="O180" s="973">
        <f t="shared" si="17"/>
        <v>0</v>
      </c>
      <c r="P180" s="560"/>
    </row>
    <row r="181" spans="1:16" s="470" customFormat="1" ht="20.5" x14ac:dyDescent="0.25">
      <c r="A181" s="764"/>
      <c r="B181" s="763"/>
      <c r="C181" s="763"/>
      <c r="D181" s="763"/>
      <c r="E181" s="763"/>
      <c r="F181" s="763"/>
      <c r="G181" s="763"/>
      <c r="H181" s="763"/>
      <c r="I181" s="798"/>
      <c r="J181" s="1008"/>
      <c r="K181" s="798"/>
      <c r="L181" s="1009"/>
      <c r="M181" s="1008">
        <f t="shared" si="15"/>
        <v>0</v>
      </c>
      <c r="N181" s="1008">
        <f t="shared" si="16"/>
        <v>0</v>
      </c>
      <c r="O181" s="973">
        <f t="shared" si="17"/>
        <v>0</v>
      </c>
      <c r="P181" s="560"/>
    </row>
    <row r="182" spans="1:16" s="470" customFormat="1" ht="20.5" x14ac:dyDescent="0.25">
      <c r="A182" s="764"/>
      <c r="B182" s="763"/>
      <c r="C182" s="763"/>
      <c r="D182" s="763"/>
      <c r="E182" s="763"/>
      <c r="F182" s="763"/>
      <c r="G182" s="763"/>
      <c r="H182" s="763"/>
      <c r="I182" s="798"/>
      <c r="J182" s="1008"/>
      <c r="K182" s="798"/>
      <c r="L182" s="1009"/>
      <c r="M182" s="1008">
        <f t="shared" si="15"/>
        <v>0</v>
      </c>
      <c r="N182" s="1008">
        <f t="shared" si="16"/>
        <v>0</v>
      </c>
      <c r="O182" s="973">
        <f t="shared" si="17"/>
        <v>0</v>
      </c>
      <c r="P182" s="560"/>
    </row>
    <row r="183" spans="1:16" s="470" customFormat="1" ht="20.5" x14ac:dyDescent="0.25">
      <c r="A183" s="764"/>
      <c r="B183" s="763"/>
      <c r="C183" s="763"/>
      <c r="D183" s="763"/>
      <c r="E183" s="763"/>
      <c r="F183" s="763"/>
      <c r="G183" s="763"/>
      <c r="H183" s="763"/>
      <c r="I183" s="798"/>
      <c r="J183" s="1008"/>
      <c r="K183" s="798"/>
      <c r="L183" s="1009"/>
      <c r="M183" s="1008">
        <f t="shared" si="15"/>
        <v>0</v>
      </c>
      <c r="N183" s="1008">
        <f t="shared" si="16"/>
        <v>0</v>
      </c>
      <c r="O183" s="973">
        <f t="shared" si="17"/>
        <v>0</v>
      </c>
      <c r="P183" s="560"/>
    </row>
    <row r="184" spans="1:16" s="470" customFormat="1" ht="20.5" x14ac:dyDescent="0.25">
      <c r="A184" s="764"/>
      <c r="B184" s="763"/>
      <c r="C184" s="763"/>
      <c r="D184" s="763"/>
      <c r="E184" s="763"/>
      <c r="F184" s="763"/>
      <c r="G184" s="763"/>
      <c r="H184" s="763"/>
      <c r="I184" s="798"/>
      <c r="J184" s="1008"/>
      <c r="K184" s="798"/>
      <c r="L184" s="1009"/>
      <c r="M184" s="1008">
        <f t="shared" si="15"/>
        <v>0</v>
      </c>
      <c r="N184" s="1008">
        <f t="shared" si="16"/>
        <v>0</v>
      </c>
      <c r="O184" s="973">
        <f t="shared" si="17"/>
        <v>0</v>
      </c>
      <c r="P184" s="560"/>
    </row>
    <row r="185" spans="1:16" s="470" customFormat="1" ht="20.5" x14ac:dyDescent="0.25">
      <c r="A185" s="764"/>
      <c r="B185" s="763"/>
      <c r="C185" s="763"/>
      <c r="D185" s="763"/>
      <c r="E185" s="763"/>
      <c r="F185" s="763"/>
      <c r="G185" s="763"/>
      <c r="H185" s="763"/>
      <c r="I185" s="798"/>
      <c r="J185" s="1008"/>
      <c r="K185" s="798"/>
      <c r="L185" s="1009"/>
      <c r="M185" s="1008">
        <f t="shared" si="15"/>
        <v>0</v>
      </c>
      <c r="N185" s="1008">
        <f t="shared" si="16"/>
        <v>0</v>
      </c>
      <c r="O185" s="973">
        <f t="shared" si="17"/>
        <v>0</v>
      </c>
      <c r="P185" s="560"/>
    </row>
    <row r="186" spans="1:16" s="470" customFormat="1" ht="20.5" x14ac:dyDescent="0.25">
      <c r="A186" s="764"/>
      <c r="B186" s="763"/>
      <c r="C186" s="763"/>
      <c r="D186" s="763"/>
      <c r="E186" s="763"/>
      <c r="F186" s="763"/>
      <c r="G186" s="763"/>
      <c r="H186" s="763"/>
      <c r="I186" s="798"/>
      <c r="J186" s="1008"/>
      <c r="K186" s="798"/>
      <c r="L186" s="1009"/>
      <c r="M186" s="1008">
        <f t="shared" si="15"/>
        <v>0</v>
      </c>
      <c r="N186" s="1008">
        <f t="shared" si="16"/>
        <v>0</v>
      </c>
      <c r="O186" s="973">
        <f t="shared" si="17"/>
        <v>0</v>
      </c>
      <c r="P186" s="560"/>
    </row>
    <row r="187" spans="1:16" s="470" customFormat="1" ht="20.5" x14ac:dyDescent="0.25">
      <c r="A187" s="764"/>
      <c r="B187" s="763"/>
      <c r="C187" s="763"/>
      <c r="D187" s="763"/>
      <c r="E187" s="763"/>
      <c r="F187" s="763"/>
      <c r="G187" s="763"/>
      <c r="H187" s="763"/>
      <c r="I187" s="798"/>
      <c r="J187" s="1008"/>
      <c r="K187" s="798"/>
      <c r="L187" s="1009"/>
      <c r="M187" s="1008">
        <f t="shared" si="15"/>
        <v>0</v>
      </c>
      <c r="N187" s="1008">
        <f t="shared" si="16"/>
        <v>0</v>
      </c>
      <c r="O187" s="973">
        <f t="shared" si="17"/>
        <v>0</v>
      </c>
      <c r="P187" s="560"/>
    </row>
    <row r="188" spans="1:16" s="470" customFormat="1" ht="20.5" x14ac:dyDescent="0.25">
      <c r="A188" s="764"/>
      <c r="B188" s="763"/>
      <c r="C188" s="763"/>
      <c r="D188" s="763"/>
      <c r="E188" s="763"/>
      <c r="F188" s="763"/>
      <c r="G188" s="763"/>
      <c r="H188" s="763"/>
      <c r="I188" s="798"/>
      <c r="J188" s="1008"/>
      <c r="K188" s="798"/>
      <c r="L188" s="1009"/>
      <c r="M188" s="1008">
        <f t="shared" si="15"/>
        <v>0</v>
      </c>
      <c r="N188" s="1008">
        <f t="shared" si="16"/>
        <v>0</v>
      </c>
      <c r="O188" s="973">
        <f t="shared" si="17"/>
        <v>0</v>
      </c>
      <c r="P188" s="560"/>
    </row>
    <row r="189" spans="1:16" s="470" customFormat="1" ht="20.5" x14ac:dyDescent="0.25">
      <c r="A189" s="764"/>
      <c r="B189" s="763"/>
      <c r="C189" s="763"/>
      <c r="D189" s="763"/>
      <c r="E189" s="763"/>
      <c r="F189" s="763"/>
      <c r="G189" s="763"/>
      <c r="H189" s="763"/>
      <c r="I189" s="798"/>
      <c r="J189" s="1008"/>
      <c r="K189" s="798"/>
      <c r="L189" s="1009"/>
      <c r="M189" s="1008">
        <f t="shared" si="15"/>
        <v>0</v>
      </c>
      <c r="N189" s="1008">
        <f t="shared" si="16"/>
        <v>0</v>
      </c>
      <c r="O189" s="973">
        <f t="shared" si="17"/>
        <v>0</v>
      </c>
      <c r="P189" s="560"/>
    </row>
    <row r="190" spans="1:16" s="470" customFormat="1" ht="20.5" x14ac:dyDescent="0.25">
      <c r="A190" s="764"/>
      <c r="B190" s="763"/>
      <c r="C190" s="763"/>
      <c r="D190" s="763"/>
      <c r="E190" s="763"/>
      <c r="F190" s="763"/>
      <c r="G190" s="763"/>
      <c r="H190" s="763"/>
      <c r="I190" s="798"/>
      <c r="J190" s="1008"/>
      <c r="K190" s="798"/>
      <c r="L190" s="1009"/>
      <c r="M190" s="1008">
        <f t="shared" si="15"/>
        <v>0</v>
      </c>
      <c r="N190" s="1008">
        <f t="shared" si="16"/>
        <v>0</v>
      </c>
      <c r="O190" s="973">
        <f t="shared" si="17"/>
        <v>0</v>
      </c>
      <c r="P190" s="560"/>
    </row>
    <row r="191" spans="1:16" s="470" customFormat="1" ht="20.5" x14ac:dyDescent="0.25">
      <c r="A191" s="764"/>
      <c r="B191" s="763"/>
      <c r="C191" s="763"/>
      <c r="D191" s="763"/>
      <c r="E191" s="763"/>
      <c r="F191" s="763"/>
      <c r="G191" s="763"/>
      <c r="H191" s="763"/>
      <c r="I191" s="798"/>
      <c r="J191" s="1008"/>
      <c r="K191" s="798"/>
      <c r="L191" s="1009"/>
      <c r="M191" s="1008">
        <f t="shared" si="15"/>
        <v>0</v>
      </c>
      <c r="N191" s="1008">
        <f t="shared" si="16"/>
        <v>0</v>
      </c>
      <c r="O191" s="973">
        <f t="shared" si="17"/>
        <v>0</v>
      </c>
      <c r="P191" s="560"/>
    </row>
    <row r="192" spans="1:16" s="470" customFormat="1" ht="20.5" x14ac:dyDescent="0.25">
      <c r="A192" s="764"/>
      <c r="B192" s="763"/>
      <c r="C192" s="763"/>
      <c r="D192" s="763"/>
      <c r="E192" s="763"/>
      <c r="F192" s="763"/>
      <c r="G192" s="763"/>
      <c r="H192" s="763"/>
      <c r="I192" s="798"/>
      <c r="J192" s="1008"/>
      <c r="K192" s="798"/>
      <c r="L192" s="1009"/>
      <c r="M192" s="1008">
        <f t="shared" si="15"/>
        <v>0</v>
      </c>
      <c r="N192" s="1008">
        <f t="shared" si="16"/>
        <v>0</v>
      </c>
      <c r="O192" s="973">
        <f t="shared" si="17"/>
        <v>0</v>
      </c>
      <c r="P192" s="560"/>
    </row>
    <row r="193" spans="1:16" s="470" customFormat="1" ht="20.5" x14ac:dyDescent="0.25">
      <c r="A193" s="764"/>
      <c r="B193" s="763"/>
      <c r="C193" s="763"/>
      <c r="D193" s="763"/>
      <c r="E193" s="763"/>
      <c r="F193" s="763"/>
      <c r="G193" s="763"/>
      <c r="H193" s="763"/>
      <c r="I193" s="798"/>
      <c r="J193" s="1008"/>
      <c r="K193" s="798"/>
      <c r="L193" s="1009"/>
      <c r="M193" s="1008">
        <f t="shared" si="15"/>
        <v>0</v>
      </c>
      <c r="N193" s="1008">
        <f t="shared" si="16"/>
        <v>0</v>
      </c>
      <c r="O193" s="973">
        <f t="shared" si="17"/>
        <v>0</v>
      </c>
      <c r="P193" s="560"/>
    </row>
    <row r="194" spans="1:16" s="470" customFormat="1" ht="20.5" x14ac:dyDescent="0.25">
      <c r="A194" s="764"/>
      <c r="B194" s="763"/>
      <c r="C194" s="763"/>
      <c r="D194" s="763"/>
      <c r="E194" s="763"/>
      <c r="F194" s="763"/>
      <c r="G194" s="763"/>
      <c r="H194" s="763"/>
      <c r="I194" s="798"/>
      <c r="J194" s="1008"/>
      <c r="K194" s="798"/>
      <c r="L194" s="1009"/>
      <c r="M194" s="1008">
        <f t="shared" si="15"/>
        <v>0</v>
      </c>
      <c r="N194" s="1008">
        <f t="shared" si="16"/>
        <v>0</v>
      </c>
      <c r="O194" s="973">
        <f t="shared" si="17"/>
        <v>0</v>
      </c>
      <c r="P194" s="560"/>
    </row>
    <row r="195" spans="1:16" s="470" customFormat="1" ht="20.5" x14ac:dyDescent="0.25">
      <c r="A195" s="764"/>
      <c r="B195" s="763"/>
      <c r="C195" s="763"/>
      <c r="D195" s="763"/>
      <c r="E195" s="763"/>
      <c r="F195" s="763"/>
      <c r="G195" s="763"/>
      <c r="H195" s="763"/>
      <c r="I195" s="798"/>
      <c r="J195" s="1008"/>
      <c r="K195" s="798"/>
      <c r="L195" s="1009"/>
      <c r="M195" s="1008">
        <f t="shared" si="15"/>
        <v>0</v>
      </c>
      <c r="N195" s="1008">
        <f t="shared" si="16"/>
        <v>0</v>
      </c>
      <c r="O195" s="973">
        <f t="shared" si="17"/>
        <v>0</v>
      </c>
      <c r="P195" s="560"/>
    </row>
    <row r="196" spans="1:16" s="470" customFormat="1" ht="20.5" x14ac:dyDescent="0.25">
      <c r="A196" s="764"/>
      <c r="B196" s="763"/>
      <c r="C196" s="763"/>
      <c r="D196" s="763"/>
      <c r="E196" s="763"/>
      <c r="F196" s="763"/>
      <c r="G196" s="763"/>
      <c r="H196" s="763"/>
      <c r="I196" s="798"/>
      <c r="J196" s="1008"/>
      <c r="K196" s="798"/>
      <c r="L196" s="1009"/>
      <c r="M196" s="1008">
        <f t="shared" si="15"/>
        <v>0</v>
      </c>
      <c r="N196" s="1008">
        <f t="shared" si="16"/>
        <v>0</v>
      </c>
      <c r="O196" s="973">
        <f t="shared" si="17"/>
        <v>0</v>
      </c>
      <c r="P196" s="560"/>
    </row>
    <row r="197" spans="1:16" s="470" customFormat="1" ht="20.5" x14ac:dyDescent="0.25">
      <c r="A197" s="764"/>
      <c r="B197" s="763"/>
      <c r="C197" s="763"/>
      <c r="D197" s="763"/>
      <c r="E197" s="763"/>
      <c r="F197" s="763"/>
      <c r="G197" s="763"/>
      <c r="H197" s="763"/>
      <c r="I197" s="798"/>
      <c r="J197" s="1008"/>
      <c r="K197" s="798"/>
      <c r="L197" s="1009"/>
      <c r="M197" s="1008">
        <f t="shared" si="15"/>
        <v>0</v>
      </c>
      <c r="N197" s="1008">
        <f t="shared" si="16"/>
        <v>0</v>
      </c>
      <c r="O197" s="973">
        <f t="shared" si="17"/>
        <v>0</v>
      </c>
      <c r="P197" s="560"/>
    </row>
    <row r="198" spans="1:16" s="470" customFormat="1" ht="20.5" x14ac:dyDescent="0.25">
      <c r="A198" s="764"/>
      <c r="B198" s="763"/>
      <c r="C198" s="763"/>
      <c r="D198" s="763"/>
      <c r="E198" s="763"/>
      <c r="F198" s="763"/>
      <c r="G198" s="763"/>
      <c r="H198" s="763"/>
      <c r="I198" s="798"/>
      <c r="J198" s="1008"/>
      <c r="K198" s="798"/>
      <c r="L198" s="1009"/>
      <c r="M198" s="1008">
        <f t="shared" si="15"/>
        <v>0</v>
      </c>
      <c r="N198" s="1008">
        <f t="shared" si="16"/>
        <v>0</v>
      </c>
      <c r="O198" s="973">
        <f t="shared" si="17"/>
        <v>0</v>
      </c>
      <c r="P198" s="560"/>
    </row>
    <row r="199" spans="1:16" s="470" customFormat="1" ht="20.5" x14ac:dyDescent="0.25">
      <c r="A199" s="764"/>
      <c r="B199" s="763"/>
      <c r="C199" s="763"/>
      <c r="D199" s="763"/>
      <c r="E199" s="763"/>
      <c r="F199" s="763"/>
      <c r="G199" s="763"/>
      <c r="H199" s="763"/>
      <c r="I199" s="798"/>
      <c r="J199" s="1008"/>
      <c r="K199" s="798"/>
      <c r="L199" s="1009"/>
      <c r="M199" s="1008">
        <f t="shared" si="15"/>
        <v>0</v>
      </c>
      <c r="N199" s="1008">
        <f t="shared" si="16"/>
        <v>0</v>
      </c>
      <c r="O199" s="973">
        <f t="shared" si="17"/>
        <v>0</v>
      </c>
      <c r="P199" s="560"/>
    </row>
    <row r="200" spans="1:16" s="470" customFormat="1" ht="20.5" x14ac:dyDescent="0.25">
      <c r="A200" s="764"/>
      <c r="B200" s="763"/>
      <c r="C200" s="763"/>
      <c r="D200" s="763"/>
      <c r="E200" s="763"/>
      <c r="F200" s="763"/>
      <c r="G200" s="763"/>
      <c r="H200" s="763"/>
      <c r="I200" s="798"/>
      <c r="J200" s="1008"/>
      <c r="K200" s="798"/>
      <c r="L200" s="1009"/>
      <c r="M200" s="1008">
        <f t="shared" si="15"/>
        <v>0</v>
      </c>
      <c r="N200" s="1008">
        <f t="shared" si="16"/>
        <v>0</v>
      </c>
      <c r="O200" s="973">
        <f t="shared" si="17"/>
        <v>0</v>
      </c>
      <c r="P200" s="560"/>
    </row>
    <row r="201" spans="1:16" s="470" customFormat="1" ht="20.5" x14ac:dyDescent="0.25">
      <c r="A201" s="764"/>
      <c r="B201" s="763"/>
      <c r="C201" s="763"/>
      <c r="D201" s="763"/>
      <c r="E201" s="763"/>
      <c r="F201" s="763"/>
      <c r="G201" s="763"/>
      <c r="H201" s="763"/>
      <c r="I201" s="798"/>
      <c r="J201" s="1008"/>
      <c r="K201" s="798"/>
      <c r="L201" s="1009"/>
      <c r="M201" s="1008">
        <f t="shared" si="15"/>
        <v>0</v>
      </c>
      <c r="N201" s="1008">
        <f t="shared" si="16"/>
        <v>0</v>
      </c>
      <c r="O201" s="973">
        <f t="shared" si="17"/>
        <v>0</v>
      </c>
      <c r="P201" s="560"/>
    </row>
  </sheetData>
  <sheetProtection password="FF80" sheet="1" objects="1" scenarios="1" formatColumns="0" autoFilter="0"/>
  <dataConsolidate/>
  <customSheetViews>
    <customSheetView guid="{864452AF-FE8B-4AB5-A77B-41D8DD524B81}" scale="70" showPageBreaks="1" showGridLines="0" zeroValues="0" fitToPage="1" printArea="1">
      <pane ySplit="21" topLeftCell="A208" activePane="bottomLeft" state="frozen"/>
      <selection pane="bottomLeft" activeCell="E6" sqref="E6"/>
      <rowBreaks count="20" manualBreakCount="20">
        <brk id="68" max="13" man="1"/>
        <brk id="69" max="13" man="1"/>
        <brk id="73" max="13" man="1"/>
        <brk id="78" max="13" man="1"/>
        <brk id="88" max="13" man="1"/>
        <brk id="98" max="13" man="1"/>
        <brk id="108" max="13" man="1"/>
        <brk id="118" max="13" man="1"/>
        <brk id="123" max="13" man="1"/>
        <brk id="128" max="13" man="1"/>
        <brk id="138" max="13" man="1"/>
        <brk id="148" max="13" man="1"/>
        <brk id="158" max="13" man="1"/>
        <brk id="168" max="13" man="1"/>
        <brk id="173" max="13" man="1"/>
        <brk id="178" max="13" man="1"/>
        <brk id="188" max="13" man="1"/>
        <brk id="198" max="13" man="1"/>
        <brk id="208" max="13" man="1"/>
        <brk id="218" max="13" man="1"/>
      </rowBreaks>
      <pageMargins left="0.25" right="0.25" top="0.25" bottom="0.25" header="0.25" footer="0.25"/>
      <printOptions horizontalCentered="1"/>
      <pageSetup scale="53" fitToHeight="0" orientation="landscape" useFirstPageNumber="1" r:id="rId1"/>
      <headerFooter alignWithMargins="0">
        <oddFooter>&amp;L&amp;"Tahoma,Regular"&amp;12FMFW v1.18 - 2018</oddFooter>
      </headerFooter>
    </customSheetView>
  </customSheetViews>
  <mergeCells count="14">
    <mergeCell ref="A9:K9"/>
    <mergeCell ref="M6:O6"/>
    <mergeCell ref="M7:O7"/>
    <mergeCell ref="M8:O8"/>
    <mergeCell ref="A1:O1"/>
    <mergeCell ref="M4:O4"/>
    <mergeCell ref="M5:O5"/>
    <mergeCell ref="A4:K4"/>
    <mergeCell ref="A3:O3"/>
    <mergeCell ref="A5:K5"/>
    <mergeCell ref="A6:K6"/>
    <mergeCell ref="A7:K7"/>
    <mergeCell ref="A8:K8"/>
    <mergeCell ref="A2:O2"/>
  </mergeCells>
  <conditionalFormatting sqref="M6:O6">
    <cfRule type="expression" dxfId="97" priority="1">
      <formula>AND(ISBLANK(RequestNumber), NOT(ISBLANK(LabelRequest)))</formula>
    </cfRule>
    <cfRule type="expression" dxfId="96" priority="9">
      <formula>NOT(ISBLANK(LabelRequest))</formula>
    </cfRule>
  </conditionalFormatting>
  <conditionalFormatting sqref="L6">
    <cfRule type="notContainsBlanks" dxfId="95" priority="8">
      <formula>LEN(TRIM(L6))&gt;0</formula>
    </cfRule>
  </conditionalFormatting>
  <conditionalFormatting sqref="L5">
    <cfRule type="notContainsBlanks" dxfId="94" priority="7">
      <formula>LEN(TRIM(L5))&gt;0</formula>
    </cfRule>
  </conditionalFormatting>
  <conditionalFormatting sqref="M5:O5">
    <cfRule type="notContainsBlanks" dxfId="93" priority="11">
      <formula>LEN(TRIM(M5))&gt;0</formula>
    </cfRule>
  </conditionalFormatting>
  <conditionalFormatting sqref="K11 K13:K201">
    <cfRule type="cellIs" dxfId="92" priority="3" operator="notBetween">
      <formula>0</formula>
      <formula>0</formula>
    </cfRule>
  </conditionalFormatting>
  <dataValidations count="8">
    <dataValidation type="list" allowBlank="1" showInputMessage="1" showErrorMessage="1" sqref="H13:H201" xr:uid="{00000000-0002-0000-1000-000000000000}">
      <formula1>SOURCE_MatchType</formula1>
    </dataValidation>
    <dataValidation type="list" allowBlank="1" showInputMessage="1" showErrorMessage="1" sqref="F13:F201" xr:uid="{00000000-0002-0000-1000-000001000000}">
      <formula1>SourceLists</formula1>
    </dataValidation>
    <dataValidation type="list" allowBlank="1" showInputMessage="1" showErrorMessage="1" sqref="B13:B201" xr:uid="{00000000-0002-0000-1000-000002000000}">
      <formula1>"Direct,Subaward"</formula1>
    </dataValidation>
    <dataValidation type="list" allowBlank="1" showInputMessage="1" showErrorMessage="1" sqref="G13:G201" xr:uid="{00000000-0002-0000-1000-000003000000}">
      <formula1>INDIRECT(VLOOKUP(F13,SourceLookups,2,0)&amp;"Lists")</formula1>
    </dataValidation>
    <dataValidation allowBlank="1" showInputMessage="1" showErrorMessage="1" promptTitle="Cal OES ONLY" prompt="For Cal OES use only.  Do not enter." sqref="N9:O9" xr:uid="{00000000-0002-0000-1000-000004000000}"/>
    <dataValidation type="whole" operator="greaterThan" allowBlank="1" showErrorMessage="1" errorTitle="Project Number" error="Enter a three (3) digit Project Number associated with each project. Project numbers must be assigned sequentially and must be unique for each Project." promptTitle="PROJECT NUMBER" prompt="Enter a three (3) digit Project Number associated with each project. Project numbers must be assigned sequentially and must be unique for each Project." sqref="A13:A201" xr:uid="{00000000-0002-0000-1000-000005000000}">
      <formula1>0</formula1>
    </dataValidation>
    <dataValidation type="list" allowBlank="1" showErrorMessage="1" sqref="E13:E201" xr:uid="{00000000-0002-0000-1000-000006000000}">
      <formula1>Source_Discipline</formula1>
    </dataValidation>
    <dataValidation type="whole" operator="greaterThan" allowBlank="1" showInputMessage="1" showErrorMessage="1" errorTitle="Request Number" error="Please enter the Request Number for this request." promptTitle="REQUEST NUMBER" prompt="Please enter the request number.  Each request type (Modification and Reimbursement) will have its own sequence that must be followed in order. " sqref="M6:O6" xr:uid="{00000000-0002-0000-1000-000007000000}">
      <formula1>0</formula1>
    </dataValidation>
  </dataValidations>
  <printOptions horizontalCentered="1"/>
  <pageMargins left="0.25" right="0.25" top="0.5" bottom="0.25" header="0.25" footer="0.25"/>
  <pageSetup scale="37" fitToHeight="0" orientation="landscape" useFirstPageNumber="1" r:id="rId2"/>
  <headerFooter>
    <oddHeader>&amp;C&amp;"Century Gothic,Regular"&amp;16CALIFORNIA GOVERNOR'S OFFICE OF EMERGENCY SERVICES (Cal OES)</oddHeader>
    <oddFooter>&amp;L&amp;"Century Gothic,Regular"&amp;12FMFW v1.20 - 2020&amp;R&amp;"Century Gothic,Regular"&amp;12&amp;A</oddFooter>
  </headerFooter>
  <rowBreaks count="19" manualBreakCount="19">
    <brk id="59" max="13" man="1"/>
    <brk id="60" max="13" man="1"/>
    <brk id="64" max="13" man="1"/>
    <brk id="69" max="13" man="1"/>
    <brk id="79" max="13" man="1"/>
    <brk id="89" max="13" man="1"/>
    <brk id="99" max="13" man="1"/>
    <brk id="109" max="13" man="1"/>
    <brk id="114" max="13" man="1"/>
    <brk id="119" max="13" man="1"/>
    <brk id="129" max="13" man="1"/>
    <brk id="139" max="13" man="1"/>
    <brk id="149" max="13" man="1"/>
    <brk id="159" max="13" man="1"/>
    <brk id="164" max="13" man="1"/>
    <brk id="169" max="13" man="1"/>
    <brk id="179" max="13" man="1"/>
    <brk id="189" max="13" man="1"/>
    <brk id="199" max="13" man="1"/>
  </rowBreaks>
  <drawing r:id="rId3"/>
  <legacyDrawing r:id="rId4"/>
  <tableParts count="1">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tabColor theme="3" tint="0.59999389629810485"/>
    <pageSetUpPr fitToPage="1"/>
  </sheetPr>
  <dimension ref="A1:Q52"/>
  <sheetViews>
    <sheetView showGridLines="0" showZeros="0" zoomScale="65" zoomScaleNormal="65" zoomScaleSheetLayoutView="50" zoomScalePageLayoutView="55" workbookViewId="0">
      <selection activeCell="L3" sqref="L3:N3"/>
    </sheetView>
  </sheetViews>
  <sheetFormatPr defaultColWidth="0" defaultRowHeight="15" customHeight="1" zeroHeight="1" x14ac:dyDescent="0.25"/>
  <cols>
    <col min="1" max="1" width="16.7265625" style="553" customWidth="1"/>
    <col min="2" max="13" width="15.7265625" style="540" customWidth="1"/>
    <col min="14" max="14" width="15.1796875" style="540" customWidth="1"/>
    <col min="15" max="15" width="0.1796875" style="540" customWidth="1"/>
    <col min="16" max="16" width="9.453125" style="540" hidden="1" customWidth="1"/>
    <col min="17" max="16384" width="9.1796875" style="540" hidden="1"/>
  </cols>
  <sheetData>
    <row r="1" spans="1:17" ht="30" customHeight="1" x14ac:dyDescent="0.25">
      <c r="A1" s="1387" t="s">
        <v>3</v>
      </c>
      <c r="B1" s="1387"/>
      <c r="C1" s="1387"/>
      <c r="D1" s="1387"/>
      <c r="E1" s="1387"/>
      <c r="F1" s="1387"/>
      <c r="G1" s="1387"/>
      <c r="H1" s="1387"/>
      <c r="I1" s="1387"/>
      <c r="J1" s="1387"/>
      <c r="K1" s="1387"/>
      <c r="L1" s="1387"/>
      <c r="M1" s="1387"/>
      <c r="N1" s="1387"/>
      <c r="O1" s="539"/>
      <c r="P1" s="539"/>
    </row>
    <row r="2" spans="1:17" ht="20.149999999999999" customHeight="1" x14ac:dyDescent="0.25">
      <c r="A2" s="1388" t="s">
        <v>1316</v>
      </c>
      <c r="B2" s="1389"/>
      <c r="C2" s="1389"/>
      <c r="D2" s="1389"/>
      <c r="E2" s="1389"/>
      <c r="F2" s="1389"/>
      <c r="G2" s="1389"/>
      <c r="H2" s="1389"/>
      <c r="I2" s="1389"/>
      <c r="J2" s="1389"/>
      <c r="K2" s="1389"/>
      <c r="L2" s="1389"/>
      <c r="M2" s="1389"/>
      <c r="N2" s="1389"/>
      <c r="O2" s="539"/>
      <c r="P2" s="539"/>
    </row>
    <row r="3" spans="1:17" s="542" customFormat="1" ht="32.15" customHeight="1" x14ac:dyDescent="0.45">
      <c r="A3" s="1390">
        <f>SubrecipientName</f>
        <v>0</v>
      </c>
      <c r="B3" s="1390"/>
      <c r="C3" s="1390"/>
      <c r="D3" s="1390"/>
      <c r="E3" s="1390"/>
      <c r="F3" s="1390"/>
      <c r="G3" s="1390"/>
      <c r="H3" s="1390"/>
      <c r="I3" s="1390"/>
      <c r="J3" s="1390"/>
      <c r="K3" s="963" t="s">
        <v>1306</v>
      </c>
      <c r="L3" s="1391" t="s">
        <v>1320</v>
      </c>
      <c r="M3" s="1392"/>
      <c r="N3" s="1392"/>
      <c r="O3" s="541"/>
      <c r="P3" s="541"/>
    </row>
    <row r="4" spans="1:17" s="544" customFormat="1" ht="25" customHeight="1" x14ac:dyDescent="0.4">
      <c r="A4" s="1393">
        <f>FIPSNumber</f>
        <v>0</v>
      </c>
      <c r="B4" s="1393"/>
      <c r="C4" s="1393"/>
      <c r="D4" s="1393"/>
      <c r="E4" s="1393"/>
      <c r="F4" s="1393"/>
      <c r="G4" s="1393"/>
      <c r="H4" s="1393"/>
      <c r="I4" s="1393"/>
      <c r="J4" s="1393"/>
      <c r="K4" s="1393"/>
      <c r="L4" s="1393"/>
      <c r="M4" s="1393"/>
      <c r="N4" s="1393"/>
      <c r="O4" s="543"/>
      <c r="P4" s="543"/>
    </row>
    <row r="5" spans="1:17" s="544" customFormat="1" ht="25" customHeight="1" x14ac:dyDescent="0.25">
      <c r="A5" s="1394">
        <f>SubawardNumber</f>
        <v>0</v>
      </c>
      <c r="B5" s="1394"/>
      <c r="C5" s="1394"/>
      <c r="D5" s="1394"/>
      <c r="E5" s="1394"/>
      <c r="F5" s="1394"/>
      <c r="G5" s="1394"/>
      <c r="H5" s="1394"/>
      <c r="I5" s="1394"/>
      <c r="J5" s="1394"/>
      <c r="K5" s="1394"/>
      <c r="L5" s="1394"/>
      <c r="M5" s="1394"/>
      <c r="N5" s="1394"/>
      <c r="O5" s="543"/>
      <c r="P5" s="543"/>
    </row>
    <row r="6" spans="1:17" s="544" customFormat="1" ht="130" customHeight="1" x14ac:dyDescent="0.25">
      <c r="A6" s="1395" t="s">
        <v>1307</v>
      </c>
      <c r="B6" s="1395"/>
      <c r="C6" s="1395"/>
      <c r="D6" s="1395"/>
      <c r="E6" s="1395"/>
      <c r="F6" s="1395"/>
      <c r="G6" s="1395"/>
      <c r="H6" s="1395"/>
      <c r="I6" s="1395"/>
      <c r="J6" s="1395"/>
      <c r="K6" s="1395"/>
      <c r="L6" s="1395"/>
      <c r="M6" s="1395"/>
      <c r="N6" s="1395"/>
      <c r="O6" s="543"/>
      <c r="P6" s="543"/>
    </row>
    <row r="7" spans="1:17" s="544" customFormat="1" ht="40" customHeight="1" thickBot="1" x14ac:dyDescent="0.4">
      <c r="A7" s="1396" t="s">
        <v>657</v>
      </c>
      <c r="B7" s="1396"/>
      <c r="C7" s="1377"/>
      <c r="D7" s="1377"/>
      <c r="E7" s="1377"/>
      <c r="F7" s="964"/>
      <c r="G7" s="543"/>
      <c r="H7" s="1397">
        <f>StartDate</f>
        <v>0</v>
      </c>
      <c r="I7" s="1397"/>
      <c r="J7" s="1397"/>
      <c r="K7" s="962" t="s">
        <v>78</v>
      </c>
      <c r="L7" s="1397">
        <f>EndDate</f>
        <v>0</v>
      </c>
      <c r="M7" s="1397"/>
      <c r="N7" s="1397"/>
      <c r="O7" s="543"/>
      <c r="P7" s="543"/>
      <c r="Q7" s="543"/>
    </row>
    <row r="8" spans="1:17" s="544" customFormat="1" ht="19.5" customHeight="1" x14ac:dyDescent="0.35">
      <c r="A8" s="1384"/>
      <c r="B8" s="1384"/>
      <c r="C8" s="1384"/>
      <c r="D8" s="1384"/>
      <c r="E8" s="1384"/>
      <c r="F8" s="1384"/>
      <c r="G8" s="1384"/>
      <c r="H8" s="1385" t="s">
        <v>646</v>
      </c>
      <c r="I8" s="1385"/>
      <c r="J8" s="1385"/>
      <c r="K8" s="545"/>
      <c r="L8" s="1386" t="s">
        <v>647</v>
      </c>
      <c r="M8" s="1386"/>
      <c r="N8" s="1386"/>
      <c r="O8" s="543"/>
      <c r="P8" s="543"/>
      <c r="Q8" s="543"/>
    </row>
    <row r="9" spans="1:17" s="544" customFormat="1" ht="20.149999999999999" customHeight="1" x14ac:dyDescent="0.25">
      <c r="A9" s="1376"/>
      <c r="B9" s="1376"/>
      <c r="C9" s="1376"/>
      <c r="D9" s="1376"/>
      <c r="E9" s="1376"/>
      <c r="F9" s="1376"/>
      <c r="G9" s="1376"/>
      <c r="H9" s="1376"/>
      <c r="I9" s="1376"/>
      <c r="J9" s="1376"/>
      <c r="K9" s="1376"/>
      <c r="L9" s="1376"/>
      <c r="M9" s="1376"/>
      <c r="N9" s="1376"/>
      <c r="O9" s="543"/>
      <c r="P9" s="543"/>
      <c r="Q9" s="543"/>
    </row>
    <row r="10" spans="1:17" s="544" customFormat="1" ht="40" customHeight="1" thickBot="1" x14ac:dyDescent="0.3">
      <c r="A10" s="1376"/>
      <c r="B10" s="1376"/>
      <c r="C10" s="1376"/>
      <c r="D10" s="1376"/>
      <c r="E10" s="1376"/>
      <c r="F10" s="1376"/>
      <c r="G10" s="1376"/>
      <c r="H10" s="1377"/>
      <c r="I10" s="1377"/>
      <c r="J10" s="1377"/>
      <c r="K10" s="546"/>
      <c r="L10" s="1378"/>
      <c r="M10" s="1378"/>
      <c r="N10" s="1378"/>
      <c r="O10" s="543"/>
      <c r="P10" s="543"/>
      <c r="Q10" s="543"/>
    </row>
    <row r="11" spans="1:17" s="544" customFormat="1" ht="20.149999999999999" customHeight="1" x14ac:dyDescent="0.35">
      <c r="A11" s="1379"/>
      <c r="B11" s="1379"/>
      <c r="C11" s="1379"/>
      <c r="D11" s="1379"/>
      <c r="E11" s="1379"/>
      <c r="F11" s="1379"/>
      <c r="G11" s="1379"/>
      <c r="H11" s="1367" t="s">
        <v>1308</v>
      </c>
      <c r="I11" s="1367"/>
      <c r="J11" s="1367"/>
      <c r="K11" s="547"/>
      <c r="L11" s="1367" t="s">
        <v>448</v>
      </c>
      <c r="M11" s="1367"/>
      <c r="N11" s="1367"/>
      <c r="O11" s="543"/>
      <c r="P11" s="543"/>
    </row>
    <row r="12" spans="1:17" s="544" customFormat="1" ht="35.15" customHeight="1" x14ac:dyDescent="0.25">
      <c r="A12" s="1380"/>
      <c r="B12" s="1380"/>
      <c r="C12" s="1380"/>
      <c r="D12" s="1380"/>
      <c r="E12" s="1380"/>
      <c r="F12" s="1380"/>
      <c r="G12" s="1380"/>
      <c r="H12" s="1380"/>
      <c r="I12" s="1380"/>
      <c r="J12" s="1380"/>
      <c r="K12" s="1380"/>
      <c r="L12" s="1380"/>
      <c r="M12" s="1380"/>
      <c r="N12" s="1380"/>
      <c r="O12" s="543"/>
      <c r="P12" s="543"/>
    </row>
    <row r="13" spans="1:17" s="544" customFormat="1" ht="25" customHeight="1" x14ac:dyDescent="0.25">
      <c r="A13" s="1381" t="s">
        <v>1309</v>
      </c>
      <c r="B13" s="1381"/>
      <c r="C13" s="1381"/>
      <c r="D13" s="1381"/>
      <c r="E13" s="1381"/>
      <c r="F13" s="1381"/>
      <c r="G13" s="1381"/>
      <c r="H13" s="1381"/>
      <c r="I13" s="1381"/>
      <c r="J13" s="1381"/>
      <c r="K13" s="1381"/>
      <c r="L13" s="1381"/>
      <c r="M13" s="1381"/>
      <c r="N13" s="1381"/>
      <c r="O13" s="543"/>
      <c r="P13" s="543"/>
    </row>
    <row r="14" spans="1:17" s="544" customFormat="1" ht="20.149999999999999" customHeight="1" x14ac:dyDescent="0.25">
      <c r="A14" s="1382" t="s">
        <v>1310</v>
      </c>
      <c r="B14" s="1382"/>
      <c r="C14" s="1382"/>
      <c r="D14" s="1382"/>
      <c r="E14" s="1382"/>
      <c r="F14" s="1382"/>
      <c r="G14" s="1382"/>
      <c r="H14" s="1382"/>
      <c r="I14" s="1382"/>
      <c r="J14" s="1382"/>
      <c r="K14" s="1382"/>
      <c r="L14" s="1382"/>
      <c r="M14" s="1382"/>
      <c r="N14" s="1382"/>
      <c r="O14" s="543"/>
      <c r="P14" s="543"/>
    </row>
    <row r="15" spans="1:17" s="544" customFormat="1" ht="20.149999999999999" customHeight="1" x14ac:dyDescent="0.25">
      <c r="A15" s="1382"/>
      <c r="B15" s="1382"/>
      <c r="C15" s="1382"/>
      <c r="D15" s="1382"/>
      <c r="E15" s="1382"/>
      <c r="F15" s="1382"/>
      <c r="G15" s="1382"/>
      <c r="H15" s="1382"/>
      <c r="I15" s="1382"/>
      <c r="J15" s="1382"/>
      <c r="K15" s="1382"/>
      <c r="L15" s="1382"/>
      <c r="M15" s="1382"/>
      <c r="N15" s="1382"/>
      <c r="O15" s="543"/>
      <c r="P15" s="543"/>
    </row>
    <row r="16" spans="1:17" s="544" customFormat="1" ht="20.149999999999999" customHeight="1" x14ac:dyDescent="0.25">
      <c r="A16" s="1382"/>
      <c r="B16" s="1382"/>
      <c r="C16" s="1382"/>
      <c r="D16" s="1382"/>
      <c r="E16" s="1382"/>
      <c r="F16" s="1382"/>
      <c r="G16" s="1382"/>
      <c r="H16" s="1382"/>
      <c r="I16" s="1382"/>
      <c r="J16" s="1382"/>
      <c r="K16" s="1382"/>
      <c r="L16" s="1382"/>
      <c r="M16" s="1382"/>
      <c r="N16" s="1382"/>
      <c r="O16" s="543"/>
      <c r="P16" s="543"/>
    </row>
    <row r="17" spans="1:16" s="544" customFormat="1" ht="25" customHeight="1" x14ac:dyDescent="0.25">
      <c r="A17" s="1383" t="s">
        <v>13</v>
      </c>
      <c r="B17" s="1383"/>
      <c r="C17" s="1383"/>
      <c r="D17" s="1383"/>
      <c r="E17" s="1383"/>
      <c r="F17" s="1383"/>
      <c r="G17" s="1383"/>
      <c r="H17" s="1383"/>
      <c r="I17" s="1383"/>
      <c r="J17" s="1383"/>
      <c r="K17" s="1383"/>
      <c r="L17" s="1383"/>
      <c r="M17" s="1383"/>
      <c r="N17" s="1383"/>
      <c r="O17" s="548"/>
      <c r="P17" s="543"/>
    </row>
    <row r="18" spans="1:16" s="544" customFormat="1" ht="20.149999999999999" customHeight="1" x14ac:dyDescent="0.25">
      <c r="A18" s="1382" t="s">
        <v>1311</v>
      </c>
      <c r="B18" s="1382"/>
      <c r="C18" s="1382"/>
      <c r="D18" s="1382"/>
      <c r="E18" s="1382"/>
      <c r="F18" s="1382"/>
      <c r="G18" s="1382"/>
      <c r="H18" s="1382"/>
      <c r="I18" s="1382"/>
      <c r="J18" s="1382"/>
      <c r="K18" s="1382"/>
      <c r="L18" s="1382"/>
      <c r="M18" s="1382"/>
      <c r="N18" s="1382"/>
      <c r="O18" s="548"/>
      <c r="P18" s="543"/>
    </row>
    <row r="19" spans="1:16" s="544" customFormat="1" ht="20.149999999999999" customHeight="1" x14ac:dyDescent="0.25">
      <c r="A19" s="1382"/>
      <c r="B19" s="1382"/>
      <c r="C19" s="1382"/>
      <c r="D19" s="1382"/>
      <c r="E19" s="1382"/>
      <c r="F19" s="1382"/>
      <c r="G19" s="1382"/>
      <c r="H19" s="1382"/>
      <c r="I19" s="1382"/>
      <c r="J19" s="1382"/>
      <c r="K19" s="1382"/>
      <c r="L19" s="1382"/>
      <c r="M19" s="1382"/>
      <c r="N19" s="1382"/>
      <c r="O19" s="548"/>
      <c r="P19" s="543"/>
    </row>
    <row r="20" spans="1:16" s="544" customFormat="1" ht="20.149999999999999" customHeight="1" x14ac:dyDescent="0.25">
      <c r="A20" s="1382"/>
      <c r="B20" s="1382"/>
      <c r="C20" s="1382"/>
      <c r="D20" s="1382"/>
      <c r="E20" s="1382"/>
      <c r="F20" s="1382"/>
      <c r="G20" s="1382"/>
      <c r="H20" s="1382"/>
      <c r="I20" s="1382"/>
      <c r="J20" s="1382"/>
      <c r="K20" s="1382"/>
      <c r="L20" s="1382"/>
      <c r="M20" s="1382"/>
      <c r="N20" s="1382"/>
      <c r="O20" s="548"/>
      <c r="P20" s="543"/>
    </row>
    <row r="21" spans="1:16" s="544" customFormat="1" ht="60" customHeight="1" x14ac:dyDescent="0.25">
      <c r="A21" s="1382"/>
      <c r="B21" s="1382"/>
      <c r="C21" s="1382"/>
      <c r="D21" s="1382"/>
      <c r="E21" s="1382"/>
      <c r="F21" s="1382"/>
      <c r="G21" s="1382"/>
      <c r="H21" s="1382"/>
      <c r="I21" s="1382"/>
      <c r="J21" s="1382"/>
      <c r="K21" s="1382"/>
      <c r="L21" s="1382"/>
      <c r="M21" s="1382"/>
      <c r="N21" s="1382"/>
      <c r="O21" s="548"/>
      <c r="P21" s="543"/>
    </row>
    <row r="22" spans="1:16" s="544" customFormat="1" ht="20.149999999999999" customHeight="1" x14ac:dyDescent="0.25">
      <c r="A22" s="1370"/>
      <c r="B22" s="1370"/>
      <c r="C22" s="1370"/>
      <c r="D22" s="1370"/>
      <c r="E22" s="1370"/>
      <c r="F22" s="1370"/>
      <c r="G22" s="1372"/>
      <c r="H22" s="1372"/>
      <c r="I22" s="1370"/>
      <c r="J22" s="1370"/>
      <c r="K22" s="1370"/>
      <c r="L22" s="1370"/>
      <c r="M22" s="1370"/>
      <c r="N22" s="1370"/>
      <c r="O22" s="548"/>
      <c r="P22" s="543"/>
    </row>
    <row r="23" spans="1:16" s="544" customFormat="1" ht="20.149999999999999" customHeight="1" thickBot="1" x14ac:dyDescent="0.3">
      <c r="A23" s="1371"/>
      <c r="B23" s="1371"/>
      <c r="C23" s="1371"/>
      <c r="D23" s="1371"/>
      <c r="E23" s="1371"/>
      <c r="F23" s="1371"/>
      <c r="G23" s="1372"/>
      <c r="H23" s="1372"/>
      <c r="I23" s="1371"/>
      <c r="J23" s="1371"/>
      <c r="K23" s="1371"/>
      <c r="L23" s="1371"/>
      <c r="M23" s="1371"/>
      <c r="N23" s="1371"/>
      <c r="O23" s="548"/>
      <c r="P23" s="543"/>
    </row>
    <row r="24" spans="1:16" s="544" customFormat="1" ht="20.149999999999999" customHeight="1" x14ac:dyDescent="0.25">
      <c r="A24" s="1369" t="s">
        <v>1312</v>
      </c>
      <c r="B24" s="1369"/>
      <c r="C24" s="1369"/>
      <c r="D24" s="1369"/>
      <c r="E24" s="1369"/>
      <c r="F24" s="1369"/>
      <c r="G24" s="965"/>
      <c r="H24" s="965"/>
      <c r="I24" s="1369" t="s">
        <v>1313</v>
      </c>
      <c r="J24" s="1369"/>
      <c r="K24" s="1369"/>
      <c r="L24" s="1369"/>
      <c r="M24" s="1369"/>
      <c r="N24" s="1369"/>
      <c r="O24" s="548"/>
      <c r="P24" s="543"/>
    </row>
    <row r="25" spans="1:16" s="1369" customFormat="1" ht="20.149999999999999" customHeight="1" x14ac:dyDescent="0.25"/>
    <row r="26" spans="1:16" s="544" customFormat="1" ht="20.149999999999999" customHeight="1" x14ac:dyDescent="0.25">
      <c r="A26" s="1370"/>
      <c r="B26" s="1370"/>
      <c r="C26" s="1370"/>
      <c r="D26" s="1370"/>
      <c r="E26" s="1370"/>
      <c r="F26" s="1370"/>
      <c r="G26" s="1372"/>
      <c r="H26" s="1372"/>
      <c r="I26" s="1373"/>
      <c r="J26" s="1374"/>
      <c r="K26" s="1374"/>
      <c r="L26" s="1374"/>
      <c r="M26" s="1374"/>
      <c r="N26" s="1374"/>
      <c r="O26" s="543"/>
      <c r="P26" s="543"/>
    </row>
    <row r="27" spans="1:16" s="544" customFormat="1" ht="20.149999999999999" customHeight="1" thickBot="1" x14ac:dyDescent="0.3">
      <c r="A27" s="1371"/>
      <c r="B27" s="1371"/>
      <c r="C27" s="1371"/>
      <c r="D27" s="1371"/>
      <c r="E27" s="1371"/>
      <c r="F27" s="1371"/>
      <c r="G27" s="1372"/>
      <c r="H27" s="1372"/>
      <c r="I27" s="1375"/>
      <c r="J27" s="1375"/>
      <c r="K27" s="1375"/>
      <c r="L27" s="1375"/>
      <c r="M27" s="1375"/>
      <c r="N27" s="1375"/>
      <c r="O27" s="543"/>
      <c r="P27" s="543"/>
    </row>
    <row r="28" spans="1:16" s="544" customFormat="1" ht="20.149999999999999" customHeight="1" x14ac:dyDescent="0.35">
      <c r="A28" s="1366" t="s">
        <v>107</v>
      </c>
      <c r="B28" s="1366"/>
      <c r="C28" s="1366"/>
      <c r="D28" s="1366"/>
      <c r="E28" s="1366"/>
      <c r="F28" s="1366"/>
      <c r="G28" s="965"/>
      <c r="H28" s="965"/>
      <c r="I28" s="1367" t="s">
        <v>10</v>
      </c>
      <c r="J28" s="1367"/>
      <c r="K28" s="1367"/>
      <c r="L28" s="1367"/>
      <c r="M28" s="1367"/>
      <c r="N28" s="1367"/>
      <c r="O28" s="543"/>
      <c r="P28" s="543"/>
    </row>
    <row r="29" spans="1:16" s="544" customFormat="1" ht="19.5" customHeight="1" x14ac:dyDescent="0.25">
      <c r="A29" s="1368"/>
      <c r="B29" s="1368"/>
      <c r="C29" s="1368"/>
      <c r="D29" s="1368"/>
      <c r="E29" s="1368"/>
      <c r="F29" s="1368"/>
      <c r="G29" s="1368"/>
      <c r="H29" s="1368"/>
      <c r="I29" s="1368"/>
      <c r="J29" s="1368"/>
      <c r="K29" s="1368"/>
      <c r="L29" s="1368"/>
      <c r="M29" s="1368"/>
      <c r="N29" s="1368"/>
      <c r="O29" s="543"/>
      <c r="P29" s="543"/>
    </row>
    <row r="30" spans="1:16" s="544" customFormat="1" ht="20.149999999999999" customHeight="1" x14ac:dyDescent="0.25">
      <c r="A30" s="1368"/>
      <c r="B30" s="1368"/>
      <c r="C30" s="1368"/>
      <c r="D30" s="1368"/>
      <c r="E30" s="1368"/>
      <c r="F30" s="1368"/>
      <c r="G30" s="1368"/>
      <c r="H30" s="1368"/>
      <c r="I30" s="1368"/>
      <c r="J30" s="1368"/>
      <c r="K30" s="1368"/>
      <c r="L30" s="1368"/>
      <c r="M30" s="1368"/>
      <c r="N30" s="1368"/>
      <c r="O30" s="543"/>
      <c r="P30" s="543"/>
    </row>
    <row r="31" spans="1:16" s="544" customFormat="1" ht="20.149999999999999" customHeight="1" x14ac:dyDescent="0.25">
      <c r="A31" s="1368"/>
      <c r="B31" s="1368"/>
      <c r="C31" s="1368"/>
      <c r="D31" s="1368"/>
      <c r="E31" s="1368"/>
      <c r="F31" s="1368"/>
      <c r="G31" s="1368"/>
      <c r="H31" s="1368"/>
      <c r="I31" s="1368"/>
      <c r="J31" s="1368"/>
      <c r="K31" s="1368"/>
      <c r="L31" s="1368"/>
      <c r="M31" s="1368"/>
      <c r="N31" s="1368"/>
      <c r="O31" s="543"/>
      <c r="P31" s="543"/>
    </row>
    <row r="32" spans="1:16" s="544" customFormat="1" ht="20.149999999999999" customHeight="1" x14ac:dyDescent="0.25">
      <c r="A32" s="1368"/>
      <c r="B32" s="1368"/>
      <c r="C32" s="1368"/>
      <c r="D32" s="1368"/>
      <c r="E32" s="1368"/>
      <c r="F32" s="1368"/>
      <c r="G32" s="1368"/>
      <c r="H32" s="1368"/>
      <c r="I32" s="1368"/>
      <c r="J32" s="1368"/>
      <c r="K32" s="1368"/>
      <c r="L32" s="1368"/>
      <c r="M32" s="1368"/>
      <c r="N32" s="1368"/>
      <c r="O32" s="543"/>
      <c r="P32" s="543"/>
    </row>
    <row r="33" spans="1:16" s="544" customFormat="1" ht="12.75" customHeight="1" x14ac:dyDescent="0.35">
      <c r="A33" s="966"/>
      <c r="B33" s="966"/>
      <c r="C33" s="966"/>
      <c r="D33" s="966"/>
      <c r="E33" s="966"/>
      <c r="F33" s="966"/>
      <c r="G33" s="966"/>
      <c r="H33" s="966"/>
      <c r="I33" s="966"/>
      <c r="J33" s="966"/>
      <c r="K33" s="966"/>
      <c r="L33" s="966"/>
      <c r="M33" s="966"/>
      <c r="N33" s="966"/>
      <c r="O33" s="543"/>
      <c r="P33" s="543"/>
    </row>
    <row r="34" spans="1:16" s="544" customFormat="1" ht="20.149999999999999" hidden="1" customHeight="1" x14ac:dyDescent="0.35">
      <c r="A34" s="550"/>
      <c r="B34" s="550"/>
      <c r="C34" s="550"/>
      <c r="D34" s="550"/>
      <c r="E34" s="549"/>
      <c r="F34" s="549"/>
      <c r="G34" s="549"/>
      <c r="H34" s="543"/>
      <c r="I34" s="543"/>
      <c r="J34" s="543"/>
      <c r="K34" s="543"/>
      <c r="L34" s="543"/>
      <c r="M34" s="543"/>
      <c r="N34" s="543"/>
      <c r="O34" s="543"/>
      <c r="P34" s="543"/>
    </row>
    <row r="35" spans="1:16" ht="20.149999999999999" hidden="1" customHeight="1" x14ac:dyDescent="0.35">
      <c r="A35" s="550"/>
      <c r="B35" s="551"/>
      <c r="C35" s="551"/>
      <c r="D35" s="551"/>
      <c r="E35" s="551"/>
      <c r="F35" s="551"/>
      <c r="G35" s="539"/>
      <c r="H35" s="539"/>
      <c r="I35" s="539"/>
      <c r="J35" s="539"/>
      <c r="K35" s="539"/>
      <c r="L35" s="539"/>
      <c r="M35" s="539"/>
      <c r="N35" s="539"/>
      <c r="O35" s="539"/>
      <c r="P35" s="539"/>
    </row>
    <row r="36" spans="1:16" ht="20.149999999999999" hidden="1" customHeight="1" x14ac:dyDescent="0.25">
      <c r="A36" s="551"/>
      <c r="B36" s="551"/>
      <c r="C36" s="551"/>
      <c r="D36" s="551"/>
      <c r="E36" s="551"/>
      <c r="F36" s="551"/>
      <c r="G36" s="539"/>
      <c r="H36" s="539"/>
      <c r="I36" s="539"/>
      <c r="J36" s="539"/>
      <c r="K36" s="539"/>
      <c r="L36" s="539"/>
      <c r="M36" s="539"/>
      <c r="N36" s="539"/>
      <c r="O36" s="539"/>
      <c r="P36" s="539"/>
    </row>
    <row r="37" spans="1:16" ht="20.149999999999999" hidden="1" customHeight="1" x14ac:dyDescent="0.25">
      <c r="A37" s="552"/>
    </row>
    <row r="38" spans="1:16" ht="20.149999999999999" hidden="1" customHeight="1" x14ac:dyDescent="0.25">
      <c r="B38" s="554"/>
      <c r="C38" s="554"/>
      <c r="D38" s="554"/>
      <c r="E38" s="554"/>
      <c r="F38" s="554"/>
      <c r="G38" s="554"/>
      <c r="H38" s="554"/>
      <c r="I38" s="554"/>
      <c r="J38" s="554"/>
      <c r="K38" s="554"/>
      <c r="L38" s="554"/>
    </row>
    <row r="39" spans="1:16" ht="20.149999999999999" hidden="1" customHeight="1" x14ac:dyDescent="0.25">
      <c r="A39" s="540"/>
      <c r="B39" s="554"/>
      <c r="C39" s="554"/>
      <c r="D39" s="554"/>
      <c r="E39" s="554"/>
      <c r="F39" s="554"/>
      <c r="G39" s="554"/>
      <c r="H39" s="554"/>
      <c r="I39" s="554"/>
      <c r="J39" s="554"/>
      <c r="K39" s="554"/>
      <c r="L39" s="554"/>
    </row>
    <row r="40" spans="1:16" ht="20.149999999999999" hidden="1" customHeight="1" x14ac:dyDescent="0.25">
      <c r="A40" s="540"/>
      <c r="B40" s="554"/>
      <c r="C40" s="554"/>
      <c r="D40" s="554"/>
      <c r="E40" s="554"/>
      <c r="F40" s="554"/>
      <c r="G40" s="554"/>
      <c r="H40" s="554"/>
      <c r="I40" s="554"/>
      <c r="J40" s="554"/>
      <c r="K40" s="554"/>
      <c r="L40" s="554"/>
    </row>
    <row r="41" spans="1:16" ht="20.149999999999999" hidden="1" customHeight="1" x14ac:dyDescent="0.25">
      <c r="A41" s="540"/>
      <c r="B41" s="554"/>
      <c r="C41" s="554"/>
      <c r="D41" s="554"/>
      <c r="E41" s="554"/>
      <c r="F41" s="554"/>
      <c r="G41" s="554"/>
      <c r="H41" s="554"/>
      <c r="I41" s="554"/>
      <c r="J41" s="554"/>
      <c r="K41" s="554"/>
      <c r="L41" s="554"/>
      <c r="M41" s="554"/>
    </row>
    <row r="42" spans="1:16" ht="20.149999999999999" hidden="1" customHeight="1" x14ac:dyDescent="0.25">
      <c r="A42" s="540"/>
      <c r="B42" s="554"/>
      <c r="C42" s="554"/>
      <c r="D42" s="554"/>
      <c r="E42" s="554"/>
      <c r="F42" s="554"/>
      <c r="G42" s="554"/>
      <c r="H42" s="554"/>
      <c r="I42" s="554"/>
      <c r="J42" s="554"/>
      <c r="K42" s="554"/>
      <c r="L42" s="554"/>
      <c r="M42" s="554"/>
      <c r="N42" s="555"/>
    </row>
    <row r="43" spans="1:16" ht="15" hidden="1" customHeight="1" x14ac:dyDescent="0.25">
      <c r="A43" s="540"/>
      <c r="H43" s="554"/>
      <c r="I43" s="554"/>
      <c r="J43" s="554"/>
      <c r="K43" s="554"/>
      <c r="L43" s="554"/>
      <c r="M43" s="554"/>
      <c r="N43" s="555"/>
    </row>
    <row r="44" spans="1:16" ht="15" hidden="1" customHeight="1" x14ac:dyDescent="0.25">
      <c r="H44" s="554"/>
      <c r="I44" s="554"/>
      <c r="J44" s="554"/>
      <c r="K44" s="554"/>
      <c r="L44" s="554"/>
      <c r="M44" s="554"/>
      <c r="N44" s="555"/>
    </row>
    <row r="45" spans="1:16" ht="15" hidden="1" customHeight="1" x14ac:dyDescent="0.25">
      <c r="H45" s="554"/>
      <c r="I45" s="554"/>
      <c r="J45" s="554"/>
      <c r="K45" s="554"/>
      <c r="L45" s="554"/>
      <c r="M45" s="554"/>
    </row>
    <row r="46" spans="1:16" ht="15" hidden="1" customHeight="1" x14ac:dyDescent="0.25">
      <c r="H46" s="554"/>
      <c r="I46" s="554"/>
      <c r="J46" s="554"/>
      <c r="K46" s="554"/>
      <c r="L46" s="554"/>
      <c r="M46" s="554"/>
    </row>
    <row r="47" spans="1:16" ht="15" hidden="1" customHeight="1" x14ac:dyDescent="0.25">
      <c r="H47" s="554"/>
      <c r="I47" s="554"/>
      <c r="J47" s="554"/>
      <c r="K47" s="554"/>
      <c r="L47" s="554"/>
      <c r="M47" s="554"/>
    </row>
    <row r="52" ht="15" customHeight="1" x14ac:dyDescent="0.25"/>
  </sheetData>
  <sheetProtection password="FF80" sheet="1" objects="1" scenarios="1"/>
  <mergeCells count="38">
    <mergeCell ref="A8:G8"/>
    <mergeCell ref="H8:J8"/>
    <mergeCell ref="L8:N8"/>
    <mergeCell ref="A1:N1"/>
    <mergeCell ref="A2:N2"/>
    <mergeCell ref="A3:J3"/>
    <mergeCell ref="L3:N3"/>
    <mergeCell ref="A4:N4"/>
    <mergeCell ref="A5:N5"/>
    <mergeCell ref="A6:N6"/>
    <mergeCell ref="A7:B7"/>
    <mergeCell ref="C7:E7"/>
    <mergeCell ref="H7:J7"/>
    <mergeCell ref="L7:N7"/>
    <mergeCell ref="A22:F23"/>
    <mergeCell ref="G22:H23"/>
    <mergeCell ref="I22:N23"/>
    <mergeCell ref="A9:N9"/>
    <mergeCell ref="A10:G10"/>
    <mergeCell ref="H10:J10"/>
    <mergeCell ref="L10:N10"/>
    <mergeCell ref="A11:G11"/>
    <mergeCell ref="H11:J11"/>
    <mergeCell ref="L11:N11"/>
    <mergeCell ref="A12:N12"/>
    <mergeCell ref="A13:N13"/>
    <mergeCell ref="A14:N16"/>
    <mergeCell ref="A17:N17"/>
    <mergeCell ref="A18:N21"/>
    <mergeCell ref="A28:F28"/>
    <mergeCell ref="I28:N28"/>
    <mergeCell ref="A29:N32"/>
    <mergeCell ref="A24:F24"/>
    <mergeCell ref="I24:N24"/>
    <mergeCell ref="A25:XFD25"/>
    <mergeCell ref="A26:F27"/>
    <mergeCell ref="G26:H27"/>
    <mergeCell ref="I26:N27"/>
  </mergeCells>
  <conditionalFormatting sqref="H10:J10 L10 C7">
    <cfRule type="containsBlanks" dxfId="71" priority="4">
      <formula>LEN(TRIM(C7))=0</formula>
    </cfRule>
  </conditionalFormatting>
  <conditionalFormatting sqref="A22">
    <cfRule type="containsBlanks" dxfId="70" priority="3">
      <formula>LEN(TRIM(A22))=0</formula>
    </cfRule>
  </conditionalFormatting>
  <conditionalFormatting sqref="I22">
    <cfRule type="containsBlanks" dxfId="69" priority="2">
      <formula>LEN(TRIM(I22))=0</formula>
    </cfRule>
  </conditionalFormatting>
  <conditionalFormatting sqref="I26">
    <cfRule type="containsBlanks" dxfId="68" priority="1">
      <formula>LEN(TRIM(I26))=0</formula>
    </cfRule>
  </conditionalFormatting>
  <dataValidations count="8">
    <dataValidation allowBlank="1" showErrorMessage="1" prompt="Use this field for the Signature of the Authorized Agent." sqref="A26:F27" xr:uid="{00000000-0002-0000-1100-000000000000}"/>
    <dataValidation allowBlank="1" showErrorMessage="1" prompt="Enter the date when Authorized Agent signed this sheet." sqref="I26:N27" xr:uid="{00000000-0002-0000-1100-000001000000}"/>
    <dataValidation allowBlank="1" showErrorMessage="1" prompt="Enter the name of the Authorized Agent signing this sheet." sqref="A22:F23" xr:uid="{00000000-0002-0000-1100-000002000000}"/>
    <dataValidation allowBlank="1" showErrorMessage="1" prompt="Enter the title or position held by the Authorized Agent signing this sheet." sqref="I22:N23" xr:uid="{00000000-0002-0000-1100-000003000000}"/>
    <dataValidation allowBlank="1" showErrorMessage="1" promptTitle="Amount This Request" prompt="If this is a cash request, enter the dollar amount being requested." sqref="L10:N10" xr:uid="{00000000-0002-0000-1100-000004000000}"/>
    <dataValidation allowBlank="1" showErrorMessage="1" promptTitle="Request Number" prompt="Enter the Cash Request or Modification number for this request.  " sqref="H10:J10" xr:uid="{00000000-0002-0000-1100-000005000000}"/>
    <dataValidation type="list" allowBlank="1" showInputMessage="1" showErrorMessage="1" sqref="C7:E7" xr:uid="{00000000-0002-0000-1100-000006000000}">
      <formula1>"Initial Application, Modification, Reimbursement, Final Reimbursement, Advance"</formula1>
    </dataValidation>
    <dataValidation type="list" allowBlank="1" showInputMessage="1" showErrorMessage="1" sqref="L3:N3" xr:uid="{00000000-0002-0000-1100-000007000000}">
      <formula1>"HSGP  97.067, NSGP  97.008"</formula1>
    </dataValidation>
  </dataValidations>
  <printOptions horizontalCentered="1"/>
  <pageMargins left="0.25" right="0.25" top="0.5" bottom="0.5" header="0.25" footer="0.25"/>
  <pageSetup scale="62" fitToHeight="0" orientation="landscape" r:id="rId1"/>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
    <tabColor theme="7" tint="0.59999389629810485"/>
    <pageSetUpPr fitToPage="1"/>
  </sheetPr>
  <dimension ref="A1:N86"/>
  <sheetViews>
    <sheetView showGridLines="0" zoomScale="65" zoomScaleNormal="65" workbookViewId="0">
      <selection sqref="A1:D1"/>
    </sheetView>
  </sheetViews>
  <sheetFormatPr defaultColWidth="10.453125" defaultRowHeight="0" customHeight="1" zeroHeight="1" x14ac:dyDescent="0.25"/>
  <cols>
    <col min="1" max="1" width="86.7265625" style="565" customWidth="1"/>
    <col min="2" max="4" width="56.7265625" style="565" customWidth="1"/>
    <col min="5" max="14" width="15.7265625" style="565" hidden="1" customWidth="1"/>
    <col min="15" max="16384" width="10.453125" style="565"/>
  </cols>
  <sheetData>
    <row r="1" spans="1:14" ht="30" customHeight="1" x14ac:dyDescent="0.25">
      <c r="A1" s="1406" t="s">
        <v>1222</v>
      </c>
      <c r="B1" s="1406"/>
      <c r="C1" s="1406"/>
      <c r="D1" s="1406"/>
    </row>
    <row r="2" spans="1:14" ht="20.149999999999999" customHeight="1" x14ac:dyDescent="0.25">
      <c r="A2" s="1407" t="s">
        <v>1319</v>
      </c>
      <c r="B2" s="1408"/>
      <c r="C2" s="1408"/>
      <c r="D2" s="1408"/>
    </row>
    <row r="3" spans="1:14" s="458" customFormat="1" ht="30" customHeight="1" x14ac:dyDescent="0.35">
      <c r="A3" s="1409">
        <f>SubrecipientName</f>
        <v>0</v>
      </c>
      <c r="B3" s="1409"/>
      <c r="C3" s="1409"/>
      <c r="D3" s="1409"/>
    </row>
    <row r="4" spans="1:14" s="458" customFormat="1" ht="25" customHeight="1" x14ac:dyDescent="0.4">
      <c r="A4" s="564">
        <f>FIPSNumber</f>
        <v>0</v>
      </c>
      <c r="B4" s="1410" t="s">
        <v>1170</v>
      </c>
      <c r="C4" s="1411"/>
      <c r="D4" s="787"/>
    </row>
    <row r="5" spans="1:14" s="566" customFormat="1" ht="25" customHeight="1" x14ac:dyDescent="0.35">
      <c r="A5" s="563">
        <f>SubawardNumber</f>
        <v>0</v>
      </c>
      <c r="B5" s="1410" t="s">
        <v>1169</v>
      </c>
      <c r="C5" s="1411"/>
      <c r="D5" s="786"/>
    </row>
    <row r="6" spans="1:14" s="458" customFormat="1" ht="25" customHeight="1" x14ac:dyDescent="0.35">
      <c r="A6" s="633" t="s">
        <v>1177</v>
      </c>
      <c r="B6" s="1410" t="s">
        <v>1168</v>
      </c>
      <c r="C6" s="1411"/>
      <c r="D6" s="786"/>
    </row>
    <row r="7" spans="1:14" s="458" customFormat="1" ht="20.149999999999999" customHeight="1" x14ac:dyDescent="0.35">
      <c r="A7" s="1412" t="s">
        <v>1177</v>
      </c>
      <c r="B7" s="1412"/>
      <c r="C7" s="1412"/>
      <c r="D7" s="1412"/>
    </row>
    <row r="8" spans="1:14" s="458" customFormat="1" ht="19.5" customHeight="1" x14ac:dyDescent="0.35">
      <c r="A8" s="1401" t="s">
        <v>1177</v>
      </c>
      <c r="B8" s="1401"/>
      <c r="C8" s="1401"/>
      <c r="D8" s="1401"/>
    </row>
    <row r="9" spans="1:14" s="458" customFormat="1" ht="25" customHeight="1" x14ac:dyDescent="0.35">
      <c r="A9" s="1402" t="s">
        <v>1177</v>
      </c>
      <c r="B9" s="1402"/>
      <c r="C9" s="1402"/>
      <c r="D9" s="1402"/>
    </row>
    <row r="10" spans="1:14" s="458" customFormat="1" ht="25" customHeight="1" x14ac:dyDescent="0.35">
      <c r="A10" s="886" t="s">
        <v>572</v>
      </c>
      <c r="B10" s="881" t="s">
        <v>573</v>
      </c>
      <c r="C10" s="881" t="s">
        <v>662</v>
      </c>
      <c r="D10" s="881" t="s">
        <v>574</v>
      </c>
      <c r="E10" s="882" t="s">
        <v>1293</v>
      </c>
      <c r="F10" s="882" t="s">
        <v>1294</v>
      </c>
      <c r="G10" s="882" t="s">
        <v>1295</v>
      </c>
      <c r="H10" s="882" t="s">
        <v>1296</v>
      </c>
      <c r="I10" s="882" t="s">
        <v>1297</v>
      </c>
      <c r="J10" s="882" t="s">
        <v>1298</v>
      </c>
      <c r="K10" s="882" t="s">
        <v>1299</v>
      </c>
      <c r="L10" s="882" t="s">
        <v>1300</v>
      </c>
      <c r="M10" s="882" t="s">
        <v>1301</v>
      </c>
      <c r="N10" s="882" t="s">
        <v>1302</v>
      </c>
    </row>
    <row r="11" spans="1:14" s="647" customFormat="1" ht="18" x14ac:dyDescent="0.35">
      <c r="A11" s="887" t="s">
        <v>223</v>
      </c>
      <c r="B11" s="888"/>
      <c r="C11" s="889"/>
      <c r="D11" s="890">
        <f t="shared" ref="D11:D15" si="0">SUM(A11,B11)-SUM(A11,C11)</f>
        <v>0</v>
      </c>
      <c r="E11" s="883"/>
      <c r="F11" s="883"/>
      <c r="G11" s="883"/>
      <c r="H11" s="883"/>
      <c r="I11" s="883"/>
      <c r="J11" s="883"/>
      <c r="K11" s="883"/>
      <c r="L11" s="883"/>
      <c r="M11" s="883"/>
      <c r="N11" s="883"/>
    </row>
    <row r="12" spans="1:14" s="647" customFormat="1" ht="18" x14ac:dyDescent="0.35">
      <c r="A12" s="891" t="s">
        <v>184</v>
      </c>
      <c r="B12" s="892"/>
      <c r="C12" s="889"/>
      <c r="D12" s="890">
        <f t="shared" si="0"/>
        <v>0</v>
      </c>
      <c r="E12" s="883"/>
      <c r="F12" s="883"/>
      <c r="G12" s="883"/>
      <c r="H12" s="883"/>
      <c r="I12" s="883"/>
      <c r="J12" s="883"/>
      <c r="K12" s="883"/>
      <c r="L12" s="883"/>
      <c r="M12" s="883"/>
      <c r="N12" s="883"/>
    </row>
    <row r="13" spans="1:14" s="647" customFormat="1" ht="18" x14ac:dyDescent="0.35">
      <c r="A13" s="891" t="s">
        <v>174</v>
      </c>
      <c r="B13" s="892"/>
      <c r="C13" s="889"/>
      <c r="D13" s="890">
        <f t="shared" si="0"/>
        <v>0</v>
      </c>
      <c r="E13" s="883"/>
      <c r="F13" s="883"/>
      <c r="G13" s="883"/>
      <c r="H13" s="883"/>
      <c r="I13" s="883"/>
      <c r="J13" s="883"/>
      <c r="K13" s="883"/>
      <c r="L13" s="883"/>
      <c r="M13" s="883"/>
      <c r="N13" s="883"/>
    </row>
    <row r="14" spans="1:14" s="647" customFormat="1" ht="18" x14ac:dyDescent="0.35">
      <c r="A14" s="891" t="s">
        <v>175</v>
      </c>
      <c r="B14" s="892"/>
      <c r="C14" s="889"/>
      <c r="D14" s="890">
        <f t="shared" si="0"/>
        <v>0</v>
      </c>
      <c r="E14" s="883"/>
      <c r="F14" s="883"/>
      <c r="G14" s="883"/>
      <c r="H14" s="883"/>
      <c r="I14" s="883"/>
      <c r="J14" s="883"/>
      <c r="K14" s="883"/>
      <c r="L14" s="883"/>
      <c r="M14" s="883"/>
      <c r="N14" s="883"/>
    </row>
    <row r="15" spans="1:14" s="647" customFormat="1" ht="18" x14ac:dyDescent="0.35">
      <c r="A15" s="891" t="s">
        <v>384</v>
      </c>
      <c r="B15" s="892"/>
      <c r="C15" s="889"/>
      <c r="D15" s="890">
        <f t="shared" si="0"/>
        <v>0</v>
      </c>
      <c r="E15" s="883"/>
      <c r="F15" s="883"/>
      <c r="G15" s="883"/>
      <c r="H15" s="883"/>
      <c r="I15" s="883"/>
      <c r="J15" s="883"/>
      <c r="K15" s="883"/>
      <c r="L15" s="883"/>
      <c r="M15" s="883"/>
      <c r="N15" s="883"/>
    </row>
    <row r="16" spans="1:14" s="647" customFormat="1" ht="20.5" x14ac:dyDescent="0.35">
      <c r="A16" s="902" t="s">
        <v>1276</v>
      </c>
      <c r="B16" s="903">
        <f>SUBTOTAL(109,Table1215[Total Costs])</f>
        <v>0</v>
      </c>
      <c r="C16" s="903">
        <f>SUBTOTAL(109,Table1215[Less Distorting Costs])</f>
        <v>0</v>
      </c>
      <c r="D16" s="903">
        <f>SUBTOTAL(109,Table1215[Costs Applicable to ICR])</f>
        <v>0</v>
      </c>
      <c r="E16" s="904"/>
      <c r="F16" s="904"/>
      <c r="G16" s="904"/>
      <c r="H16" s="904"/>
      <c r="I16" s="904"/>
      <c r="J16" s="904"/>
      <c r="K16" s="904"/>
      <c r="L16" s="904"/>
      <c r="M16" s="904"/>
      <c r="N16" s="904"/>
    </row>
    <row r="17" spans="1:14" s="647" customFormat="1" ht="18" x14ac:dyDescent="0.35">
      <c r="A17" s="1403" t="s">
        <v>1180</v>
      </c>
      <c r="B17" s="1403"/>
      <c r="C17" s="1403"/>
      <c r="D17" s="1403"/>
      <c r="E17" s="785"/>
      <c r="F17" s="785"/>
      <c r="G17" s="785"/>
      <c r="H17" s="785"/>
      <c r="I17" s="785"/>
      <c r="J17" s="785"/>
      <c r="K17" s="785"/>
      <c r="L17" s="785"/>
      <c r="M17" s="785"/>
      <c r="N17" s="785"/>
    </row>
    <row r="18" spans="1:14" s="785" customFormat="1" ht="18" x14ac:dyDescent="0.35">
      <c r="A18" s="886" t="s">
        <v>575</v>
      </c>
      <c r="B18" s="881" t="s">
        <v>573</v>
      </c>
      <c r="C18" s="881" t="s">
        <v>611</v>
      </c>
      <c r="D18" s="881" t="s">
        <v>574</v>
      </c>
      <c r="E18" s="884" t="s">
        <v>1293</v>
      </c>
      <c r="F18" s="884" t="s">
        <v>1294</v>
      </c>
      <c r="G18" s="884" t="s">
        <v>1295</v>
      </c>
      <c r="H18" s="884" t="s">
        <v>1296</v>
      </c>
      <c r="I18" s="884" t="s">
        <v>1297</v>
      </c>
      <c r="J18" s="884" t="s">
        <v>1298</v>
      </c>
      <c r="K18" s="884" t="s">
        <v>1299</v>
      </c>
      <c r="L18" s="884" t="s">
        <v>1300</v>
      </c>
      <c r="M18" s="884" t="s">
        <v>1301</v>
      </c>
      <c r="N18" s="884" t="s">
        <v>1302</v>
      </c>
    </row>
    <row r="19" spans="1:14" s="647" customFormat="1" ht="18" customHeight="1" x14ac:dyDescent="0.35">
      <c r="A19" s="894"/>
      <c r="B19" s="895"/>
      <c r="C19" s="895"/>
      <c r="D19" s="896">
        <f t="shared" ref="D19:D53" si="1">SUM(A19,B19)-SUM(A19,C19)</f>
        <v>0</v>
      </c>
      <c r="E19" s="883"/>
      <c r="F19" s="883"/>
      <c r="G19" s="883"/>
      <c r="H19" s="883"/>
      <c r="I19" s="883"/>
      <c r="J19" s="883"/>
      <c r="K19" s="883"/>
      <c r="L19" s="883"/>
      <c r="M19" s="883"/>
      <c r="N19" s="883"/>
    </row>
    <row r="20" spans="1:14" s="647" customFormat="1" ht="18" customHeight="1" x14ac:dyDescent="0.35">
      <c r="A20" s="894"/>
      <c r="B20" s="895"/>
      <c r="C20" s="895"/>
      <c r="D20" s="896">
        <f t="shared" ref="D20:D29" si="2">SUM(A20,B20)-SUM(A20,C20)</f>
        <v>0</v>
      </c>
      <c r="E20" s="883"/>
      <c r="F20" s="883"/>
      <c r="G20" s="883"/>
      <c r="H20" s="883"/>
      <c r="I20" s="883"/>
      <c r="J20" s="883"/>
      <c r="K20" s="883"/>
      <c r="L20" s="883"/>
      <c r="M20" s="883"/>
      <c r="N20" s="883"/>
    </row>
    <row r="21" spans="1:14" s="647" customFormat="1" ht="18" customHeight="1" x14ac:dyDescent="0.35">
      <c r="A21" s="894"/>
      <c r="B21" s="895"/>
      <c r="C21" s="895"/>
      <c r="D21" s="896">
        <f t="shared" si="2"/>
        <v>0</v>
      </c>
      <c r="E21" s="883"/>
      <c r="F21" s="883"/>
      <c r="G21" s="883"/>
      <c r="H21" s="883"/>
      <c r="I21" s="883"/>
      <c r="J21" s="883"/>
      <c r="K21" s="883"/>
      <c r="L21" s="883"/>
      <c r="M21" s="883"/>
      <c r="N21" s="883"/>
    </row>
    <row r="22" spans="1:14" s="647" customFormat="1" ht="18" customHeight="1" x14ac:dyDescent="0.35">
      <c r="A22" s="894"/>
      <c r="B22" s="895"/>
      <c r="C22" s="895"/>
      <c r="D22" s="896">
        <f t="shared" si="2"/>
        <v>0</v>
      </c>
      <c r="E22" s="883"/>
      <c r="F22" s="883"/>
      <c r="G22" s="883"/>
      <c r="H22" s="883"/>
      <c r="I22" s="883"/>
      <c r="J22" s="883"/>
      <c r="K22" s="883"/>
      <c r="L22" s="883"/>
      <c r="M22" s="883"/>
      <c r="N22" s="883"/>
    </row>
    <row r="23" spans="1:14" s="647" customFormat="1" ht="18" customHeight="1" x14ac:dyDescent="0.35">
      <c r="A23" s="894"/>
      <c r="B23" s="895"/>
      <c r="C23" s="895"/>
      <c r="D23" s="896">
        <f t="shared" si="2"/>
        <v>0</v>
      </c>
      <c r="E23" s="883"/>
      <c r="F23" s="883"/>
      <c r="G23" s="883"/>
      <c r="H23" s="883"/>
      <c r="I23" s="883"/>
      <c r="J23" s="883"/>
      <c r="K23" s="883"/>
      <c r="L23" s="883"/>
      <c r="M23" s="883"/>
      <c r="N23" s="883"/>
    </row>
    <row r="24" spans="1:14" s="1018" customFormat="1" ht="18" customHeight="1" x14ac:dyDescent="0.35">
      <c r="A24" s="959"/>
      <c r="B24" s="960"/>
      <c r="C24" s="960"/>
      <c r="D24" s="961">
        <f t="shared" ref="D24" si="3">SUM(A24,B24)-SUM(A24,C24)</f>
        <v>0</v>
      </c>
      <c r="E24" s="883"/>
      <c r="F24" s="883"/>
      <c r="G24" s="883"/>
      <c r="H24" s="883"/>
      <c r="I24" s="883"/>
      <c r="J24" s="883"/>
      <c r="K24" s="883"/>
      <c r="L24" s="883"/>
      <c r="M24" s="883"/>
      <c r="N24" s="883"/>
    </row>
    <row r="25" spans="1:14" s="1018" customFormat="1" ht="18" customHeight="1" x14ac:dyDescent="0.35">
      <c r="A25" s="894"/>
      <c r="B25" s="895"/>
      <c r="C25" s="895"/>
      <c r="D25" s="896">
        <f t="shared" si="2"/>
        <v>0</v>
      </c>
      <c r="E25" s="883"/>
      <c r="F25" s="883"/>
      <c r="G25" s="883"/>
      <c r="H25" s="883"/>
      <c r="I25" s="883"/>
      <c r="J25" s="883"/>
      <c r="K25" s="883"/>
      <c r="L25" s="883"/>
      <c r="M25" s="883"/>
      <c r="N25" s="883"/>
    </row>
    <row r="26" spans="1:14" s="647" customFormat="1" ht="18" customHeight="1" x14ac:dyDescent="0.35">
      <c r="A26" s="894"/>
      <c r="B26" s="895"/>
      <c r="C26" s="895"/>
      <c r="D26" s="896">
        <f t="shared" si="2"/>
        <v>0</v>
      </c>
      <c r="E26" s="883"/>
      <c r="F26" s="883"/>
      <c r="G26" s="883"/>
      <c r="H26" s="883"/>
      <c r="I26" s="883"/>
      <c r="J26" s="883"/>
      <c r="K26" s="883"/>
      <c r="L26" s="883"/>
      <c r="M26" s="883"/>
      <c r="N26" s="883"/>
    </row>
    <row r="27" spans="1:14" s="647" customFormat="1" ht="18" customHeight="1" x14ac:dyDescent="0.35">
      <c r="A27" s="894"/>
      <c r="B27" s="895"/>
      <c r="C27" s="895"/>
      <c r="D27" s="896">
        <f t="shared" si="2"/>
        <v>0</v>
      </c>
      <c r="E27" s="883"/>
      <c r="F27" s="883"/>
      <c r="G27" s="883"/>
      <c r="H27" s="883"/>
      <c r="I27" s="883"/>
      <c r="J27" s="883"/>
      <c r="K27" s="883"/>
      <c r="L27" s="883"/>
      <c r="M27" s="883"/>
      <c r="N27" s="883"/>
    </row>
    <row r="28" spans="1:14" s="647" customFormat="1" ht="18" customHeight="1" x14ac:dyDescent="0.35">
      <c r="A28" s="894"/>
      <c r="B28" s="895"/>
      <c r="C28" s="895"/>
      <c r="D28" s="896">
        <f t="shared" si="2"/>
        <v>0</v>
      </c>
      <c r="E28" s="883"/>
      <c r="F28" s="883"/>
      <c r="G28" s="883"/>
      <c r="H28" s="883"/>
      <c r="I28" s="883"/>
      <c r="J28" s="883"/>
      <c r="K28" s="883"/>
      <c r="L28" s="883"/>
      <c r="M28" s="883"/>
      <c r="N28" s="883"/>
    </row>
    <row r="29" spans="1:14" s="647" customFormat="1" ht="18" customHeight="1" x14ac:dyDescent="0.35">
      <c r="A29" s="894"/>
      <c r="B29" s="895"/>
      <c r="C29" s="895"/>
      <c r="D29" s="896">
        <f t="shared" si="2"/>
        <v>0</v>
      </c>
      <c r="E29" s="883"/>
      <c r="F29" s="883"/>
      <c r="G29" s="883"/>
      <c r="H29" s="883"/>
      <c r="I29" s="883"/>
      <c r="J29" s="883"/>
      <c r="K29" s="883"/>
      <c r="L29" s="883"/>
      <c r="M29" s="883"/>
      <c r="N29" s="883"/>
    </row>
    <row r="30" spans="1:14" s="647" customFormat="1" ht="18" customHeight="1" x14ac:dyDescent="0.35">
      <c r="A30" s="894"/>
      <c r="B30" s="895"/>
      <c r="C30" s="895"/>
      <c r="D30" s="896">
        <f t="shared" si="1"/>
        <v>0</v>
      </c>
      <c r="E30" s="883"/>
      <c r="F30" s="883"/>
      <c r="G30" s="883"/>
      <c r="H30" s="883"/>
      <c r="I30" s="883"/>
      <c r="J30" s="883"/>
      <c r="K30" s="883"/>
      <c r="L30" s="883"/>
      <c r="M30" s="883"/>
      <c r="N30" s="883"/>
    </row>
    <row r="31" spans="1:14" s="647" customFormat="1" ht="18" customHeight="1" x14ac:dyDescent="0.35">
      <c r="A31" s="894"/>
      <c r="B31" s="895"/>
      <c r="C31" s="895"/>
      <c r="D31" s="896">
        <f t="shared" si="1"/>
        <v>0</v>
      </c>
      <c r="E31" s="883"/>
      <c r="F31" s="883"/>
      <c r="G31" s="883"/>
      <c r="H31" s="883"/>
      <c r="I31" s="883"/>
      <c r="J31" s="883"/>
      <c r="K31" s="883"/>
      <c r="L31" s="883"/>
      <c r="M31" s="883"/>
      <c r="N31" s="883"/>
    </row>
    <row r="32" spans="1:14" s="567" customFormat="1" ht="18" customHeight="1" x14ac:dyDescent="0.35">
      <c r="A32" s="894"/>
      <c r="B32" s="958"/>
      <c r="C32" s="895"/>
      <c r="D32" s="896">
        <f t="shared" si="1"/>
        <v>0</v>
      </c>
      <c r="E32" s="883"/>
      <c r="F32" s="883"/>
      <c r="G32" s="883"/>
      <c r="H32" s="883"/>
      <c r="I32" s="883"/>
      <c r="J32" s="883"/>
      <c r="K32" s="883"/>
      <c r="L32" s="883"/>
      <c r="M32" s="883"/>
      <c r="N32" s="883"/>
    </row>
    <row r="33" spans="1:14" s="567" customFormat="1" ht="18" x14ac:dyDescent="0.35">
      <c r="A33" s="894"/>
      <c r="B33" s="958"/>
      <c r="C33" s="895"/>
      <c r="D33" s="896">
        <f t="shared" si="1"/>
        <v>0</v>
      </c>
      <c r="E33" s="883"/>
      <c r="F33" s="883"/>
      <c r="G33" s="883"/>
      <c r="H33" s="883"/>
      <c r="I33" s="883"/>
      <c r="J33" s="883"/>
      <c r="K33" s="883"/>
      <c r="L33" s="883"/>
      <c r="M33" s="883"/>
      <c r="N33" s="883"/>
    </row>
    <row r="34" spans="1:14" s="567" customFormat="1" ht="18" customHeight="1" x14ac:dyDescent="0.35">
      <c r="A34" s="894"/>
      <c r="B34" s="958"/>
      <c r="C34" s="895"/>
      <c r="D34" s="896">
        <f t="shared" ref="D34:D36" si="4">SUM(A34,B34)-SUM(A34,C34)</f>
        <v>0</v>
      </c>
      <c r="E34" s="883"/>
      <c r="F34" s="883"/>
      <c r="G34" s="883"/>
      <c r="H34" s="883"/>
      <c r="I34" s="883"/>
      <c r="J34" s="883"/>
      <c r="K34" s="883"/>
      <c r="L34" s="883"/>
      <c r="M34" s="883"/>
      <c r="N34" s="883"/>
    </row>
    <row r="35" spans="1:14" s="567" customFormat="1" ht="18" customHeight="1" x14ac:dyDescent="0.35">
      <c r="A35" s="894"/>
      <c r="B35" s="958"/>
      <c r="C35" s="895"/>
      <c r="D35" s="896">
        <f t="shared" si="4"/>
        <v>0</v>
      </c>
      <c r="E35" s="883"/>
      <c r="F35" s="883"/>
      <c r="G35" s="883"/>
      <c r="H35" s="883"/>
      <c r="I35" s="883"/>
      <c r="J35" s="883"/>
      <c r="K35" s="883"/>
      <c r="L35" s="883"/>
      <c r="M35" s="883"/>
      <c r="N35" s="883"/>
    </row>
    <row r="36" spans="1:14" s="567" customFormat="1" ht="18" customHeight="1" x14ac:dyDescent="0.35">
      <c r="A36" s="894"/>
      <c r="B36" s="958"/>
      <c r="C36" s="895"/>
      <c r="D36" s="896">
        <f t="shared" si="4"/>
        <v>0</v>
      </c>
      <c r="E36" s="883"/>
      <c r="F36" s="883"/>
      <c r="G36" s="883"/>
      <c r="H36" s="883"/>
      <c r="I36" s="883"/>
      <c r="J36" s="883"/>
      <c r="K36" s="883"/>
      <c r="L36" s="883"/>
      <c r="M36" s="883"/>
      <c r="N36" s="883"/>
    </row>
    <row r="37" spans="1:14" s="567" customFormat="1" ht="18" customHeight="1" x14ac:dyDescent="0.35">
      <c r="A37" s="894"/>
      <c r="B37" s="958"/>
      <c r="C37" s="895"/>
      <c r="D37" s="896">
        <f t="shared" ref="D37" si="5">SUM(A37,B37)-SUM(A37,C37)</f>
        <v>0</v>
      </c>
      <c r="E37" s="883"/>
      <c r="F37" s="883"/>
      <c r="G37" s="883"/>
      <c r="H37" s="883"/>
      <c r="I37" s="883"/>
      <c r="J37" s="883"/>
      <c r="K37" s="883"/>
      <c r="L37" s="883"/>
      <c r="M37" s="883"/>
      <c r="N37" s="883"/>
    </row>
    <row r="38" spans="1:14" s="567" customFormat="1" ht="18" customHeight="1" x14ac:dyDescent="0.35">
      <c r="A38" s="894"/>
      <c r="B38" s="958"/>
      <c r="C38" s="895"/>
      <c r="D38" s="896">
        <f t="shared" ref="D38" si="6">SUM(A38,B38)-SUM(A38,C38)</f>
        <v>0</v>
      </c>
      <c r="E38" s="883"/>
      <c r="F38" s="883"/>
      <c r="G38" s="883"/>
      <c r="H38" s="883"/>
      <c r="I38" s="883"/>
      <c r="J38" s="883"/>
      <c r="K38" s="883"/>
      <c r="L38" s="883"/>
      <c r="M38" s="883"/>
      <c r="N38" s="883"/>
    </row>
    <row r="39" spans="1:14" s="567" customFormat="1" ht="18" customHeight="1" x14ac:dyDescent="0.35">
      <c r="A39" s="894"/>
      <c r="B39" s="895"/>
      <c r="C39" s="895"/>
      <c r="D39" s="896">
        <f t="shared" si="1"/>
        <v>0</v>
      </c>
      <c r="E39" s="883"/>
      <c r="F39" s="883"/>
      <c r="G39" s="883"/>
      <c r="H39" s="883"/>
      <c r="I39" s="883"/>
      <c r="J39" s="883"/>
      <c r="K39" s="883"/>
      <c r="L39" s="883"/>
      <c r="M39" s="883"/>
      <c r="N39" s="883"/>
    </row>
    <row r="40" spans="1:14" s="567" customFormat="1" ht="18" customHeight="1" x14ac:dyDescent="0.35">
      <c r="A40" s="894"/>
      <c r="B40" s="895"/>
      <c r="C40" s="895"/>
      <c r="D40" s="896">
        <f t="shared" si="1"/>
        <v>0</v>
      </c>
      <c r="E40" s="883"/>
      <c r="F40" s="883"/>
      <c r="G40" s="883"/>
      <c r="H40" s="883"/>
      <c r="I40" s="883"/>
      <c r="J40" s="883"/>
      <c r="K40" s="883"/>
      <c r="L40" s="883"/>
      <c r="M40" s="883"/>
      <c r="N40" s="883"/>
    </row>
    <row r="41" spans="1:14" s="567" customFormat="1" ht="18" customHeight="1" x14ac:dyDescent="0.35">
      <c r="A41" s="894"/>
      <c r="B41" s="895"/>
      <c r="C41" s="895"/>
      <c r="D41" s="896">
        <f t="shared" si="1"/>
        <v>0</v>
      </c>
      <c r="E41" s="883"/>
      <c r="F41" s="883"/>
      <c r="G41" s="883"/>
      <c r="H41" s="883"/>
      <c r="I41" s="883"/>
      <c r="J41" s="883"/>
      <c r="K41" s="883"/>
      <c r="L41" s="883"/>
      <c r="M41" s="883"/>
      <c r="N41" s="883"/>
    </row>
    <row r="42" spans="1:14" s="567" customFormat="1" ht="18" customHeight="1" x14ac:dyDescent="0.35">
      <c r="A42" s="897"/>
      <c r="B42" s="895"/>
      <c r="C42" s="895"/>
      <c r="D42" s="896">
        <f t="shared" si="1"/>
        <v>0</v>
      </c>
      <c r="E42" s="883"/>
      <c r="F42" s="883"/>
      <c r="G42" s="883"/>
      <c r="H42" s="883"/>
      <c r="I42" s="883"/>
      <c r="J42" s="883"/>
      <c r="K42" s="883"/>
      <c r="L42" s="883"/>
      <c r="M42" s="883"/>
      <c r="N42" s="883"/>
    </row>
    <row r="43" spans="1:14" s="567" customFormat="1" ht="18" customHeight="1" x14ac:dyDescent="0.35">
      <c r="A43" s="894"/>
      <c r="B43" s="895"/>
      <c r="C43" s="895"/>
      <c r="D43" s="896">
        <f t="shared" si="1"/>
        <v>0</v>
      </c>
      <c r="E43" s="883"/>
      <c r="F43" s="883"/>
      <c r="G43" s="883"/>
      <c r="H43" s="883"/>
      <c r="I43" s="883"/>
      <c r="J43" s="883"/>
      <c r="K43" s="883"/>
      <c r="L43" s="883"/>
      <c r="M43" s="883"/>
      <c r="N43" s="883"/>
    </row>
    <row r="44" spans="1:14" s="567" customFormat="1" ht="18" customHeight="1" x14ac:dyDescent="0.35">
      <c r="A44" s="959"/>
      <c r="B44" s="960"/>
      <c r="C44" s="960"/>
      <c r="D44" s="961">
        <f t="shared" ref="D44" si="7">SUM(A44,B44)-SUM(A44,C44)</f>
        <v>0</v>
      </c>
      <c r="E44" s="883"/>
      <c r="F44" s="883"/>
      <c r="G44" s="883"/>
      <c r="H44" s="883"/>
      <c r="I44" s="883"/>
      <c r="J44" s="883"/>
      <c r="K44" s="883"/>
      <c r="L44" s="883"/>
      <c r="M44" s="883"/>
      <c r="N44" s="883"/>
    </row>
    <row r="45" spans="1:14" s="458" customFormat="1" ht="18" customHeight="1" x14ac:dyDescent="0.35">
      <c r="A45" s="894"/>
      <c r="B45" s="895"/>
      <c r="C45" s="895"/>
      <c r="D45" s="896">
        <f t="shared" si="1"/>
        <v>0</v>
      </c>
      <c r="E45" s="883"/>
      <c r="F45" s="883"/>
      <c r="G45" s="883"/>
      <c r="H45" s="883"/>
      <c r="I45" s="883"/>
      <c r="J45" s="883"/>
      <c r="K45" s="883"/>
      <c r="L45" s="883"/>
      <c r="M45" s="883"/>
      <c r="N45" s="883"/>
    </row>
    <row r="46" spans="1:14" s="567" customFormat="1" ht="18" customHeight="1" x14ac:dyDescent="0.35">
      <c r="A46" s="894"/>
      <c r="B46" s="895"/>
      <c r="C46" s="895"/>
      <c r="D46" s="896">
        <f t="shared" si="1"/>
        <v>0</v>
      </c>
      <c r="E46" s="883"/>
      <c r="F46" s="883"/>
      <c r="G46" s="883"/>
      <c r="H46" s="883"/>
      <c r="I46" s="883"/>
      <c r="J46" s="883"/>
      <c r="K46" s="883"/>
      <c r="L46" s="883"/>
      <c r="M46" s="883"/>
      <c r="N46" s="883"/>
    </row>
    <row r="47" spans="1:14" s="567" customFormat="1" ht="18" customHeight="1" x14ac:dyDescent="0.35">
      <c r="A47" s="894"/>
      <c r="B47" s="895"/>
      <c r="C47" s="895"/>
      <c r="D47" s="896">
        <f t="shared" si="1"/>
        <v>0</v>
      </c>
      <c r="E47" s="883"/>
      <c r="F47" s="883"/>
      <c r="G47" s="883"/>
      <c r="H47" s="883"/>
      <c r="I47" s="883"/>
      <c r="J47" s="883"/>
      <c r="K47" s="883"/>
      <c r="L47" s="883"/>
      <c r="M47" s="883"/>
      <c r="N47" s="883"/>
    </row>
    <row r="48" spans="1:14" s="567" customFormat="1" ht="18" customHeight="1" x14ac:dyDescent="0.35">
      <c r="A48" s="894"/>
      <c r="B48" s="895"/>
      <c r="C48" s="895"/>
      <c r="D48" s="896">
        <f t="shared" si="1"/>
        <v>0</v>
      </c>
      <c r="E48" s="883"/>
      <c r="F48" s="883"/>
      <c r="G48" s="883"/>
      <c r="H48" s="883"/>
      <c r="I48" s="883"/>
      <c r="J48" s="883"/>
      <c r="K48" s="883"/>
      <c r="L48" s="883"/>
      <c r="M48" s="883"/>
      <c r="N48" s="883"/>
    </row>
    <row r="49" spans="1:14" s="567" customFormat="1" ht="18" customHeight="1" x14ac:dyDescent="0.35">
      <c r="A49" s="894"/>
      <c r="B49" s="895"/>
      <c r="C49" s="895"/>
      <c r="D49" s="896">
        <f t="shared" si="1"/>
        <v>0</v>
      </c>
      <c r="E49" s="883"/>
      <c r="F49" s="883"/>
      <c r="G49" s="883"/>
      <c r="H49" s="883"/>
      <c r="I49" s="883"/>
      <c r="J49" s="883"/>
      <c r="K49" s="883"/>
      <c r="L49" s="883"/>
      <c r="M49" s="883"/>
      <c r="N49" s="883"/>
    </row>
    <row r="50" spans="1:14" s="567" customFormat="1" ht="18" customHeight="1" x14ac:dyDescent="0.35">
      <c r="A50" s="894"/>
      <c r="B50" s="895"/>
      <c r="C50" s="895"/>
      <c r="D50" s="896">
        <f t="shared" si="1"/>
        <v>0</v>
      </c>
      <c r="E50" s="883"/>
      <c r="F50" s="883"/>
      <c r="G50" s="883"/>
      <c r="H50" s="883"/>
      <c r="I50" s="883"/>
      <c r="J50" s="883"/>
      <c r="K50" s="883"/>
      <c r="L50" s="883"/>
      <c r="M50" s="883"/>
      <c r="N50" s="883"/>
    </row>
    <row r="51" spans="1:14" s="567" customFormat="1" ht="18" customHeight="1" x14ac:dyDescent="0.35">
      <c r="A51" s="894"/>
      <c r="B51" s="895"/>
      <c r="C51" s="895"/>
      <c r="D51" s="896">
        <f t="shared" si="1"/>
        <v>0</v>
      </c>
      <c r="E51" s="883"/>
      <c r="F51" s="883"/>
      <c r="G51" s="883"/>
      <c r="H51" s="883"/>
      <c r="I51" s="883"/>
      <c r="J51" s="883"/>
      <c r="K51" s="883"/>
      <c r="L51" s="883"/>
      <c r="M51" s="883"/>
      <c r="N51" s="883"/>
    </row>
    <row r="52" spans="1:14" s="567" customFormat="1" ht="18" customHeight="1" x14ac:dyDescent="0.35">
      <c r="A52" s="894"/>
      <c r="B52" s="895"/>
      <c r="C52" s="895"/>
      <c r="D52" s="896">
        <f t="shared" si="1"/>
        <v>0</v>
      </c>
      <c r="E52" s="883"/>
      <c r="F52" s="883"/>
      <c r="G52" s="883"/>
      <c r="H52" s="883"/>
      <c r="I52" s="883"/>
      <c r="J52" s="883"/>
      <c r="K52" s="883"/>
      <c r="L52" s="883"/>
      <c r="M52" s="883"/>
      <c r="N52" s="883"/>
    </row>
    <row r="53" spans="1:14" s="567" customFormat="1" ht="18" customHeight="1" x14ac:dyDescent="0.35">
      <c r="A53" s="894"/>
      <c r="B53" s="895"/>
      <c r="C53" s="895"/>
      <c r="D53" s="896">
        <f t="shared" si="1"/>
        <v>0</v>
      </c>
      <c r="E53" s="883"/>
      <c r="F53" s="883"/>
      <c r="G53" s="883"/>
      <c r="H53" s="883"/>
      <c r="I53" s="883"/>
      <c r="J53" s="883"/>
      <c r="K53" s="883"/>
      <c r="L53" s="883"/>
      <c r="M53" s="883"/>
      <c r="N53" s="883"/>
    </row>
    <row r="54" spans="1:14" s="567" customFormat="1" ht="18" customHeight="1" x14ac:dyDescent="0.35">
      <c r="A54" s="898" t="s">
        <v>1277</v>
      </c>
      <c r="B54" s="893">
        <f>SUBTOTAL(109,Table1333[Total Costs])</f>
        <v>0</v>
      </c>
      <c r="C54" s="893">
        <f>SUBTOTAL(109,Table1333[Less Excluded Subaward Costs])</f>
        <v>0</v>
      </c>
      <c r="D54" s="899">
        <f>SUBTOTAL(109,Table1333[Costs Applicable to ICR])</f>
        <v>0</v>
      </c>
      <c r="E54" s="885"/>
      <c r="F54" s="885"/>
      <c r="G54" s="885"/>
      <c r="H54" s="885"/>
      <c r="I54" s="885"/>
      <c r="J54" s="885"/>
      <c r="K54" s="885"/>
      <c r="L54" s="885"/>
      <c r="M54" s="885"/>
      <c r="N54" s="885"/>
    </row>
    <row r="55" spans="1:14" s="567" customFormat="1" ht="20.149999999999999" customHeight="1" x14ac:dyDescent="0.35">
      <c r="A55" s="1404" t="s">
        <v>1180</v>
      </c>
      <c r="B55" s="1404"/>
      <c r="C55" s="1404"/>
      <c r="D55" s="1405"/>
    </row>
    <row r="56" spans="1:14" s="567" customFormat="1" ht="20.149999999999999" customHeight="1" x14ac:dyDescent="0.35">
      <c r="A56" s="1398" t="s">
        <v>576</v>
      </c>
      <c r="B56" s="1398"/>
      <c r="C56" s="1398"/>
      <c r="D56" s="900">
        <f>Table1215[[#Totals],[Costs Applicable to ICR]]+Table1333[[#Totals],[Costs Applicable to ICR]]</f>
        <v>0</v>
      </c>
    </row>
    <row r="57" spans="1:14" s="567" customFormat="1" ht="20.149999999999999" customHeight="1" x14ac:dyDescent="0.35">
      <c r="A57" s="1398" t="s">
        <v>668</v>
      </c>
      <c r="B57" s="1398"/>
      <c r="C57" s="1398"/>
      <c r="D57" s="900">
        <f>ROUNDDOWN(TotalDirectCost*ICRate,0)</f>
        <v>0</v>
      </c>
    </row>
    <row r="58" spans="1:14" s="567" customFormat="1" ht="20.149999999999999" customHeight="1" x14ac:dyDescent="0.35">
      <c r="A58" s="1398" t="s">
        <v>669</v>
      </c>
      <c r="B58" s="1398"/>
      <c r="C58" s="1398"/>
      <c r="D58" s="901"/>
      <c r="E58" s="458"/>
      <c r="F58" s="458"/>
      <c r="G58" s="458"/>
      <c r="H58" s="458"/>
      <c r="I58" s="458"/>
      <c r="J58" s="458"/>
      <c r="K58" s="458"/>
      <c r="L58" s="458"/>
      <c r="M58" s="458"/>
      <c r="N58" s="458"/>
    </row>
    <row r="59" spans="1:14" s="567" customFormat="1" ht="20.149999999999999" customHeight="1" x14ac:dyDescent="0.35">
      <c r="A59" s="1399"/>
      <c r="B59" s="1399"/>
      <c r="C59" s="1399"/>
      <c r="D59" s="721"/>
      <c r="E59" s="721"/>
      <c r="F59" s="721"/>
      <c r="G59" s="721"/>
      <c r="H59" s="721"/>
      <c r="I59" s="721"/>
      <c r="J59" s="721"/>
      <c r="K59" s="721"/>
      <c r="L59" s="721"/>
      <c r="M59" s="721"/>
      <c r="N59" s="721"/>
    </row>
    <row r="60" spans="1:14" s="567" customFormat="1" ht="20.149999999999999" customHeight="1" x14ac:dyDescent="0.35">
      <c r="A60" s="1400"/>
      <c r="B60" s="1400"/>
      <c r="C60" s="1400"/>
      <c r="D60" s="721"/>
      <c r="E60" s="721"/>
      <c r="F60" s="721"/>
      <c r="G60" s="721"/>
      <c r="H60" s="721"/>
      <c r="I60" s="721"/>
      <c r="J60" s="721"/>
      <c r="K60" s="721"/>
      <c r="L60" s="721"/>
      <c r="M60" s="721"/>
      <c r="N60" s="721"/>
    </row>
    <row r="61" spans="1:14" s="458" customFormat="1" ht="20.149999999999999" customHeight="1" x14ac:dyDescent="0.35">
      <c r="A61" s="1400"/>
      <c r="B61" s="1400"/>
      <c r="C61" s="1400"/>
      <c r="D61" s="565"/>
      <c r="E61" s="721"/>
      <c r="F61" s="721"/>
      <c r="G61" s="721"/>
      <c r="H61" s="721"/>
      <c r="I61" s="721"/>
      <c r="J61" s="721"/>
      <c r="K61" s="721"/>
      <c r="L61" s="721"/>
      <c r="M61" s="721"/>
      <c r="N61" s="721"/>
    </row>
    <row r="62" spans="1:14" s="721" customFormat="1" ht="20.149999999999999" customHeight="1" x14ac:dyDescent="0.25">
      <c r="A62" s="1400"/>
      <c r="B62" s="1400"/>
      <c r="C62" s="1400"/>
      <c r="D62" s="565"/>
    </row>
    <row r="63" spans="1:14" s="721" customFormat="1" ht="20.149999999999999" customHeight="1" x14ac:dyDescent="0.35">
      <c r="A63" s="1400"/>
      <c r="B63" s="1400"/>
      <c r="C63" s="1400"/>
      <c r="D63" s="565"/>
      <c r="E63" s="567"/>
      <c r="F63" s="567"/>
      <c r="G63" s="567"/>
      <c r="H63" s="567"/>
      <c r="I63" s="567"/>
      <c r="J63" s="567"/>
      <c r="K63" s="567"/>
      <c r="L63" s="567"/>
      <c r="M63" s="567"/>
      <c r="N63" s="567"/>
    </row>
    <row r="64" spans="1:14" s="721" customFormat="1" ht="20.149999999999999" customHeight="1" x14ac:dyDescent="0.25">
      <c r="A64" s="1400"/>
      <c r="B64" s="1400"/>
      <c r="C64" s="1400"/>
      <c r="D64" s="565"/>
    </row>
    <row r="65" spans="1:14" s="721" customFormat="1" ht="20.149999999999999" customHeight="1" x14ac:dyDescent="0.35">
      <c r="A65" s="1400"/>
      <c r="B65" s="1400"/>
      <c r="C65" s="1400"/>
      <c r="D65" s="565"/>
      <c r="E65" s="567"/>
      <c r="F65" s="567"/>
      <c r="G65" s="567"/>
      <c r="H65" s="567"/>
      <c r="I65" s="567"/>
      <c r="J65" s="567"/>
      <c r="K65" s="567"/>
      <c r="L65" s="567"/>
      <c r="M65" s="567"/>
      <c r="N65" s="567"/>
    </row>
    <row r="66" spans="1:14" s="567" customFormat="1" ht="20.149999999999999" customHeight="1" x14ac:dyDescent="0.35">
      <c r="A66" s="1400"/>
      <c r="B66" s="1400"/>
      <c r="C66" s="1400"/>
      <c r="D66" s="565"/>
      <c r="E66" s="565"/>
      <c r="F66" s="565"/>
      <c r="G66" s="565"/>
      <c r="H66" s="565"/>
      <c r="I66" s="565"/>
      <c r="J66" s="565"/>
      <c r="K66" s="565"/>
      <c r="L66" s="565"/>
      <c r="M66" s="565"/>
      <c r="N66" s="565"/>
    </row>
    <row r="67" spans="1:14" s="721" customFormat="1" ht="20.149999999999999" customHeight="1" x14ac:dyDescent="0.25">
      <c r="A67" s="1400"/>
      <c r="B67" s="1400"/>
      <c r="C67" s="1400"/>
      <c r="D67" s="565"/>
      <c r="E67" s="565"/>
      <c r="F67" s="565"/>
      <c r="G67" s="565"/>
      <c r="H67" s="565"/>
      <c r="I67" s="565"/>
      <c r="J67" s="565"/>
      <c r="K67" s="565"/>
      <c r="L67" s="565"/>
      <c r="M67" s="565"/>
      <c r="N67" s="565"/>
    </row>
    <row r="68" spans="1:14" s="567" customFormat="1" ht="20.149999999999999" customHeight="1" x14ac:dyDescent="0.35">
      <c r="A68" s="1400"/>
      <c r="B68" s="1400"/>
      <c r="C68" s="1400"/>
      <c r="D68" s="565"/>
      <c r="E68" s="565"/>
      <c r="F68" s="565"/>
      <c r="G68" s="565"/>
      <c r="H68" s="565"/>
      <c r="I68" s="565"/>
      <c r="J68" s="565"/>
      <c r="K68" s="565"/>
      <c r="L68" s="565"/>
      <c r="M68" s="565"/>
      <c r="N68" s="565"/>
    </row>
    <row r="69" spans="1:14" ht="12.5" hidden="1" x14ac:dyDescent="0.25">
      <c r="A69" s="1400"/>
      <c r="B69" s="1400"/>
      <c r="C69" s="1400"/>
    </row>
    <row r="70" spans="1:14" ht="12.5" hidden="1" x14ac:dyDescent="0.25">
      <c r="A70" s="1400"/>
      <c r="B70" s="1400"/>
      <c r="C70" s="1400"/>
    </row>
    <row r="71" spans="1:14" ht="12.5" hidden="1" x14ac:dyDescent="0.25">
      <c r="A71" s="1400"/>
      <c r="B71" s="1400"/>
      <c r="C71" s="1400"/>
    </row>
    <row r="72" spans="1:14" ht="12.5" hidden="1" x14ac:dyDescent="0.25">
      <c r="A72" s="1400"/>
      <c r="B72" s="1400"/>
      <c r="C72" s="1400"/>
    </row>
    <row r="73" spans="1:14" ht="12.5" hidden="1" x14ac:dyDescent="0.25">
      <c r="A73" s="1400"/>
      <c r="B73" s="1400"/>
      <c r="C73" s="1400"/>
    </row>
    <row r="74" spans="1:14" ht="12.5" hidden="1" x14ac:dyDescent="0.25">
      <c r="A74" s="1400"/>
      <c r="B74" s="1400"/>
      <c r="C74" s="1400"/>
    </row>
    <row r="75" spans="1:14" ht="12.5" hidden="1" x14ac:dyDescent="0.25">
      <c r="A75" s="1400"/>
      <c r="B75" s="1400"/>
      <c r="C75" s="1400"/>
    </row>
    <row r="76" spans="1:14" ht="12.5" hidden="1" x14ac:dyDescent="0.25">
      <c r="A76" s="1400"/>
      <c r="B76" s="1400"/>
      <c r="C76" s="1400"/>
    </row>
    <row r="77" spans="1:14" ht="12.5" hidden="1" x14ac:dyDescent="0.25"/>
    <row r="78" spans="1:14" ht="12.5" hidden="1" x14ac:dyDescent="0.25"/>
    <row r="79" spans="1:14" ht="12.5" hidden="1" x14ac:dyDescent="0.25"/>
    <row r="80" spans="1:14" ht="12.5" hidden="1" x14ac:dyDescent="0.25"/>
    <row r="81" ht="12.5" hidden="1" x14ac:dyDescent="0.25"/>
    <row r="82" ht="12.5" hidden="1" x14ac:dyDescent="0.25"/>
    <row r="83" ht="12.5" hidden="1" x14ac:dyDescent="0.25"/>
    <row r="84" ht="12.5" hidden="1" x14ac:dyDescent="0.25"/>
    <row r="85" ht="12.5" hidden="1" x14ac:dyDescent="0.25"/>
    <row r="86" ht="12.5" hidden="1" x14ac:dyDescent="0.25"/>
  </sheetData>
  <sheetProtection formatColumns="0" autoFilter="0"/>
  <mergeCells count="32">
    <mergeCell ref="A8:D8"/>
    <mergeCell ref="A9:D9"/>
    <mergeCell ref="A17:D17"/>
    <mergeCell ref="A55:D55"/>
    <mergeCell ref="A1:D1"/>
    <mergeCell ref="A2:D2"/>
    <mergeCell ref="A3:D3"/>
    <mergeCell ref="B5:C5"/>
    <mergeCell ref="B6:C6"/>
    <mergeCell ref="B4:C4"/>
    <mergeCell ref="A7:D7"/>
    <mergeCell ref="A68:C68"/>
    <mergeCell ref="A69:C69"/>
    <mergeCell ref="A76:C76"/>
    <mergeCell ref="A70:C70"/>
    <mergeCell ref="A71:C71"/>
    <mergeCell ref="A72:C72"/>
    <mergeCell ref="A73:C73"/>
    <mergeCell ref="A74:C74"/>
    <mergeCell ref="A75:C75"/>
    <mergeCell ref="A66:C66"/>
    <mergeCell ref="A67:C67"/>
    <mergeCell ref="A61:C61"/>
    <mergeCell ref="A62:C62"/>
    <mergeCell ref="A63:C63"/>
    <mergeCell ref="A64:C64"/>
    <mergeCell ref="A65:C65"/>
    <mergeCell ref="A56:C56"/>
    <mergeCell ref="A57:C57"/>
    <mergeCell ref="A58:C58"/>
    <mergeCell ref="A59:C59"/>
    <mergeCell ref="A60:C60"/>
  </mergeCells>
  <dataValidations count="8">
    <dataValidation type="list" allowBlank="1" showErrorMessage="1" promptTitle="Indirect Cost Rate Base" prompt="Select the Indirect Cost Rate (ICR) Base from the drop-down list." sqref="D6" xr:uid="{00000000-0002-0000-1200-000000000000}">
      <formula1>Indirect_Cost_Rate</formula1>
    </dataValidation>
    <dataValidation type="whole" operator="greaterThanOrEqual" allowBlank="1" showInputMessage="1" showErrorMessage="1" errorTitle="TOTAL COSTS" error="Enter a value rounded DOWN to the nearest dollar." sqref="B11:B15 B19:B53" xr:uid="{00000000-0002-0000-1200-000001000000}">
      <formula1>0</formula1>
    </dataValidation>
    <dataValidation type="whole" operator="greaterThanOrEqual" allowBlank="1" showInputMessage="1" showErrorMessage="1" errorTitle="BUDGETED INDIRECT COSTS" error="Enter the actual Indirect Costs to be used for this period, rounded DOWN to the nearest dollar." promptTitle="Total Budgeted Indirect Costs" prompt="Enter the actual Indirect Costs being charged during this period.  This should be not greater than the Total Allowable Indirect Costs." sqref="D58" xr:uid="{00000000-0002-0000-1200-000002000000}">
      <formula1>0</formula1>
    </dataValidation>
    <dataValidation allowBlank="1" showErrorMessage="1" promptTitle="Indirect Cost Rate Period" prompt="Enter the period that the Indirect Cost Rate will be used.  Format should be month/year through month/year._x000a__x000a_" sqref="D4" xr:uid="{00000000-0002-0000-1200-000003000000}"/>
    <dataValidation allowBlank="1" showErrorMessage="1" promptTitle="Indirect Cost Rate" prompt="Enter the Indirect Cost Rate used for the specified period." sqref="D5" xr:uid="{00000000-0002-0000-1200-000004000000}"/>
    <dataValidation type="whole" operator="greaterThanOrEqual" allowBlank="1" showInputMessage="1" showErrorMessage="1" sqref="D11:D15" xr:uid="{00000000-0002-0000-1200-000005000000}">
      <formula1>0</formula1>
    </dataValidation>
    <dataValidation type="whole" operator="greaterThanOrEqual" allowBlank="1" showInputMessage="1" showErrorMessage="1" errorTitle="LESS DISTORTING COSTS" error="Enter the Distorting Costs, rounded to the nearest dollar." sqref="C11:C15" xr:uid="{00000000-0002-0000-1200-000006000000}">
      <formula1>0</formula1>
    </dataValidation>
    <dataValidation type="whole" operator="greaterThanOrEqual" allowBlank="1" showInputMessage="1" showErrorMessage="1" errorTitle="LESS EXCLUDED COSTS" error="Enter the Excluded Cost amount for this subaward, rounded to the nearest dollar." sqref="C19:C53" xr:uid="{00000000-0002-0000-1200-000007000000}">
      <formula1>0</formula1>
    </dataValidation>
  </dataValidations>
  <printOptions horizontalCentered="1"/>
  <pageMargins left="0.25" right="0.25" top="0.5" bottom="0.5" header="0.25" footer="0.25"/>
  <pageSetup scale="40" fitToHeight="0" orientation="portrait" r:id="rId1"/>
  <headerFooter scaleWithDoc="0">
    <oddHeader>&amp;C&amp;"Century Gothic,Regular"CALIFORNIA GOVERNOR'S OFFICE OF EMERGENCY SERVICES (Cal OES)</oddHeader>
    <oddFooter>&amp;L&amp;"Century Gothic,Regular"&amp;9FY 2021 HSGP FMFW (Non-Macro) v21.1&amp;C&amp;"Century Gothic,Regular"&amp;9&amp;P of &amp;N&amp;R&amp;"Century Gothic,Regular"&amp;9&amp;A</odd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C00000"/>
    <pageSetUpPr fitToPage="1"/>
  </sheetPr>
  <dimension ref="A1:I293"/>
  <sheetViews>
    <sheetView showGridLines="0" zoomScale="65" zoomScaleNormal="65" workbookViewId="0">
      <selection sqref="A1:B1"/>
    </sheetView>
  </sheetViews>
  <sheetFormatPr defaultColWidth="0" defaultRowHeight="20.149999999999999" customHeight="1" zeroHeight="1" x14ac:dyDescent="0.25"/>
  <cols>
    <col min="1" max="1" width="55.26953125" style="139" customWidth="1"/>
    <col min="2" max="2" width="214.26953125" style="139" customWidth="1"/>
    <col min="3" max="3" width="9.1796875" style="139" customWidth="1"/>
    <col min="4" max="9" width="0" style="139" hidden="1" customWidth="1"/>
    <col min="10" max="16384" width="9.1796875" style="139" hidden="1"/>
  </cols>
  <sheetData>
    <row r="1" spans="1:2" ht="35.15" customHeight="1" x14ac:dyDescent="0.25">
      <c r="A1" s="1091" t="s">
        <v>790</v>
      </c>
      <c r="B1" s="1092"/>
    </row>
    <row r="2" spans="1:2" ht="150" customHeight="1" x14ac:dyDescent="0.25">
      <c r="A2" s="1101" t="s">
        <v>1421</v>
      </c>
      <c r="B2" s="1101"/>
    </row>
    <row r="3" spans="1:2" ht="30" customHeight="1" x14ac:dyDescent="0.25">
      <c r="A3" s="1102" t="s">
        <v>798</v>
      </c>
      <c r="B3" s="1103"/>
    </row>
    <row r="4" spans="1:2" ht="75" customHeight="1" x14ac:dyDescent="0.25">
      <c r="A4" s="1093" t="s">
        <v>791</v>
      </c>
      <c r="B4" s="1094"/>
    </row>
    <row r="5" spans="1:2" ht="25" customHeight="1" x14ac:dyDescent="0.25">
      <c r="A5" s="363" t="s">
        <v>734</v>
      </c>
      <c r="B5" s="364" t="s">
        <v>735</v>
      </c>
    </row>
    <row r="6" spans="1:2" s="173" customFormat="1" ht="145" customHeight="1" x14ac:dyDescent="0.25">
      <c r="A6" s="153" t="s">
        <v>732</v>
      </c>
      <c r="B6" s="145" t="s">
        <v>737</v>
      </c>
    </row>
    <row r="7" spans="1:2" s="173" customFormat="1" ht="248.15" customHeight="1" x14ac:dyDescent="0.25">
      <c r="A7" s="153" t="s">
        <v>733</v>
      </c>
      <c r="B7" s="145" t="s">
        <v>736</v>
      </c>
    </row>
    <row r="8" spans="1:2" s="173" customFormat="1" ht="248.15" customHeight="1" x14ac:dyDescent="0.25">
      <c r="A8" s="154" t="s">
        <v>1219</v>
      </c>
      <c r="B8" s="146" t="s">
        <v>777</v>
      </c>
    </row>
    <row r="9" spans="1:2" ht="45.75" customHeight="1" x14ac:dyDescent="0.25">
      <c r="A9" s="1104" t="s">
        <v>1288</v>
      </c>
      <c r="B9" s="1104"/>
    </row>
    <row r="10" spans="1:2" s="140" customFormat="1" ht="25" customHeight="1" x14ac:dyDescent="0.25">
      <c r="A10" s="367" t="s">
        <v>738</v>
      </c>
      <c r="B10" s="369" t="s">
        <v>739</v>
      </c>
    </row>
    <row r="11" spans="1:2" s="140" customFormat="1" ht="25" customHeight="1" x14ac:dyDescent="0.25">
      <c r="A11" s="979" t="s">
        <v>1415</v>
      </c>
      <c r="B11" s="802" t="s">
        <v>1354</v>
      </c>
    </row>
    <row r="12" spans="1:2" s="140" customFormat="1" ht="25" customHeight="1" x14ac:dyDescent="0.25">
      <c r="A12" s="979" t="s">
        <v>1353</v>
      </c>
      <c r="B12" s="802" t="s">
        <v>1355</v>
      </c>
    </row>
    <row r="13" spans="1:2" s="140" customFormat="1" ht="20.149999999999999" customHeight="1" x14ac:dyDescent="0.25">
      <c r="A13" s="980" t="s">
        <v>1344</v>
      </c>
      <c r="B13" s="148" t="s">
        <v>740</v>
      </c>
    </row>
    <row r="14" spans="1:2" s="140" customFormat="1" ht="20.149999999999999" customHeight="1" x14ac:dyDescent="0.25">
      <c r="A14" s="980" t="s">
        <v>1343</v>
      </c>
      <c r="B14" s="149" t="s">
        <v>741</v>
      </c>
    </row>
    <row r="15" spans="1:2" s="140" customFormat="1" ht="20.149999999999999" customHeight="1" x14ac:dyDescent="0.25">
      <c r="A15" s="980" t="s">
        <v>1345</v>
      </c>
      <c r="B15" s="148" t="s">
        <v>742</v>
      </c>
    </row>
    <row r="16" spans="1:2" s="140" customFormat="1" ht="20.149999999999999" customHeight="1" x14ac:dyDescent="0.25">
      <c r="A16" s="979" t="s">
        <v>1346</v>
      </c>
      <c r="B16" s="802" t="s">
        <v>1347</v>
      </c>
    </row>
    <row r="17" spans="1:9" s="140" customFormat="1" ht="20.149999999999999" customHeight="1" x14ac:dyDescent="0.25">
      <c r="A17" s="980" t="s">
        <v>1172</v>
      </c>
      <c r="B17" s="149" t="s">
        <v>1174</v>
      </c>
    </row>
    <row r="18" spans="1:9" s="140" customFormat="1" ht="20.149999999999999" customHeight="1" x14ac:dyDescent="0.25">
      <c r="A18" s="980" t="s">
        <v>1173</v>
      </c>
      <c r="B18" s="149" t="s">
        <v>1241</v>
      </c>
    </row>
    <row r="19" spans="1:9" s="140" customFormat="1" ht="32" x14ac:dyDescent="0.25">
      <c r="A19" s="980" t="s">
        <v>106</v>
      </c>
      <c r="B19" s="151" t="s">
        <v>1175</v>
      </c>
    </row>
    <row r="20" spans="1:9" s="140" customFormat="1" ht="40" customHeight="1" x14ac:dyDescent="0.25">
      <c r="A20" s="980" t="s">
        <v>1167</v>
      </c>
      <c r="B20" s="151" t="s">
        <v>743</v>
      </c>
    </row>
    <row r="21" spans="1:9" s="140" customFormat="1" ht="40" customHeight="1" x14ac:dyDescent="0.25">
      <c r="A21" s="980" t="s">
        <v>1217</v>
      </c>
      <c r="B21" s="622" t="s">
        <v>744</v>
      </c>
    </row>
    <row r="22" spans="1:9" s="140" customFormat="1" ht="20.149999999999999" customHeight="1" x14ac:dyDescent="0.25">
      <c r="A22" s="980" t="s">
        <v>74</v>
      </c>
      <c r="B22" s="149" t="s">
        <v>745</v>
      </c>
    </row>
    <row r="23" spans="1:9" s="140" customFormat="1" ht="20.149999999999999" customHeight="1" x14ac:dyDescent="0.25">
      <c r="A23" s="980" t="s">
        <v>225</v>
      </c>
      <c r="B23" s="149" t="s">
        <v>1176</v>
      </c>
    </row>
    <row r="24" spans="1:9" s="140" customFormat="1" ht="20.149999999999999" customHeight="1" x14ac:dyDescent="0.25">
      <c r="A24" s="980" t="s">
        <v>546</v>
      </c>
      <c r="B24" s="149" t="s">
        <v>746</v>
      </c>
    </row>
    <row r="25" spans="1:9" s="140" customFormat="1" ht="20.149999999999999" customHeight="1" x14ac:dyDescent="0.25">
      <c r="A25" s="180" t="s">
        <v>79</v>
      </c>
      <c r="B25" s="149" t="s">
        <v>747</v>
      </c>
    </row>
    <row r="26" spans="1:9" s="140" customFormat="1" ht="31.5" customHeight="1" x14ac:dyDescent="0.25">
      <c r="A26" s="1105" t="s">
        <v>1292</v>
      </c>
      <c r="B26" s="1105"/>
      <c r="C26" s="143"/>
      <c r="D26" s="143"/>
      <c r="E26" s="143"/>
      <c r="F26" s="143"/>
      <c r="G26" s="143"/>
      <c r="H26" s="143"/>
      <c r="I26" s="143"/>
    </row>
    <row r="27" spans="1:9" s="140" customFormat="1" ht="25" customHeight="1" x14ac:dyDescent="0.25">
      <c r="A27" s="806" t="s">
        <v>1283</v>
      </c>
      <c r="B27" s="807" t="s">
        <v>739</v>
      </c>
      <c r="C27" s="143"/>
      <c r="D27" s="143"/>
      <c r="E27" s="143"/>
      <c r="F27" s="143"/>
      <c r="G27" s="143"/>
      <c r="H27" s="143"/>
      <c r="I27" s="143"/>
    </row>
    <row r="28" spans="1:9" s="140" customFormat="1" ht="20.149999999999999" customHeight="1" x14ac:dyDescent="0.25">
      <c r="A28" s="981" t="s">
        <v>1284</v>
      </c>
      <c r="B28" s="805" t="s">
        <v>1287</v>
      </c>
      <c r="C28" s="143"/>
      <c r="D28" s="143"/>
      <c r="E28" s="143"/>
      <c r="F28" s="143"/>
      <c r="G28" s="143"/>
      <c r="H28" s="143"/>
      <c r="I28" s="143"/>
    </row>
    <row r="29" spans="1:9" s="140" customFormat="1" ht="20.149999999999999" customHeight="1" x14ac:dyDescent="0.25">
      <c r="A29" s="981" t="s">
        <v>1285</v>
      </c>
      <c r="B29" s="805" t="s">
        <v>1303</v>
      </c>
      <c r="C29" s="143"/>
      <c r="D29" s="143"/>
      <c r="E29" s="143"/>
      <c r="F29" s="143"/>
      <c r="G29" s="143"/>
      <c r="H29" s="143"/>
      <c r="I29" s="143"/>
    </row>
    <row r="30" spans="1:9" s="140" customFormat="1" ht="20.149999999999999" customHeight="1" x14ac:dyDescent="0.25">
      <c r="A30" s="982" t="s">
        <v>1286</v>
      </c>
      <c r="B30" s="808" t="s">
        <v>1304</v>
      </c>
      <c r="C30" s="143"/>
      <c r="D30" s="143"/>
      <c r="E30" s="143"/>
      <c r="F30" s="143"/>
      <c r="G30" s="143"/>
      <c r="H30" s="143"/>
      <c r="I30" s="143"/>
    </row>
    <row r="31" spans="1:9" s="140" customFormat="1" ht="31.5" customHeight="1" thickBot="1" x14ac:dyDescent="0.3">
      <c r="A31" s="804"/>
      <c r="B31" s="804"/>
      <c r="C31" s="143"/>
      <c r="D31" s="143"/>
      <c r="E31" s="143"/>
      <c r="F31" s="143"/>
      <c r="G31" s="143"/>
      <c r="H31" s="143"/>
      <c r="I31" s="143"/>
    </row>
    <row r="32" spans="1:9" s="160" customFormat="1" ht="30" customHeight="1" thickBot="1" x14ac:dyDescent="0.3">
      <c r="A32" s="1095" t="s">
        <v>799</v>
      </c>
      <c r="B32" s="1096"/>
    </row>
    <row r="33" spans="1:2" s="141" customFormat="1" ht="100" customHeight="1" x14ac:dyDescent="0.25">
      <c r="A33" s="1090" t="s">
        <v>792</v>
      </c>
      <c r="B33" s="1090"/>
    </row>
    <row r="34" spans="1:2" s="141" customFormat="1" ht="25" customHeight="1" x14ac:dyDescent="0.25">
      <c r="A34" s="365" t="s">
        <v>748</v>
      </c>
      <c r="B34" s="366" t="s">
        <v>735</v>
      </c>
    </row>
    <row r="35" spans="1:2" s="152" customFormat="1" ht="76.5" customHeight="1" x14ac:dyDescent="0.25">
      <c r="A35" s="174" t="s">
        <v>562</v>
      </c>
      <c r="B35" s="145" t="s">
        <v>677</v>
      </c>
    </row>
    <row r="36" spans="1:2" ht="58.5" customHeight="1" x14ac:dyDescent="0.25">
      <c r="A36" s="174" t="s">
        <v>749</v>
      </c>
      <c r="B36" s="145" t="s">
        <v>678</v>
      </c>
    </row>
    <row r="37" spans="1:2" ht="48" customHeight="1" x14ac:dyDescent="0.25">
      <c r="A37" s="174" t="s">
        <v>752</v>
      </c>
      <c r="B37" s="145" t="s">
        <v>615</v>
      </c>
    </row>
    <row r="38" spans="1:2" ht="60" customHeight="1" x14ac:dyDescent="0.25">
      <c r="A38" s="174" t="s">
        <v>750</v>
      </c>
      <c r="B38" s="145" t="s">
        <v>585</v>
      </c>
    </row>
    <row r="39" spans="1:2" ht="27.75" customHeight="1" x14ac:dyDescent="0.25">
      <c r="A39" s="174" t="s">
        <v>751</v>
      </c>
      <c r="B39" s="145" t="s">
        <v>603</v>
      </c>
    </row>
    <row r="40" spans="1:2" ht="24" customHeight="1" x14ac:dyDescent="0.25">
      <c r="A40" s="174" t="s">
        <v>753</v>
      </c>
      <c r="B40" s="145" t="s">
        <v>604</v>
      </c>
    </row>
    <row r="41" spans="1:2" ht="45" customHeight="1" x14ac:dyDescent="0.25">
      <c r="A41" s="174" t="s">
        <v>754</v>
      </c>
      <c r="B41" s="145" t="s">
        <v>679</v>
      </c>
    </row>
    <row r="42" spans="1:2" ht="26.25" customHeight="1" x14ac:dyDescent="0.25">
      <c r="A42" s="174" t="s">
        <v>755</v>
      </c>
      <c r="B42" s="145" t="s">
        <v>680</v>
      </c>
    </row>
    <row r="43" spans="1:2" ht="69.75" customHeight="1" x14ac:dyDescent="0.25">
      <c r="A43" s="174" t="s">
        <v>756</v>
      </c>
      <c r="B43" s="145" t="s">
        <v>1178</v>
      </c>
    </row>
    <row r="44" spans="1:2" ht="32" x14ac:dyDescent="0.25">
      <c r="A44" s="174" t="s">
        <v>1082</v>
      </c>
      <c r="B44" s="145" t="s">
        <v>681</v>
      </c>
    </row>
    <row r="45" spans="1:2" ht="26.25" customHeight="1" x14ac:dyDescent="0.25">
      <c r="A45" s="174" t="s">
        <v>1083</v>
      </c>
      <c r="B45" s="145" t="s">
        <v>326</v>
      </c>
    </row>
    <row r="46" spans="1:2" ht="25.5" customHeight="1" x14ac:dyDescent="0.25">
      <c r="A46" s="175" t="s">
        <v>1084</v>
      </c>
      <c r="B46" s="145" t="s">
        <v>614</v>
      </c>
    </row>
    <row r="47" spans="1:2" ht="44.25" customHeight="1" x14ac:dyDescent="0.25">
      <c r="A47" s="174" t="s">
        <v>1085</v>
      </c>
      <c r="B47" s="145" t="s">
        <v>682</v>
      </c>
    </row>
    <row r="48" spans="1:2" ht="30" customHeight="1" x14ac:dyDescent="0.25">
      <c r="A48" s="176" t="s">
        <v>1086</v>
      </c>
      <c r="B48" s="146" t="s">
        <v>327</v>
      </c>
    </row>
    <row r="49" spans="1:5" ht="20.25" customHeight="1" thickBot="1" x14ac:dyDescent="0.3">
      <c r="A49" s="1106" t="s">
        <v>1180</v>
      </c>
      <c r="B49" s="1106"/>
    </row>
    <row r="50" spans="1:5" s="152" customFormat="1" ht="30" customHeight="1" thickBot="1" x14ac:dyDescent="0.3">
      <c r="A50" s="1107" t="s">
        <v>1348</v>
      </c>
      <c r="B50" s="1108"/>
    </row>
    <row r="51" spans="1:5" ht="59.25" customHeight="1" thickBot="1" x14ac:dyDescent="0.3">
      <c r="A51" s="1109" t="s">
        <v>616</v>
      </c>
      <c r="B51" s="1109"/>
    </row>
    <row r="52" spans="1:5" s="160" customFormat="1" ht="30" customHeight="1" thickBot="1" x14ac:dyDescent="0.3">
      <c r="A52" s="1095" t="s">
        <v>800</v>
      </c>
      <c r="B52" s="1096"/>
      <c r="C52" s="159"/>
      <c r="D52" s="159"/>
      <c r="E52" s="159"/>
    </row>
    <row r="53" spans="1:5" s="141" customFormat="1" ht="42.75" customHeight="1" x14ac:dyDescent="0.25">
      <c r="A53" s="1085" t="s">
        <v>684</v>
      </c>
      <c r="B53" s="1085"/>
    </row>
    <row r="54" spans="1:5" s="141" customFormat="1" ht="25" customHeight="1" x14ac:dyDescent="0.25">
      <c r="A54" s="367" t="s">
        <v>809</v>
      </c>
      <c r="B54" s="368" t="s">
        <v>735</v>
      </c>
    </row>
    <row r="55" spans="1:5" ht="20.149999999999999" customHeight="1" x14ac:dyDescent="0.25">
      <c r="A55" s="177" t="s">
        <v>1349</v>
      </c>
      <c r="B55" s="978" t="s">
        <v>1351</v>
      </c>
    </row>
    <row r="56" spans="1:5" s="634" customFormat="1" ht="20.149999999999999" customHeight="1" x14ac:dyDescent="0.25">
      <c r="A56" s="977" t="s">
        <v>1331</v>
      </c>
      <c r="B56" s="976" t="s">
        <v>1350</v>
      </c>
    </row>
    <row r="57" spans="1:5" ht="20.149999999999999" customHeight="1" x14ac:dyDescent="0.25">
      <c r="A57" s="177" t="s">
        <v>561</v>
      </c>
      <c r="B57" s="155" t="s">
        <v>588</v>
      </c>
    </row>
    <row r="58" spans="1:5" s="621" customFormat="1" ht="20.149999999999999" customHeight="1" x14ac:dyDescent="0.25">
      <c r="A58" s="177" t="s">
        <v>1199</v>
      </c>
      <c r="B58" s="155" t="s">
        <v>1183</v>
      </c>
    </row>
    <row r="59" spans="1:5" ht="20.149999999999999" customHeight="1" x14ac:dyDescent="0.25">
      <c r="A59" s="177" t="s">
        <v>642</v>
      </c>
      <c r="B59" s="155" t="s">
        <v>760</v>
      </c>
    </row>
    <row r="60" spans="1:5" ht="20.149999999999999" customHeight="1" x14ac:dyDescent="0.25">
      <c r="A60" s="177" t="s">
        <v>49</v>
      </c>
      <c r="B60" s="155" t="s">
        <v>761</v>
      </c>
    </row>
    <row r="61" spans="1:5" ht="20.149999999999999" customHeight="1" x14ac:dyDescent="0.25">
      <c r="A61" s="177" t="s">
        <v>195</v>
      </c>
      <c r="B61" s="155" t="s">
        <v>1195</v>
      </c>
    </row>
    <row r="62" spans="1:5" ht="20.149999999999999" customHeight="1" x14ac:dyDescent="0.25">
      <c r="A62" s="177" t="s">
        <v>274</v>
      </c>
      <c r="B62" s="155" t="s">
        <v>1196</v>
      </c>
    </row>
    <row r="63" spans="1:5" ht="20.149999999999999" customHeight="1" x14ac:dyDescent="0.25">
      <c r="A63" s="177" t="s">
        <v>272</v>
      </c>
      <c r="B63" s="155" t="s">
        <v>629</v>
      </c>
    </row>
    <row r="64" spans="1:5" ht="20.149999999999999" customHeight="1" x14ac:dyDescent="0.25">
      <c r="A64" s="177" t="s">
        <v>673</v>
      </c>
      <c r="B64" s="155" t="s">
        <v>674</v>
      </c>
    </row>
    <row r="65" spans="1:2" ht="20.149999999999999" customHeight="1" x14ac:dyDescent="0.25">
      <c r="A65" s="177" t="s">
        <v>675</v>
      </c>
      <c r="B65" s="155" t="s">
        <v>676</v>
      </c>
    </row>
    <row r="66" spans="1:2" ht="20.149999999999999" customHeight="1" x14ac:dyDescent="0.25">
      <c r="A66" s="177" t="s">
        <v>757</v>
      </c>
      <c r="B66" s="155" t="s">
        <v>758</v>
      </c>
    </row>
    <row r="67" spans="1:2" ht="20.149999999999999" customHeight="1" x14ac:dyDescent="0.25">
      <c r="A67" s="177" t="s">
        <v>759</v>
      </c>
      <c r="B67" s="155" t="s">
        <v>762</v>
      </c>
    </row>
    <row r="68" spans="1:2" ht="20.149999999999999" customHeight="1" x14ac:dyDescent="0.25">
      <c r="A68" s="177" t="s">
        <v>763</v>
      </c>
      <c r="B68" s="155" t="s">
        <v>764</v>
      </c>
    </row>
    <row r="69" spans="1:2" ht="20.149999999999999" customHeight="1" x14ac:dyDescent="0.25">
      <c r="A69" s="177" t="s">
        <v>185</v>
      </c>
      <c r="B69" s="155" t="s">
        <v>770</v>
      </c>
    </row>
    <row r="70" spans="1:2" ht="20.149999999999999" customHeight="1" x14ac:dyDescent="0.25">
      <c r="A70" s="177" t="s">
        <v>77</v>
      </c>
      <c r="B70" s="155" t="s">
        <v>765</v>
      </c>
    </row>
    <row r="71" spans="1:2" ht="20.149999999999999" customHeight="1" x14ac:dyDescent="0.25">
      <c r="A71" s="177" t="s">
        <v>186</v>
      </c>
      <c r="B71" s="155" t="s">
        <v>766</v>
      </c>
    </row>
    <row r="72" spans="1:2" ht="20.149999999999999" customHeight="1" x14ac:dyDescent="0.25">
      <c r="A72" s="177" t="s">
        <v>196</v>
      </c>
      <c r="B72" s="155" t="s">
        <v>767</v>
      </c>
    </row>
    <row r="73" spans="1:2" ht="20.149999999999999" customHeight="1" x14ac:dyDescent="0.25">
      <c r="A73" s="178" t="s">
        <v>628</v>
      </c>
      <c r="B73" s="156" t="s">
        <v>768</v>
      </c>
    </row>
    <row r="74" spans="1:2" ht="20.149999999999999" customHeight="1" thickBot="1" x14ac:dyDescent="0.3">
      <c r="A74" s="1113" t="s">
        <v>1180</v>
      </c>
      <c r="B74" s="1113"/>
    </row>
    <row r="75" spans="1:2" s="152" customFormat="1" ht="30" customHeight="1" thickBot="1" x14ac:dyDescent="0.3">
      <c r="A75" s="1095" t="s">
        <v>801</v>
      </c>
      <c r="B75" s="1096"/>
    </row>
    <row r="76" spans="1:2" ht="85" customHeight="1" x14ac:dyDescent="0.25">
      <c r="A76" s="1090" t="s">
        <v>793</v>
      </c>
      <c r="B76" s="1090"/>
    </row>
    <row r="77" spans="1:2" ht="25" customHeight="1" x14ac:dyDescent="0.25">
      <c r="A77" s="367" t="s">
        <v>809</v>
      </c>
      <c r="B77" s="368" t="s">
        <v>735</v>
      </c>
    </row>
    <row r="78" spans="1:2" ht="20.149999999999999" customHeight="1" x14ac:dyDescent="0.25">
      <c r="A78" s="179" t="s">
        <v>1199</v>
      </c>
      <c r="B78" s="158" t="s">
        <v>1200</v>
      </c>
    </row>
    <row r="79" spans="1:2" ht="20.149999999999999" customHeight="1" x14ac:dyDescent="0.25">
      <c r="A79" s="179" t="s">
        <v>561</v>
      </c>
      <c r="B79" s="158" t="s">
        <v>617</v>
      </c>
    </row>
    <row r="80" spans="1:2" ht="20.149999999999999" customHeight="1" x14ac:dyDescent="0.25">
      <c r="A80" s="179" t="s">
        <v>222</v>
      </c>
      <c r="B80" s="636" t="s">
        <v>16</v>
      </c>
    </row>
    <row r="81" spans="1:2" ht="20.149999999999999" customHeight="1" x14ac:dyDescent="0.25">
      <c r="A81" s="179" t="s">
        <v>195</v>
      </c>
      <c r="B81" s="155" t="s">
        <v>1195</v>
      </c>
    </row>
    <row r="82" spans="1:2" ht="20.149999999999999" customHeight="1" x14ac:dyDescent="0.25">
      <c r="A82" s="179" t="s">
        <v>274</v>
      </c>
      <c r="B82" s="155" t="s">
        <v>1196</v>
      </c>
    </row>
    <row r="83" spans="1:2" ht="20.149999999999999" customHeight="1" x14ac:dyDescent="0.25">
      <c r="A83" s="179" t="s">
        <v>273</v>
      </c>
      <c r="B83" s="158" t="s">
        <v>424</v>
      </c>
    </row>
    <row r="84" spans="1:2" ht="35.15" customHeight="1" x14ac:dyDescent="0.25">
      <c r="A84" s="179" t="s">
        <v>391</v>
      </c>
      <c r="B84" s="155" t="s">
        <v>606</v>
      </c>
    </row>
    <row r="85" spans="1:2" s="141" customFormat="1" ht="20.149999999999999" customHeight="1" x14ac:dyDescent="0.25">
      <c r="A85" s="179" t="s">
        <v>69</v>
      </c>
      <c r="B85" s="155" t="s">
        <v>618</v>
      </c>
    </row>
    <row r="86" spans="1:2" s="141" customFormat="1" ht="20.149999999999999" customHeight="1" x14ac:dyDescent="0.25">
      <c r="A86" s="179" t="s">
        <v>1201</v>
      </c>
      <c r="B86" s="158" t="s">
        <v>370</v>
      </c>
    </row>
    <row r="87" spans="1:2" ht="20.149999999999999" customHeight="1" x14ac:dyDescent="0.25">
      <c r="A87" s="179" t="s">
        <v>571</v>
      </c>
      <c r="B87" s="158" t="s">
        <v>772</v>
      </c>
    </row>
    <row r="88" spans="1:2" ht="20.149999999999999" customHeight="1" x14ac:dyDescent="0.25">
      <c r="A88" s="179" t="s">
        <v>763</v>
      </c>
      <c r="B88" s="155" t="s">
        <v>764</v>
      </c>
    </row>
    <row r="89" spans="1:2" ht="20.149999999999999" customHeight="1" x14ac:dyDescent="0.25">
      <c r="A89" s="179" t="s">
        <v>185</v>
      </c>
      <c r="B89" s="155" t="s">
        <v>770</v>
      </c>
    </row>
    <row r="90" spans="1:2" ht="20.149999999999999" customHeight="1" x14ac:dyDescent="0.25">
      <c r="A90" s="181" t="s">
        <v>663</v>
      </c>
      <c r="B90" s="157" t="s">
        <v>771</v>
      </c>
    </row>
    <row r="91" spans="1:2" ht="20.149999999999999" customHeight="1" x14ac:dyDescent="0.25">
      <c r="A91" s="179" t="s">
        <v>186</v>
      </c>
      <c r="B91" s="155" t="s">
        <v>766</v>
      </c>
    </row>
    <row r="92" spans="1:2" ht="20.149999999999999" customHeight="1" x14ac:dyDescent="0.25">
      <c r="A92" s="180" t="s">
        <v>196</v>
      </c>
      <c r="B92" s="156" t="s">
        <v>767</v>
      </c>
    </row>
    <row r="93" spans="1:2" s="140" customFormat="1" ht="20.149999999999999" customHeight="1" x14ac:dyDescent="0.25">
      <c r="A93" s="1088" t="s">
        <v>1184</v>
      </c>
      <c r="B93" s="1088"/>
    </row>
    <row r="94" spans="1:2" s="141" customFormat="1" ht="30" customHeight="1" thickBot="1" x14ac:dyDescent="0.3">
      <c r="A94" s="1111" t="s">
        <v>1185</v>
      </c>
      <c r="B94" s="1112"/>
    </row>
    <row r="95" spans="1:2" s="141" customFormat="1" ht="85" customHeight="1" x14ac:dyDescent="0.25">
      <c r="A95" s="1110" t="s">
        <v>794</v>
      </c>
      <c r="B95" s="1110"/>
    </row>
    <row r="96" spans="1:2" s="141" customFormat="1" ht="25" customHeight="1" x14ac:dyDescent="0.25">
      <c r="A96" s="627" t="s">
        <v>809</v>
      </c>
      <c r="B96" s="628" t="s">
        <v>735</v>
      </c>
    </row>
    <row r="97" spans="1:2" ht="20.149999999999999" customHeight="1" x14ac:dyDescent="0.25">
      <c r="A97" s="624" t="s">
        <v>1199</v>
      </c>
      <c r="B97" s="158" t="s">
        <v>1200</v>
      </c>
    </row>
    <row r="98" spans="1:2" ht="20.149999999999999" customHeight="1" x14ac:dyDescent="0.25">
      <c r="A98" s="624" t="s">
        <v>561</v>
      </c>
      <c r="B98" s="625" t="s">
        <v>617</v>
      </c>
    </row>
    <row r="99" spans="1:2" ht="20.149999999999999" customHeight="1" x14ac:dyDescent="0.25">
      <c r="A99" s="624" t="s">
        <v>184</v>
      </c>
      <c r="B99" s="625" t="s">
        <v>371</v>
      </c>
    </row>
    <row r="100" spans="1:2" ht="20.149999999999999" customHeight="1" x14ac:dyDescent="0.25">
      <c r="A100" s="624" t="s">
        <v>195</v>
      </c>
      <c r="B100" s="155" t="s">
        <v>1195</v>
      </c>
    </row>
    <row r="101" spans="1:2" ht="20.149999999999999" customHeight="1" x14ac:dyDescent="0.25">
      <c r="A101" s="624" t="s">
        <v>274</v>
      </c>
      <c r="B101" s="155" t="s">
        <v>1196</v>
      </c>
    </row>
    <row r="102" spans="1:2" ht="20.149999999999999" customHeight="1" x14ac:dyDescent="0.25">
      <c r="A102" s="624" t="s">
        <v>273</v>
      </c>
      <c r="B102" s="625" t="s">
        <v>424</v>
      </c>
    </row>
    <row r="103" spans="1:2" ht="35.15" customHeight="1" x14ac:dyDescent="0.25">
      <c r="A103" s="624" t="s">
        <v>391</v>
      </c>
      <c r="B103" s="626" t="s">
        <v>606</v>
      </c>
    </row>
    <row r="104" spans="1:2" s="141" customFormat="1" ht="20.149999999999999" customHeight="1" x14ac:dyDescent="0.25">
      <c r="A104" s="624" t="s">
        <v>367</v>
      </c>
      <c r="B104" s="625" t="s">
        <v>1202</v>
      </c>
    </row>
    <row r="105" spans="1:2" s="141" customFormat="1" ht="20.149999999999999" customHeight="1" x14ac:dyDescent="0.25">
      <c r="A105" s="624" t="s">
        <v>619</v>
      </c>
      <c r="B105" s="625" t="s">
        <v>621</v>
      </c>
    </row>
    <row r="106" spans="1:2" ht="20.149999999999999" customHeight="1" x14ac:dyDescent="0.25">
      <c r="A106" s="624" t="s">
        <v>571</v>
      </c>
      <c r="B106" s="625" t="s">
        <v>772</v>
      </c>
    </row>
    <row r="107" spans="1:2" ht="20.149999999999999" customHeight="1" x14ac:dyDescent="0.25">
      <c r="A107" s="624" t="s">
        <v>763</v>
      </c>
      <c r="B107" s="623" t="s">
        <v>764</v>
      </c>
    </row>
    <row r="108" spans="1:2" ht="20.149999999999999" customHeight="1" x14ac:dyDescent="0.25">
      <c r="A108" s="624" t="s">
        <v>185</v>
      </c>
      <c r="B108" s="623" t="s">
        <v>770</v>
      </c>
    </row>
    <row r="109" spans="1:2" ht="20.149999999999999" customHeight="1" x14ac:dyDescent="0.25">
      <c r="A109" s="181" t="s">
        <v>663</v>
      </c>
      <c r="B109" s="625" t="s">
        <v>773</v>
      </c>
    </row>
    <row r="110" spans="1:2" ht="20.149999999999999" customHeight="1" x14ac:dyDescent="0.25">
      <c r="A110" s="624" t="s">
        <v>186</v>
      </c>
      <c r="B110" s="623" t="s">
        <v>766</v>
      </c>
    </row>
    <row r="111" spans="1:2" ht="20.149999999999999" customHeight="1" x14ac:dyDescent="0.25">
      <c r="A111" s="629" t="s">
        <v>196</v>
      </c>
      <c r="B111" s="630" t="s">
        <v>767</v>
      </c>
    </row>
    <row r="112" spans="1:2" s="143" customFormat="1" ht="20.149999999999999" customHeight="1" x14ac:dyDescent="0.25">
      <c r="A112" s="1114" t="s">
        <v>1180</v>
      </c>
      <c r="B112" s="1114"/>
    </row>
    <row r="113" spans="1:2" s="141" customFormat="1" ht="30" customHeight="1" thickBot="1" x14ac:dyDescent="0.3">
      <c r="A113" s="1083" t="s">
        <v>1186</v>
      </c>
      <c r="B113" s="1084"/>
    </row>
    <row r="114" spans="1:2" s="141" customFormat="1" ht="38.25" customHeight="1" x14ac:dyDescent="0.25">
      <c r="A114" s="1085" t="s">
        <v>775</v>
      </c>
      <c r="B114" s="1085"/>
    </row>
    <row r="115" spans="1:2" s="143" customFormat="1" ht="25" customHeight="1" x14ac:dyDescent="0.25">
      <c r="A115" s="365" t="s">
        <v>809</v>
      </c>
      <c r="B115" s="366" t="s">
        <v>735</v>
      </c>
    </row>
    <row r="116" spans="1:2" ht="20.149999999999999" customHeight="1" x14ac:dyDescent="0.25">
      <c r="A116" s="177" t="s">
        <v>1199</v>
      </c>
      <c r="B116" s="158" t="s">
        <v>1200</v>
      </c>
    </row>
    <row r="117" spans="1:2" ht="20.149999999999999" customHeight="1" x14ac:dyDescent="0.25">
      <c r="A117" s="177" t="s">
        <v>620</v>
      </c>
      <c r="B117" s="155" t="s">
        <v>630</v>
      </c>
    </row>
    <row r="118" spans="1:2" ht="20.149999999999999" customHeight="1" x14ac:dyDescent="0.25">
      <c r="A118" s="177" t="s">
        <v>1204</v>
      </c>
      <c r="B118" s="1" t="s">
        <v>1352</v>
      </c>
    </row>
    <row r="119" spans="1:2" s="634" customFormat="1" ht="20.149999999999999" customHeight="1" x14ac:dyDescent="0.25">
      <c r="A119" s="637" t="s">
        <v>1205</v>
      </c>
      <c r="B119" s="638" t="s">
        <v>1206</v>
      </c>
    </row>
    <row r="120" spans="1:2" ht="20.149999999999999" customHeight="1" x14ac:dyDescent="0.25">
      <c r="A120" s="177" t="s">
        <v>195</v>
      </c>
      <c r="B120" s="155" t="s">
        <v>1195</v>
      </c>
    </row>
    <row r="121" spans="1:2" ht="20.149999999999999" customHeight="1" x14ac:dyDescent="0.25">
      <c r="A121" s="177" t="s">
        <v>274</v>
      </c>
      <c r="B121" s="155" t="s">
        <v>1196</v>
      </c>
    </row>
    <row r="122" spans="1:2" ht="20.149999999999999" customHeight="1" x14ac:dyDescent="0.25">
      <c r="A122" s="177" t="s">
        <v>273</v>
      </c>
      <c r="B122" s="155" t="s">
        <v>424</v>
      </c>
    </row>
    <row r="123" spans="1:2" ht="20.149999999999999" customHeight="1" x14ac:dyDescent="0.25">
      <c r="A123" s="177" t="s">
        <v>622</v>
      </c>
      <c r="B123" s="155" t="s">
        <v>623</v>
      </c>
    </row>
    <row r="124" spans="1:2" s="634" customFormat="1" ht="20.149999999999999" customHeight="1" x14ac:dyDescent="0.25">
      <c r="A124" s="177" t="s">
        <v>132</v>
      </c>
      <c r="B124" s="155" t="s">
        <v>584</v>
      </c>
    </row>
    <row r="125" spans="1:2" s="634" customFormat="1" ht="20.149999999999999" customHeight="1" x14ac:dyDescent="0.25">
      <c r="A125" s="177" t="s">
        <v>48</v>
      </c>
      <c r="B125" s="155" t="s">
        <v>25</v>
      </c>
    </row>
    <row r="126" spans="1:2" s="634" customFormat="1" ht="20.149999999999999" customHeight="1" x14ac:dyDescent="0.25">
      <c r="A126" s="177" t="s">
        <v>218</v>
      </c>
      <c r="B126" s="155" t="s">
        <v>625</v>
      </c>
    </row>
    <row r="127" spans="1:2" s="634" customFormat="1" ht="20.149999999999999" customHeight="1" x14ac:dyDescent="0.25">
      <c r="A127" s="177" t="s">
        <v>73</v>
      </c>
      <c r="B127" s="155" t="s">
        <v>776</v>
      </c>
    </row>
    <row r="128" spans="1:2" s="634" customFormat="1" ht="20.149999999999999" customHeight="1" x14ac:dyDescent="0.25">
      <c r="A128" s="177" t="s">
        <v>197</v>
      </c>
      <c r="B128" s="155" t="s">
        <v>209</v>
      </c>
    </row>
    <row r="129" spans="1:2" s="634" customFormat="1" ht="20.149999999999999" customHeight="1" x14ac:dyDescent="0.25">
      <c r="A129" s="177" t="s">
        <v>1207</v>
      </c>
      <c r="B129" s="155" t="s">
        <v>220</v>
      </c>
    </row>
    <row r="130" spans="1:2" ht="20.149999999999999" customHeight="1" x14ac:dyDescent="0.25">
      <c r="A130" s="177" t="s">
        <v>1201</v>
      </c>
      <c r="B130" s="155" t="s">
        <v>370</v>
      </c>
    </row>
    <row r="131" spans="1:2" ht="20.149999999999999" customHeight="1" x14ac:dyDescent="0.25">
      <c r="A131" s="177" t="s">
        <v>276</v>
      </c>
      <c r="B131" s="155" t="s">
        <v>624</v>
      </c>
    </row>
    <row r="132" spans="1:2" ht="20.149999999999999" customHeight="1" x14ac:dyDescent="0.25">
      <c r="A132" s="177" t="s">
        <v>277</v>
      </c>
      <c r="B132" s="155" t="s">
        <v>317</v>
      </c>
    </row>
    <row r="133" spans="1:2" s="634" customFormat="1" ht="20.149999999999999" customHeight="1" x14ac:dyDescent="0.25">
      <c r="A133" s="177" t="s">
        <v>571</v>
      </c>
      <c r="B133" s="155" t="s">
        <v>772</v>
      </c>
    </row>
    <row r="134" spans="1:2" ht="20.149999999999999" customHeight="1" x14ac:dyDescent="0.25">
      <c r="A134" s="177" t="s">
        <v>763</v>
      </c>
      <c r="B134" s="155" t="s">
        <v>764</v>
      </c>
    </row>
    <row r="135" spans="1:2" ht="20.149999999999999" customHeight="1" x14ac:dyDescent="0.25">
      <c r="A135" s="177" t="s">
        <v>185</v>
      </c>
      <c r="B135" s="155" t="s">
        <v>770</v>
      </c>
    </row>
    <row r="136" spans="1:2" ht="20.149999999999999" customHeight="1" x14ac:dyDescent="0.25">
      <c r="A136" s="181" t="s">
        <v>663</v>
      </c>
      <c r="B136" s="158" t="s">
        <v>774</v>
      </c>
    </row>
    <row r="137" spans="1:2" ht="20.149999999999999" customHeight="1" x14ac:dyDescent="0.25">
      <c r="A137" s="177" t="s">
        <v>186</v>
      </c>
      <c r="B137" s="155" t="s">
        <v>766</v>
      </c>
    </row>
    <row r="138" spans="1:2" ht="20.149999999999999" customHeight="1" x14ac:dyDescent="0.25">
      <c r="A138" s="178" t="s">
        <v>196</v>
      </c>
      <c r="B138" s="156" t="s">
        <v>767</v>
      </c>
    </row>
    <row r="139" spans="1:2" ht="20.149999999999999" customHeight="1" x14ac:dyDescent="0.25">
      <c r="A139" s="1088" t="s">
        <v>1177</v>
      </c>
      <c r="B139" s="1088"/>
    </row>
    <row r="140" spans="1:2" s="141" customFormat="1" ht="30" customHeight="1" thickBot="1" x14ac:dyDescent="0.3">
      <c r="A140" s="1083" t="s">
        <v>1187</v>
      </c>
      <c r="B140" s="1084"/>
    </row>
    <row r="141" spans="1:2" s="141" customFormat="1" ht="85" customHeight="1" x14ac:dyDescent="0.25">
      <c r="A141" s="1090" t="s">
        <v>797</v>
      </c>
      <c r="B141" s="1090"/>
    </row>
    <row r="142" spans="1:2" s="141" customFormat="1" ht="25" customHeight="1" x14ac:dyDescent="0.25">
      <c r="A142" s="365" t="s">
        <v>809</v>
      </c>
      <c r="B142" s="366" t="s">
        <v>735</v>
      </c>
    </row>
    <row r="143" spans="1:2" ht="20.149999999999999" customHeight="1" x14ac:dyDescent="0.25">
      <c r="A143" s="181" t="s">
        <v>1199</v>
      </c>
      <c r="B143" s="158" t="s">
        <v>1203</v>
      </c>
    </row>
    <row r="144" spans="1:2" ht="20.149999999999999" customHeight="1" x14ac:dyDescent="0.25">
      <c r="A144" s="181" t="s">
        <v>561</v>
      </c>
      <c r="B144" s="162" t="s">
        <v>617</v>
      </c>
    </row>
    <row r="145" spans="1:2" ht="20.149999999999999" customHeight="1" x14ac:dyDescent="0.25">
      <c r="A145" s="181" t="s">
        <v>198</v>
      </c>
      <c r="B145" s="162" t="s">
        <v>66</v>
      </c>
    </row>
    <row r="146" spans="1:2" ht="20.149999999999999" customHeight="1" x14ac:dyDescent="0.25">
      <c r="A146" s="177" t="s">
        <v>195</v>
      </c>
      <c r="B146" s="155" t="s">
        <v>1195</v>
      </c>
    </row>
    <row r="147" spans="1:2" ht="20.149999999999999" customHeight="1" x14ac:dyDescent="0.25">
      <c r="A147" s="177" t="s">
        <v>274</v>
      </c>
      <c r="B147" s="155" t="s">
        <v>1196</v>
      </c>
    </row>
    <row r="148" spans="1:2" ht="20.149999999999999" customHeight="1" x14ac:dyDescent="0.25">
      <c r="A148" s="181" t="s">
        <v>273</v>
      </c>
      <c r="B148" s="162" t="s">
        <v>424</v>
      </c>
    </row>
    <row r="149" spans="1:2" ht="35.15" customHeight="1" x14ac:dyDescent="0.25">
      <c r="A149" s="181" t="s">
        <v>391</v>
      </c>
      <c r="B149" s="161" t="s">
        <v>606</v>
      </c>
    </row>
    <row r="150" spans="1:2" ht="20.149999999999999" customHeight="1" x14ac:dyDescent="0.25">
      <c r="A150" s="181" t="s">
        <v>221</v>
      </c>
      <c r="B150" s="631" t="s">
        <v>1357</v>
      </c>
    </row>
    <row r="151" spans="1:2" ht="20.149999999999999" customHeight="1" x14ac:dyDescent="0.25">
      <c r="A151" s="181" t="s">
        <v>296</v>
      </c>
      <c r="B151" s="162" t="s">
        <v>316</v>
      </c>
    </row>
    <row r="152" spans="1:2" ht="20.149999999999999" customHeight="1" x14ac:dyDescent="0.25">
      <c r="A152" s="181" t="s">
        <v>374</v>
      </c>
      <c r="B152" s="162" t="s">
        <v>429</v>
      </c>
    </row>
    <row r="153" spans="1:2" ht="20.149999999999999" customHeight="1" x14ac:dyDescent="0.25">
      <c r="A153" s="181" t="s">
        <v>294</v>
      </c>
      <c r="B153" s="161" t="s">
        <v>295</v>
      </c>
    </row>
    <row r="154" spans="1:2" s="141" customFormat="1" ht="20.149999999999999" customHeight="1" x14ac:dyDescent="0.25">
      <c r="A154" s="181" t="s">
        <v>1201</v>
      </c>
      <c r="B154" s="162" t="s">
        <v>370</v>
      </c>
    </row>
    <row r="155" spans="1:2" s="141" customFormat="1" ht="20.149999999999999" customHeight="1" x14ac:dyDescent="0.25">
      <c r="A155" s="181" t="s">
        <v>1068</v>
      </c>
      <c r="B155" s="162" t="s">
        <v>370</v>
      </c>
    </row>
    <row r="156" spans="1:2" s="141" customFormat="1" ht="20.149999999999999" customHeight="1" x14ac:dyDescent="0.25">
      <c r="A156" s="181" t="s">
        <v>626</v>
      </c>
      <c r="B156" s="162" t="s">
        <v>1208</v>
      </c>
    </row>
    <row r="157" spans="1:2" ht="20.149999999999999" customHeight="1" x14ac:dyDescent="0.25">
      <c r="A157" s="181" t="s">
        <v>571</v>
      </c>
      <c r="B157" s="158" t="s">
        <v>772</v>
      </c>
    </row>
    <row r="158" spans="1:2" ht="20.149999999999999" customHeight="1" x14ac:dyDescent="0.25">
      <c r="A158" s="181" t="s">
        <v>763</v>
      </c>
      <c r="B158" s="155" t="s">
        <v>764</v>
      </c>
    </row>
    <row r="159" spans="1:2" ht="20.149999999999999" customHeight="1" x14ac:dyDescent="0.25">
      <c r="A159" s="181" t="s">
        <v>185</v>
      </c>
      <c r="B159" s="155" t="s">
        <v>770</v>
      </c>
    </row>
    <row r="160" spans="1:2" ht="20.149999999999999" customHeight="1" x14ac:dyDescent="0.25">
      <c r="A160" s="181" t="s">
        <v>663</v>
      </c>
      <c r="B160" s="158" t="s">
        <v>774</v>
      </c>
    </row>
    <row r="161" spans="1:2" ht="20.149999999999999" customHeight="1" x14ac:dyDescent="0.25">
      <c r="A161" s="181" t="s">
        <v>186</v>
      </c>
      <c r="B161" s="155" t="s">
        <v>766</v>
      </c>
    </row>
    <row r="162" spans="1:2" ht="20.149999999999999" customHeight="1" x14ac:dyDescent="0.25">
      <c r="A162" s="182" t="s">
        <v>196</v>
      </c>
      <c r="B162" s="156" t="s">
        <v>767</v>
      </c>
    </row>
    <row r="163" spans="1:2" s="140" customFormat="1" ht="20.149999999999999" customHeight="1" x14ac:dyDescent="0.25">
      <c r="A163" s="1088" t="s">
        <v>1177</v>
      </c>
      <c r="B163" s="1088"/>
    </row>
    <row r="164" spans="1:2" ht="30" customHeight="1" thickBot="1" x14ac:dyDescent="0.3">
      <c r="A164" s="1083" t="s">
        <v>1188</v>
      </c>
      <c r="B164" s="1084"/>
    </row>
    <row r="165" spans="1:2" ht="85" customHeight="1" x14ac:dyDescent="0.25">
      <c r="A165" s="1090" t="s">
        <v>796</v>
      </c>
      <c r="B165" s="1090"/>
    </row>
    <row r="166" spans="1:2" ht="25" customHeight="1" x14ac:dyDescent="0.25">
      <c r="A166" s="365" t="s">
        <v>809</v>
      </c>
      <c r="B166" s="366" t="s">
        <v>735</v>
      </c>
    </row>
    <row r="167" spans="1:2" ht="20.149999999999999" customHeight="1" x14ac:dyDescent="0.25">
      <c r="A167" s="181" t="s">
        <v>1199</v>
      </c>
      <c r="B167" s="158" t="s">
        <v>1203</v>
      </c>
    </row>
    <row r="168" spans="1:2" ht="20.149999999999999" customHeight="1" x14ac:dyDescent="0.25">
      <c r="A168" s="181" t="s">
        <v>561</v>
      </c>
      <c r="B168" s="162" t="s">
        <v>617</v>
      </c>
    </row>
    <row r="169" spans="1:2" ht="20.149999999999999" customHeight="1" x14ac:dyDescent="0.25">
      <c r="A169" s="181" t="s">
        <v>147</v>
      </c>
      <c r="B169" s="162" t="s">
        <v>17</v>
      </c>
    </row>
    <row r="170" spans="1:2" ht="20.149999999999999" customHeight="1" x14ac:dyDescent="0.25">
      <c r="A170" s="183" t="s">
        <v>195</v>
      </c>
      <c r="B170" s="155" t="s">
        <v>1195</v>
      </c>
    </row>
    <row r="171" spans="1:2" ht="20.149999999999999" customHeight="1" x14ac:dyDescent="0.25">
      <c r="A171" s="181" t="s">
        <v>274</v>
      </c>
      <c r="B171" s="155" t="s">
        <v>1196</v>
      </c>
    </row>
    <row r="172" spans="1:2" ht="20.149999999999999" customHeight="1" x14ac:dyDescent="0.25">
      <c r="A172" s="181" t="s">
        <v>273</v>
      </c>
      <c r="B172" s="162" t="s">
        <v>424</v>
      </c>
    </row>
    <row r="173" spans="1:2" ht="32" x14ac:dyDescent="0.25">
      <c r="A173" s="181" t="s">
        <v>391</v>
      </c>
      <c r="B173" s="163" t="s">
        <v>606</v>
      </c>
    </row>
    <row r="174" spans="1:2" s="634" customFormat="1" ht="20.149999999999999" customHeight="1" x14ac:dyDescent="0.25">
      <c r="A174" s="181" t="s">
        <v>148</v>
      </c>
      <c r="B174" s="162" t="s">
        <v>67</v>
      </c>
    </row>
    <row r="175" spans="1:2" s="634" customFormat="1" ht="20.149999999999999" customHeight="1" x14ac:dyDescent="0.25">
      <c r="A175" s="184" t="s">
        <v>627</v>
      </c>
      <c r="B175" s="632" t="s">
        <v>1189</v>
      </c>
    </row>
    <row r="176" spans="1:2" s="634" customFormat="1" ht="20.149999999999999" customHeight="1" x14ac:dyDescent="0.25">
      <c r="A176" s="181" t="s">
        <v>1210</v>
      </c>
      <c r="B176" s="162" t="s">
        <v>425</v>
      </c>
    </row>
    <row r="177" spans="1:2" s="634" customFormat="1" ht="20.149999999999999" customHeight="1" x14ac:dyDescent="0.25">
      <c r="A177" s="181" t="s">
        <v>294</v>
      </c>
      <c r="B177" s="163" t="s">
        <v>1211</v>
      </c>
    </row>
    <row r="178" spans="1:2" s="634" customFormat="1" ht="20.149999999999999" customHeight="1" x14ac:dyDescent="0.25">
      <c r="A178" s="184" t="s">
        <v>1201</v>
      </c>
      <c r="B178" s="162" t="s">
        <v>370</v>
      </c>
    </row>
    <row r="179" spans="1:2" s="141" customFormat="1" ht="20.149999999999999" customHeight="1" x14ac:dyDescent="0.25">
      <c r="A179" s="181" t="s">
        <v>1068</v>
      </c>
      <c r="B179" s="162" t="s">
        <v>370</v>
      </c>
    </row>
    <row r="180" spans="1:2" ht="20.149999999999999" customHeight="1" x14ac:dyDescent="0.25">
      <c r="A180" s="181" t="s">
        <v>626</v>
      </c>
      <c r="B180" s="162" t="s">
        <v>1208</v>
      </c>
    </row>
    <row r="181" spans="1:2" ht="20.149999999999999" customHeight="1" x14ac:dyDescent="0.25">
      <c r="A181" s="181" t="s">
        <v>571</v>
      </c>
      <c r="B181" s="162" t="s">
        <v>772</v>
      </c>
    </row>
    <row r="182" spans="1:2" ht="20.149999999999999" customHeight="1" x14ac:dyDescent="0.25">
      <c r="A182" s="181" t="s">
        <v>763</v>
      </c>
      <c r="B182" s="161" t="s">
        <v>764</v>
      </c>
    </row>
    <row r="183" spans="1:2" ht="20.149999999999999" customHeight="1" x14ac:dyDescent="0.25">
      <c r="A183" s="181" t="s">
        <v>185</v>
      </c>
      <c r="B183" s="161" t="s">
        <v>770</v>
      </c>
    </row>
    <row r="184" spans="1:2" ht="20.149999999999999" customHeight="1" x14ac:dyDescent="0.25">
      <c r="A184" s="181" t="s">
        <v>663</v>
      </c>
      <c r="B184" s="162" t="s">
        <v>774</v>
      </c>
    </row>
    <row r="185" spans="1:2" ht="20.149999999999999" customHeight="1" x14ac:dyDescent="0.25">
      <c r="A185" s="181" t="s">
        <v>186</v>
      </c>
      <c r="B185" s="161" t="s">
        <v>766</v>
      </c>
    </row>
    <row r="186" spans="1:2" ht="20.149999999999999" customHeight="1" x14ac:dyDescent="0.25">
      <c r="A186" s="182" t="s">
        <v>196</v>
      </c>
      <c r="B186" s="164" t="s">
        <v>767</v>
      </c>
    </row>
    <row r="187" spans="1:2" ht="20.149999999999999" customHeight="1" x14ac:dyDescent="0.25">
      <c r="A187" s="1088" t="s">
        <v>1177</v>
      </c>
      <c r="B187" s="1088"/>
    </row>
    <row r="188" spans="1:2" s="140" customFormat="1" ht="30" customHeight="1" thickBot="1" x14ac:dyDescent="0.3">
      <c r="A188" s="1099" t="s">
        <v>807</v>
      </c>
      <c r="B188" s="1100"/>
    </row>
    <row r="189" spans="1:2" s="140" customFormat="1" ht="85" customHeight="1" x14ac:dyDescent="0.25">
      <c r="A189" s="1090" t="s">
        <v>795</v>
      </c>
      <c r="B189" s="1090"/>
    </row>
    <row r="190" spans="1:2" s="140" customFormat="1" ht="25" customHeight="1" x14ac:dyDescent="0.25">
      <c r="A190" s="365" t="s">
        <v>809</v>
      </c>
      <c r="B190" s="366" t="s">
        <v>735</v>
      </c>
    </row>
    <row r="191" spans="1:2" s="140" customFormat="1" ht="20.149999999999999" customHeight="1" x14ac:dyDescent="0.25">
      <c r="A191" s="181" t="s">
        <v>1199</v>
      </c>
      <c r="B191" s="158" t="s">
        <v>1203</v>
      </c>
    </row>
    <row r="192" spans="1:2" s="140" customFormat="1" ht="20.149999999999999" customHeight="1" x14ac:dyDescent="0.25">
      <c r="A192" s="181" t="s">
        <v>393</v>
      </c>
      <c r="B192" s="165" t="s">
        <v>427</v>
      </c>
    </row>
    <row r="193" spans="1:2" s="140" customFormat="1" ht="20.149999999999999" customHeight="1" x14ac:dyDescent="0.25">
      <c r="A193" s="181" t="s">
        <v>195</v>
      </c>
      <c r="B193" s="155" t="s">
        <v>1195</v>
      </c>
    </row>
    <row r="194" spans="1:2" s="140" customFormat="1" ht="20.149999999999999" customHeight="1" x14ac:dyDescent="0.25">
      <c r="A194" s="181" t="s">
        <v>274</v>
      </c>
      <c r="B194" s="155" t="s">
        <v>1196</v>
      </c>
    </row>
    <row r="195" spans="1:2" s="140" customFormat="1" ht="20.149999999999999" customHeight="1" x14ac:dyDescent="0.25">
      <c r="A195" s="181" t="s">
        <v>273</v>
      </c>
      <c r="B195" s="162" t="s">
        <v>808</v>
      </c>
    </row>
    <row r="196" spans="1:2" s="140" customFormat="1" ht="40" customHeight="1" x14ac:dyDescent="0.25">
      <c r="A196" s="181" t="s">
        <v>391</v>
      </c>
      <c r="B196" s="161" t="s">
        <v>606</v>
      </c>
    </row>
    <row r="197" spans="1:2" s="140" customFormat="1" ht="20.149999999999999" customHeight="1" x14ac:dyDescent="0.25">
      <c r="A197" s="181" t="s">
        <v>367</v>
      </c>
      <c r="B197" s="162" t="s">
        <v>372</v>
      </c>
    </row>
    <row r="198" spans="1:2" s="140" customFormat="1" ht="20.149999999999999" customHeight="1" x14ac:dyDescent="0.25">
      <c r="A198" s="181" t="s">
        <v>571</v>
      </c>
      <c r="B198" s="162" t="s">
        <v>772</v>
      </c>
    </row>
    <row r="199" spans="1:2" s="140" customFormat="1" ht="20.149999999999999" customHeight="1" x14ac:dyDescent="0.25">
      <c r="A199" s="181" t="s">
        <v>763</v>
      </c>
      <c r="B199" s="161" t="s">
        <v>764</v>
      </c>
    </row>
    <row r="200" spans="1:2" s="140" customFormat="1" ht="20.149999999999999" customHeight="1" x14ac:dyDescent="0.25">
      <c r="A200" s="181" t="s">
        <v>185</v>
      </c>
      <c r="B200" s="161" t="s">
        <v>770</v>
      </c>
    </row>
    <row r="201" spans="1:2" s="140" customFormat="1" ht="20.149999999999999" customHeight="1" x14ac:dyDescent="0.25">
      <c r="A201" s="181" t="s">
        <v>663</v>
      </c>
      <c r="B201" s="162" t="s">
        <v>774</v>
      </c>
    </row>
    <row r="202" spans="1:2" s="140" customFormat="1" ht="20.149999999999999" customHeight="1" x14ac:dyDescent="0.25">
      <c r="A202" s="181" t="s">
        <v>186</v>
      </c>
      <c r="B202" s="161" t="s">
        <v>766</v>
      </c>
    </row>
    <row r="203" spans="1:2" s="140" customFormat="1" ht="20.149999999999999" customHeight="1" x14ac:dyDescent="0.25">
      <c r="A203" s="182" t="s">
        <v>196</v>
      </c>
      <c r="B203" s="164" t="s">
        <v>767</v>
      </c>
    </row>
    <row r="204" spans="1:2" s="144" customFormat="1" ht="20.149999999999999" customHeight="1" x14ac:dyDescent="0.25">
      <c r="A204" s="1088" t="s">
        <v>1177</v>
      </c>
      <c r="B204" s="1088"/>
    </row>
    <row r="205" spans="1:2" s="166" customFormat="1" ht="30" customHeight="1" thickBot="1" x14ac:dyDescent="0.3">
      <c r="A205" s="1083" t="s">
        <v>1190</v>
      </c>
      <c r="B205" s="1084"/>
    </row>
    <row r="206" spans="1:2" s="140" customFormat="1" ht="80.25" customHeight="1" x14ac:dyDescent="0.25">
      <c r="A206" s="1097" t="s">
        <v>631</v>
      </c>
      <c r="B206" s="1097"/>
    </row>
    <row r="207" spans="1:2" s="140" customFormat="1" ht="25" customHeight="1" x14ac:dyDescent="0.25">
      <c r="A207" s="365" t="s">
        <v>809</v>
      </c>
      <c r="B207" s="366" t="s">
        <v>735</v>
      </c>
    </row>
    <row r="208" spans="1:2" s="140" customFormat="1" ht="20.149999999999999" customHeight="1" x14ac:dyDescent="0.25">
      <c r="A208" s="181" t="s">
        <v>1199</v>
      </c>
      <c r="B208" s="158" t="s">
        <v>1203</v>
      </c>
    </row>
    <row r="209" spans="1:2" s="140" customFormat="1" ht="20.149999999999999" customHeight="1" x14ac:dyDescent="0.25">
      <c r="A209" s="181" t="s">
        <v>393</v>
      </c>
      <c r="B209" s="165" t="s">
        <v>566</v>
      </c>
    </row>
    <row r="210" spans="1:2" s="140" customFormat="1" ht="20.149999999999999" customHeight="1" x14ac:dyDescent="0.25">
      <c r="A210" s="181" t="s">
        <v>195</v>
      </c>
      <c r="B210" s="155" t="s">
        <v>1195</v>
      </c>
    </row>
    <row r="211" spans="1:2" s="140" customFormat="1" ht="20.149999999999999" customHeight="1" x14ac:dyDescent="0.25">
      <c r="A211" s="181" t="s">
        <v>273</v>
      </c>
      <c r="B211" s="161" t="s">
        <v>769</v>
      </c>
    </row>
    <row r="212" spans="1:2" s="140" customFormat="1" ht="20.149999999999999" customHeight="1" x14ac:dyDescent="0.25">
      <c r="A212" s="181" t="s">
        <v>563</v>
      </c>
      <c r="B212" s="165" t="s">
        <v>567</v>
      </c>
    </row>
    <row r="213" spans="1:2" s="140" customFormat="1" ht="20.149999999999999" customHeight="1" x14ac:dyDescent="0.25">
      <c r="A213" s="181" t="s">
        <v>564</v>
      </c>
      <c r="B213" s="165" t="s">
        <v>632</v>
      </c>
    </row>
    <row r="214" spans="1:2" s="140" customFormat="1" ht="20.149999999999999" customHeight="1" x14ac:dyDescent="0.25">
      <c r="A214" s="181" t="s">
        <v>571</v>
      </c>
      <c r="B214" s="162" t="s">
        <v>772</v>
      </c>
    </row>
    <row r="215" spans="1:2" s="140" customFormat="1" ht="20.149999999999999" customHeight="1" x14ac:dyDescent="0.25">
      <c r="A215" s="181" t="s">
        <v>778</v>
      </c>
      <c r="B215" s="161" t="s">
        <v>764</v>
      </c>
    </row>
    <row r="216" spans="1:2" s="140" customFormat="1" ht="20.149999999999999" customHeight="1" x14ac:dyDescent="0.25">
      <c r="A216" s="181" t="s">
        <v>185</v>
      </c>
      <c r="B216" s="161" t="s">
        <v>770</v>
      </c>
    </row>
    <row r="217" spans="1:2" s="140" customFormat="1" ht="20.149999999999999" customHeight="1" x14ac:dyDescent="0.25">
      <c r="A217" s="181" t="s">
        <v>543</v>
      </c>
      <c r="B217" s="162" t="s">
        <v>774</v>
      </c>
    </row>
    <row r="218" spans="1:2" s="140" customFormat="1" ht="20.149999999999999" customHeight="1" x14ac:dyDescent="0.25">
      <c r="A218" s="181" t="s">
        <v>186</v>
      </c>
      <c r="B218" s="161" t="s">
        <v>766</v>
      </c>
    </row>
    <row r="219" spans="1:2" s="140" customFormat="1" ht="20.149999999999999" customHeight="1" x14ac:dyDescent="0.25">
      <c r="A219" s="182" t="s">
        <v>196</v>
      </c>
      <c r="B219" s="164" t="s">
        <v>767</v>
      </c>
    </row>
    <row r="220" spans="1:2" s="140" customFormat="1" ht="20.149999999999999" customHeight="1" x14ac:dyDescent="0.25">
      <c r="A220" s="1088" t="s">
        <v>1180</v>
      </c>
      <c r="B220" s="1088"/>
    </row>
    <row r="221" spans="1:2" s="140" customFormat="1" ht="30" customHeight="1" thickBot="1" x14ac:dyDescent="0.3">
      <c r="A221" s="1083" t="s">
        <v>1191</v>
      </c>
      <c r="B221" s="1084"/>
    </row>
    <row r="222" spans="1:2" s="140" customFormat="1" ht="35.15" customHeight="1" x14ac:dyDescent="0.25">
      <c r="A222" s="1098" t="s">
        <v>633</v>
      </c>
      <c r="B222" s="1098"/>
    </row>
    <row r="223" spans="1:2" s="140" customFormat="1" ht="25" customHeight="1" x14ac:dyDescent="0.25">
      <c r="A223" s="365" t="s">
        <v>809</v>
      </c>
      <c r="B223" s="366" t="s">
        <v>735</v>
      </c>
    </row>
    <row r="224" spans="1:2" s="140" customFormat="1" ht="20.149999999999999" customHeight="1" x14ac:dyDescent="0.25">
      <c r="A224" s="179" t="s">
        <v>1199</v>
      </c>
      <c r="B224" s="158" t="s">
        <v>1203</v>
      </c>
    </row>
    <row r="225" spans="1:2" s="140" customFormat="1" ht="20.149999999999999" customHeight="1" x14ac:dyDescent="0.25">
      <c r="A225" s="179" t="s">
        <v>779</v>
      </c>
      <c r="B225" s="149" t="s">
        <v>454</v>
      </c>
    </row>
    <row r="226" spans="1:2" s="140" customFormat="1" ht="35.15" customHeight="1" x14ac:dyDescent="0.25">
      <c r="A226" s="179" t="s">
        <v>1212</v>
      </c>
      <c r="B226" s="151" t="s">
        <v>1384</v>
      </c>
    </row>
    <row r="227" spans="1:2" s="140" customFormat="1" ht="35.15" customHeight="1" x14ac:dyDescent="0.25">
      <c r="A227" s="179" t="s">
        <v>444</v>
      </c>
      <c r="B227" s="151" t="s">
        <v>1197</v>
      </c>
    </row>
    <row r="228" spans="1:2" s="140" customFormat="1" ht="20.149999999999999" customHeight="1" x14ac:dyDescent="0.25">
      <c r="A228" s="179" t="s">
        <v>272</v>
      </c>
      <c r="B228" s="158" t="s">
        <v>428</v>
      </c>
    </row>
    <row r="229" spans="1:2" s="140" customFormat="1" ht="35.15" customHeight="1" x14ac:dyDescent="0.25">
      <c r="A229" s="179" t="s">
        <v>273</v>
      </c>
      <c r="B229" s="155" t="s">
        <v>605</v>
      </c>
    </row>
    <row r="230" spans="1:2" s="140" customFormat="1" ht="35.15" customHeight="1" x14ac:dyDescent="0.25">
      <c r="A230" s="179" t="s">
        <v>391</v>
      </c>
      <c r="B230" s="155" t="s">
        <v>606</v>
      </c>
    </row>
    <row r="231" spans="1:2" s="140" customFormat="1" ht="20.149999999999999" customHeight="1" x14ac:dyDescent="0.25">
      <c r="A231" s="179" t="s">
        <v>392</v>
      </c>
      <c r="B231" s="149" t="s">
        <v>449</v>
      </c>
    </row>
    <row r="232" spans="1:2" s="140" customFormat="1" ht="35.15" customHeight="1" x14ac:dyDescent="0.25">
      <c r="A232" s="179" t="s">
        <v>445</v>
      </c>
      <c r="B232" s="151" t="s">
        <v>1198</v>
      </c>
    </row>
    <row r="233" spans="1:2" s="140" customFormat="1" ht="35.15" customHeight="1" x14ac:dyDescent="0.25">
      <c r="A233" s="640" t="s">
        <v>670</v>
      </c>
      <c r="B233" s="639" t="s">
        <v>1213</v>
      </c>
    </row>
    <row r="234" spans="1:2" s="140" customFormat="1" ht="20.149999999999999" customHeight="1" x14ac:dyDescent="0.25">
      <c r="A234" s="641" t="s">
        <v>1214</v>
      </c>
      <c r="B234" s="639" t="s">
        <v>1215</v>
      </c>
    </row>
    <row r="235" spans="1:2" s="140" customFormat="1" ht="20.149999999999999" customHeight="1" x14ac:dyDescent="0.25">
      <c r="A235" s="641" t="s">
        <v>389</v>
      </c>
      <c r="B235" s="639" t="s">
        <v>1216</v>
      </c>
    </row>
    <row r="236" spans="1:2" s="140" customFormat="1" ht="20.149999999999999" customHeight="1" x14ac:dyDescent="0.25">
      <c r="A236" s="181" t="s">
        <v>663</v>
      </c>
      <c r="B236" s="158" t="s">
        <v>544</v>
      </c>
    </row>
    <row r="237" spans="1:2" s="140" customFormat="1" ht="20.149999999999999" customHeight="1" x14ac:dyDescent="0.25">
      <c r="A237" s="180" t="s">
        <v>634</v>
      </c>
      <c r="B237" s="150" t="s">
        <v>450</v>
      </c>
    </row>
    <row r="238" spans="1:2" s="140" customFormat="1" ht="20.149999999999999" customHeight="1" x14ac:dyDescent="0.25">
      <c r="A238" s="774"/>
      <c r="B238" s="775"/>
    </row>
    <row r="239" spans="1:2" s="140" customFormat="1" ht="35.15" customHeight="1" thickBot="1" x14ac:dyDescent="0.3">
      <c r="A239" s="1083" t="s">
        <v>1264</v>
      </c>
      <c r="B239" s="1084"/>
    </row>
    <row r="240" spans="1:2" s="140" customFormat="1" ht="35.15" customHeight="1" x14ac:dyDescent="0.25">
      <c r="A240" s="775" t="s">
        <v>1265</v>
      </c>
      <c r="B240" s="775"/>
    </row>
    <row r="241" spans="1:2" s="140" customFormat="1" ht="35.15" customHeight="1" x14ac:dyDescent="0.25">
      <c r="A241" s="776" t="s">
        <v>809</v>
      </c>
      <c r="B241" s="777" t="s">
        <v>735</v>
      </c>
    </row>
    <row r="242" spans="1:2" s="140" customFormat="1" ht="20.149999999999999" customHeight="1" x14ac:dyDescent="0.25">
      <c r="A242" s="778" t="s">
        <v>1266</v>
      </c>
      <c r="B242" s="779" t="s">
        <v>1267</v>
      </c>
    </row>
    <row r="243" spans="1:2" s="140" customFormat="1" ht="20.149999999999999" customHeight="1" x14ac:dyDescent="0.25">
      <c r="A243" s="778" t="s">
        <v>1224</v>
      </c>
      <c r="B243" s="780" t="s">
        <v>1268</v>
      </c>
    </row>
    <row r="244" spans="1:2" s="140" customFormat="1" ht="20.149999999999999" customHeight="1" x14ac:dyDescent="0.25">
      <c r="A244" s="778" t="s">
        <v>1269</v>
      </c>
      <c r="B244" s="780" t="s">
        <v>1270</v>
      </c>
    </row>
    <row r="245" spans="1:2" s="140" customFormat="1" ht="20.149999999999999" customHeight="1" x14ac:dyDescent="0.25">
      <c r="A245" s="778" t="s">
        <v>195</v>
      </c>
      <c r="B245" s="781" t="s">
        <v>1271</v>
      </c>
    </row>
    <row r="246" spans="1:2" s="140" customFormat="1" ht="20.149999999999999" customHeight="1" x14ac:dyDescent="0.25">
      <c r="A246" s="778" t="s">
        <v>274</v>
      </c>
      <c r="B246" s="781" t="s">
        <v>1271</v>
      </c>
    </row>
    <row r="247" spans="1:2" s="140" customFormat="1" ht="20.149999999999999" customHeight="1" x14ac:dyDescent="0.25">
      <c r="A247" s="778" t="s">
        <v>272</v>
      </c>
      <c r="B247" s="779" t="s">
        <v>428</v>
      </c>
    </row>
    <row r="248" spans="1:2" s="140" customFormat="1" ht="32" x14ac:dyDescent="0.25">
      <c r="A248" s="778" t="s">
        <v>273</v>
      </c>
      <c r="B248" s="781" t="s">
        <v>605</v>
      </c>
    </row>
    <row r="249" spans="1:2" s="140" customFormat="1" ht="20.149999999999999" customHeight="1" x14ac:dyDescent="0.25">
      <c r="A249" s="778" t="s">
        <v>1226</v>
      </c>
      <c r="B249" s="779" t="s">
        <v>1272</v>
      </c>
    </row>
    <row r="250" spans="1:2" s="140" customFormat="1" ht="32" x14ac:dyDescent="0.25">
      <c r="A250" s="782" t="s">
        <v>1273</v>
      </c>
      <c r="B250" s="780" t="s">
        <v>1274</v>
      </c>
    </row>
    <row r="251" spans="1:2" s="140" customFormat="1" ht="20.149999999999999" customHeight="1" x14ac:dyDescent="0.25">
      <c r="A251" s="778" t="s">
        <v>389</v>
      </c>
      <c r="B251" s="780" t="s">
        <v>1275</v>
      </c>
    </row>
    <row r="252" spans="1:2" s="140" customFormat="1" ht="20.149999999999999" customHeight="1" x14ac:dyDescent="0.25">
      <c r="A252" s="778" t="s">
        <v>543</v>
      </c>
      <c r="B252" s="779" t="s">
        <v>544</v>
      </c>
    </row>
    <row r="253" spans="1:2" s="140" customFormat="1" ht="20.149999999999999" customHeight="1" x14ac:dyDescent="0.25">
      <c r="A253" s="783" t="s">
        <v>634</v>
      </c>
      <c r="B253" s="784" t="s">
        <v>450</v>
      </c>
    </row>
    <row r="254" spans="1:2" s="140" customFormat="1" ht="20.149999999999999" customHeight="1" x14ac:dyDescent="0.25">
      <c r="A254" s="774"/>
      <c r="B254" s="775"/>
    </row>
    <row r="255" spans="1:2" s="166" customFormat="1" ht="30" customHeight="1" thickBot="1" x14ac:dyDescent="0.3">
      <c r="A255" s="1083" t="s">
        <v>1289</v>
      </c>
      <c r="B255" s="1084"/>
    </row>
    <row r="256" spans="1:2" s="140" customFormat="1" ht="35.15" customHeight="1" x14ac:dyDescent="0.25">
      <c r="A256" s="1086" t="s">
        <v>1192</v>
      </c>
      <c r="B256" s="1086"/>
    </row>
    <row r="257" spans="1:2" s="140" customFormat="1" ht="25" customHeight="1" x14ac:dyDescent="0.25">
      <c r="A257" s="365" t="s">
        <v>809</v>
      </c>
      <c r="B257" s="366" t="s">
        <v>735</v>
      </c>
    </row>
    <row r="258" spans="1:2" s="140" customFormat="1" ht="20.149999999999999" customHeight="1" x14ac:dyDescent="0.25">
      <c r="A258" s="185" t="s">
        <v>1199</v>
      </c>
      <c r="B258" s="158" t="s">
        <v>1203</v>
      </c>
    </row>
    <row r="259" spans="1:2" s="140" customFormat="1" ht="20.149999999999999" customHeight="1" x14ac:dyDescent="0.25">
      <c r="A259" s="185" t="s">
        <v>561</v>
      </c>
      <c r="B259" s="167" t="s">
        <v>588</v>
      </c>
    </row>
    <row r="260" spans="1:2" s="140" customFormat="1" ht="20.149999999999999" customHeight="1" x14ac:dyDescent="0.25">
      <c r="A260" s="185" t="s">
        <v>642</v>
      </c>
      <c r="B260" s="167" t="s">
        <v>35</v>
      </c>
    </row>
    <row r="261" spans="1:2" s="140" customFormat="1" ht="20.149999999999999" customHeight="1" x14ac:dyDescent="0.25">
      <c r="A261" s="185" t="s">
        <v>568</v>
      </c>
      <c r="B261" s="167" t="s">
        <v>683</v>
      </c>
    </row>
    <row r="262" spans="1:2" s="140" customFormat="1" ht="20.149999999999999" customHeight="1" x14ac:dyDescent="0.25">
      <c r="A262" s="185" t="s">
        <v>274</v>
      </c>
      <c r="B262" s="155" t="s">
        <v>1196</v>
      </c>
    </row>
    <row r="263" spans="1:2" s="140" customFormat="1" ht="20.149999999999999" customHeight="1" x14ac:dyDescent="0.25">
      <c r="A263" s="185" t="s">
        <v>272</v>
      </c>
      <c r="B263" s="167" t="s">
        <v>609</v>
      </c>
    </row>
    <row r="264" spans="1:2" s="140" customFormat="1" ht="40" customHeight="1" x14ac:dyDescent="0.25">
      <c r="A264" s="185" t="s">
        <v>273</v>
      </c>
      <c r="B264" s="168" t="s">
        <v>610</v>
      </c>
    </row>
    <row r="265" spans="1:2" s="140" customFormat="1" ht="20.149999999999999" customHeight="1" x14ac:dyDescent="0.25">
      <c r="A265" s="185" t="s">
        <v>379</v>
      </c>
      <c r="B265" s="167" t="s">
        <v>426</v>
      </c>
    </row>
    <row r="266" spans="1:2" s="140" customFormat="1" ht="20.149999999999999" customHeight="1" x14ac:dyDescent="0.25">
      <c r="A266" s="185" t="s">
        <v>782</v>
      </c>
      <c r="B266" s="167" t="s">
        <v>783</v>
      </c>
    </row>
    <row r="267" spans="1:2" s="140" customFormat="1" ht="20.149999999999999" customHeight="1" x14ac:dyDescent="0.25">
      <c r="A267" s="185" t="s">
        <v>763</v>
      </c>
      <c r="B267" s="168" t="s">
        <v>784</v>
      </c>
    </row>
    <row r="268" spans="1:2" s="140" customFormat="1" ht="20.149999999999999" customHeight="1" x14ac:dyDescent="0.25">
      <c r="A268" s="185" t="s">
        <v>635</v>
      </c>
      <c r="B268" s="168" t="s">
        <v>785</v>
      </c>
    </row>
    <row r="269" spans="1:2" s="140" customFormat="1" ht="20.149999999999999" customHeight="1" x14ac:dyDescent="0.25">
      <c r="A269" s="181" t="s">
        <v>663</v>
      </c>
      <c r="B269" s="167" t="s">
        <v>545</v>
      </c>
    </row>
    <row r="270" spans="1:2" s="140" customFormat="1" ht="20.149999999999999" customHeight="1" x14ac:dyDescent="0.25">
      <c r="A270" s="185" t="s">
        <v>380</v>
      </c>
      <c r="B270" s="168" t="s">
        <v>786</v>
      </c>
    </row>
    <row r="271" spans="1:2" s="140" customFormat="1" ht="20.149999999999999" customHeight="1" x14ac:dyDescent="0.25">
      <c r="A271" s="185" t="s">
        <v>196</v>
      </c>
      <c r="B271" s="168" t="s">
        <v>787</v>
      </c>
    </row>
    <row r="272" spans="1:2" s="140" customFormat="1" ht="20.149999999999999" customHeight="1" x14ac:dyDescent="0.25">
      <c r="A272" s="180" t="s">
        <v>586</v>
      </c>
      <c r="B272" s="169" t="s">
        <v>788</v>
      </c>
    </row>
    <row r="273" spans="1:2" s="140" customFormat="1" ht="20.149999999999999" customHeight="1" x14ac:dyDescent="0.25">
      <c r="A273" s="142"/>
      <c r="B273" s="139"/>
    </row>
    <row r="274" spans="1:2" s="140" customFormat="1" ht="30" customHeight="1" thickBot="1" x14ac:dyDescent="0.3">
      <c r="A274" s="1083" t="s">
        <v>1290</v>
      </c>
      <c r="B274" s="1084"/>
    </row>
    <row r="275" spans="1:2" s="140" customFormat="1" ht="35.15" customHeight="1" x14ac:dyDescent="0.25">
      <c r="A275" s="1087" t="s">
        <v>636</v>
      </c>
      <c r="B275" s="1086"/>
    </row>
    <row r="276" spans="1:2" ht="25" customHeight="1" x14ac:dyDescent="0.25">
      <c r="A276" s="365" t="s">
        <v>748</v>
      </c>
      <c r="B276" s="366" t="s">
        <v>735</v>
      </c>
    </row>
    <row r="277" spans="1:2" ht="40.5" customHeight="1" x14ac:dyDescent="0.25">
      <c r="A277" s="185" t="s">
        <v>806</v>
      </c>
      <c r="B277" s="168" t="s">
        <v>805</v>
      </c>
    </row>
    <row r="278" spans="1:2" ht="20.149999999999999" customHeight="1" x14ac:dyDescent="0.25">
      <c r="A278" s="185" t="s">
        <v>672</v>
      </c>
      <c r="B278" s="167" t="s">
        <v>803</v>
      </c>
    </row>
    <row r="279" spans="1:2" ht="20.149999999999999" customHeight="1" x14ac:dyDescent="0.25">
      <c r="A279" s="185" t="s">
        <v>549</v>
      </c>
      <c r="B279" s="167" t="s">
        <v>804</v>
      </c>
    </row>
    <row r="280" spans="1:2" ht="20.149999999999999" customHeight="1" x14ac:dyDescent="0.25">
      <c r="A280" s="185" t="s">
        <v>185</v>
      </c>
      <c r="B280" s="167" t="s">
        <v>1359</v>
      </c>
    </row>
    <row r="281" spans="1:2" s="141" customFormat="1" ht="20.149999999999999" customHeight="1" x14ac:dyDescent="0.25">
      <c r="A281" s="180" t="s">
        <v>637</v>
      </c>
      <c r="B281" s="172" t="s">
        <v>802</v>
      </c>
    </row>
    <row r="282" spans="1:2" ht="20.149999999999999" customHeight="1" x14ac:dyDescent="0.25">
      <c r="A282" s="1089" t="s">
        <v>1179</v>
      </c>
      <c r="B282" s="1089"/>
    </row>
    <row r="283" spans="1:2" ht="30" customHeight="1" thickBot="1" x14ac:dyDescent="0.3">
      <c r="A283" s="1083" t="s">
        <v>1291</v>
      </c>
      <c r="B283" s="1084"/>
    </row>
    <row r="284" spans="1:2" ht="35.15" customHeight="1" x14ac:dyDescent="0.25">
      <c r="A284" s="1082" t="s">
        <v>685</v>
      </c>
      <c r="B284" s="1082"/>
    </row>
    <row r="285" spans="1:2" ht="25" customHeight="1" x14ac:dyDescent="0.25">
      <c r="A285" s="365" t="s">
        <v>809</v>
      </c>
      <c r="B285" s="366" t="s">
        <v>735</v>
      </c>
    </row>
    <row r="286" spans="1:2" ht="20.149999999999999" customHeight="1" x14ac:dyDescent="0.25">
      <c r="A286" s="185" t="s">
        <v>1193</v>
      </c>
      <c r="B286" s="167" t="s">
        <v>789</v>
      </c>
    </row>
    <row r="287" spans="1:2" ht="20.149999999999999" customHeight="1" x14ac:dyDescent="0.25">
      <c r="A287" s="185" t="s">
        <v>686</v>
      </c>
      <c r="B287" s="167" t="s">
        <v>687</v>
      </c>
    </row>
    <row r="288" spans="1:2" ht="20.149999999999999" customHeight="1" x14ac:dyDescent="0.25">
      <c r="A288" s="185" t="s">
        <v>563</v>
      </c>
      <c r="B288" s="167" t="s">
        <v>688</v>
      </c>
    </row>
    <row r="289" spans="1:2" ht="20.149999999999999" customHeight="1" x14ac:dyDescent="0.25">
      <c r="A289" s="185" t="s">
        <v>573</v>
      </c>
      <c r="B289" s="167" t="s">
        <v>689</v>
      </c>
    </row>
    <row r="290" spans="1:2" ht="20.149999999999999" customHeight="1" x14ac:dyDescent="0.25">
      <c r="A290" s="185" t="s">
        <v>662</v>
      </c>
      <c r="B290" s="170" t="s">
        <v>690</v>
      </c>
    </row>
    <row r="291" spans="1:2" ht="20.149999999999999" customHeight="1" x14ac:dyDescent="0.25">
      <c r="A291" s="180" t="s">
        <v>574</v>
      </c>
      <c r="B291" s="171" t="s">
        <v>1194</v>
      </c>
    </row>
    <row r="292" spans="1:2" ht="20.149999999999999" customHeight="1" x14ac:dyDescent="0.25"/>
    <row r="293" spans="1:2" ht="20.149999999999999" customHeight="1" x14ac:dyDescent="0.25"/>
  </sheetData>
  <sheetProtection password="FF80" sheet="1" objects="1" scenarios="1"/>
  <mergeCells count="45">
    <mergeCell ref="A141:B141"/>
    <mergeCell ref="A26:B26"/>
    <mergeCell ref="A49:B49"/>
    <mergeCell ref="A50:B50"/>
    <mergeCell ref="A51:B51"/>
    <mergeCell ref="A52:B52"/>
    <mergeCell ref="A76:B76"/>
    <mergeCell ref="A75:B75"/>
    <mergeCell ref="A95:B95"/>
    <mergeCell ref="A94:B94"/>
    <mergeCell ref="A93:B93"/>
    <mergeCell ref="A74:B74"/>
    <mergeCell ref="A112:B112"/>
    <mergeCell ref="A1:B1"/>
    <mergeCell ref="A4:B4"/>
    <mergeCell ref="A33:B33"/>
    <mergeCell ref="A32:B32"/>
    <mergeCell ref="A255:B255"/>
    <mergeCell ref="A205:B205"/>
    <mergeCell ref="A206:B206"/>
    <mergeCell ref="A221:B221"/>
    <mergeCell ref="A222:B222"/>
    <mergeCell ref="A188:B188"/>
    <mergeCell ref="A189:B189"/>
    <mergeCell ref="A2:B2"/>
    <mergeCell ref="A3:B3"/>
    <mergeCell ref="A9:B9"/>
    <mergeCell ref="A53:B53"/>
    <mergeCell ref="A164:B164"/>
    <mergeCell ref="A284:B284"/>
    <mergeCell ref="A140:B140"/>
    <mergeCell ref="A113:B113"/>
    <mergeCell ref="A114:B114"/>
    <mergeCell ref="A256:B256"/>
    <mergeCell ref="A275:B275"/>
    <mergeCell ref="A274:B274"/>
    <mergeCell ref="A204:B204"/>
    <mergeCell ref="A187:B187"/>
    <mergeCell ref="A163:B163"/>
    <mergeCell ref="A139:B139"/>
    <mergeCell ref="A220:B220"/>
    <mergeCell ref="A282:B282"/>
    <mergeCell ref="A283:B283"/>
    <mergeCell ref="A165:B165"/>
    <mergeCell ref="A239:B239"/>
  </mergeCells>
  <hyperlinks>
    <hyperlink ref="A50" location="'Auth Agent Contact Information'!A1" display="Auth. Agent Contact Information" xr:uid="{00000000-0004-0000-0100-000000000000}"/>
    <hyperlink ref="A32" location="Facesheet!A1" display="Grant Subaward Face Sheet" xr:uid="{00000000-0004-0000-0100-000001000000}"/>
    <hyperlink ref="A113" location="Equipment!A1" display="Equipment" xr:uid="{00000000-0004-0000-0100-000002000000}"/>
    <hyperlink ref="B118" r:id="rId1" tooltip="FEMA's Authorized Equipment List" display="https://www.fema.gov/authorized-equipment-list" xr:uid="{00000000-0004-0000-0100-000003000000}"/>
    <hyperlink ref="B150" r:id="rId2" tooltip="CSTI Tracking Number Request Form" display="Enter the Feedback Number for the Training activity.  If you do not know this number, contact CSTI and submit the form from the following link: CSTI Tracking Number Request Form" xr:uid="{00000000-0004-0000-0100-000004000000}"/>
    <hyperlink ref="A52:B52" location="'Project Ledger'!A1" tooltip="Project Ledger Worksheet" display="Section 4:  PROJECT LEDGER" xr:uid="{00000000-0004-0000-0100-000005000000}"/>
    <hyperlink ref="A75:B75" location="Planning!A1" tooltip="Planning Ledger Worksheet" display="Section 5:  PLANNING" xr:uid="{00000000-0004-0000-0100-000006000000}"/>
    <hyperlink ref="A94:B94" location="Organization!A1" tooltip="Organization Ledger Worksheet" display="Section 6:  ORGANIZATION" xr:uid="{00000000-0004-0000-0100-000007000000}"/>
    <hyperlink ref="A140:B140" location="Training!A1" tooltip="Training Ledger Worksheet" display="Section 8:  TRAINING" xr:uid="{00000000-0004-0000-0100-000008000000}"/>
    <hyperlink ref="A205:B205" location="'Indirect Costs'!A1" tooltip="Indirect Cost Ledger Worksheet" display="Section 11:  INDIRECT COST" xr:uid="{00000000-0004-0000-0100-000009000000}"/>
    <hyperlink ref="A221:B221" location="'Consultant-Contractor'!A1" tooltip="Consultant/Contractor Ledger Worksheet" display="Section 12:  CONSULTANT / CONTRACTOR" xr:uid="{00000000-0004-0000-0100-00000A000000}"/>
    <hyperlink ref="A255:B255" location="Match!A1" tooltip="Match Ledger Worksheet" display="Section 14:  MATCH" xr:uid="{00000000-0004-0000-0100-00000B000000}"/>
    <hyperlink ref="A274:B274" location="'Auth. Agent'!A1" tooltip="Authorized Agent Worksheet" display="Section 15:  AUTHORIZED AGENT" xr:uid="{00000000-0004-0000-0100-00000C000000}"/>
    <hyperlink ref="A283:B283" location="'ICR Summary'!A1" tooltip="Indirect Cost Rate Summary Worksheet" display="Section 16:  ICR SUMMARY" xr:uid="{00000000-0004-0000-0100-00000D000000}"/>
    <hyperlink ref="A32:B32" location="Facesheet!A1" tooltip="Grant Subaward Face Sheet Worksheet" display="Section 2:   GRANT SUBAWARD FACE SHEET" xr:uid="{00000000-0004-0000-0100-00000E000000}"/>
    <hyperlink ref="A113:B113" location="Equipment!A1" tooltip="Equipment Ledger Worksheet" display="Section 7:  EQUIPMENT" xr:uid="{00000000-0004-0000-0100-00000F000000}"/>
    <hyperlink ref="A164:B164" location="Exercise!A1" tooltip="Exercise Ledger Worksheet" display="Section 9:  EXERCISE" xr:uid="{00000000-0004-0000-0100-000010000000}"/>
    <hyperlink ref="A188:B188" location="'M&amp;A'!A1" tooltip="M&amp;A Ledger Worksheet" display="Section 10:  M&amp;A" xr:uid="{00000000-0004-0000-0100-000011000000}"/>
    <hyperlink ref="B175" location="Instructions!A1" tooltip="hseep@fema.dhs.gov" display="Enter the date that the After Action Report (AAR) was e-mailed to hseep@fema.dhs.gov. " xr:uid="{00000000-0004-0000-0100-000012000000}"/>
    <hyperlink ref="A50:B50" location="Instructions!A1" tooltip="AUTHORIZED AGENT CONTACT INFORMATION Worksheet" display="Section 3:  AUTHORIZED AGENT CONTACT INFORMATION" xr:uid="{00000000-0004-0000-0100-000013000000}"/>
    <hyperlink ref="A239:B239" location="Personnel!A1" tooltip="Personnel Ledger Worksheet" display="Section 13:  PERSONNEL" xr:uid="{00000000-0004-0000-0100-000014000000}"/>
    <hyperlink ref="B55" location="'IJ &amp; State Goals'!A1" tooltip="IJ's and State Goals" display="Select the IJ from the drop-down list that best fits the project.  IJ's #1-4 represent National Priority objectives and will be automatically highlighted.  Refer to this tab for List of IJ's and State Goals." xr:uid="{00000000-0004-0000-0100-000015000000}"/>
  </hyperlinks>
  <printOptions horizontalCentered="1"/>
  <pageMargins left="0.25" right="0.25" top="0.5" bottom="0.5" header="0.25" footer="0.25"/>
  <pageSetup scale="38" fitToHeight="0" orientation="portrait" r:id="rId3"/>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rowBreaks count="4" manualBreakCount="4">
    <brk id="31" max="1" man="1"/>
    <brk id="93" max="1" man="1"/>
    <brk id="163" max="1" man="1"/>
    <brk id="238" max="1" man="1"/>
  </rowBreaks>
  <tableParts count="17">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1"/>
    <pageSetUpPr fitToPage="1"/>
  </sheetPr>
  <dimension ref="A1:H89"/>
  <sheetViews>
    <sheetView showGridLines="0" zoomScaleNormal="100" workbookViewId="0">
      <selection sqref="A1:B1"/>
    </sheetView>
  </sheetViews>
  <sheetFormatPr defaultColWidth="9.1796875" defaultRowHeight="12.5" x14ac:dyDescent="0.25"/>
  <cols>
    <col min="1" max="1" width="7.7265625" style="1047" customWidth="1"/>
    <col min="2" max="2" width="115.7265625" style="1047" customWidth="1"/>
    <col min="3" max="3" width="2.453125" style="1047" customWidth="1"/>
    <col min="4" max="4" width="9" style="1047" customWidth="1"/>
    <col min="5" max="5" width="126.453125" style="1047" customWidth="1"/>
    <col min="6" max="16384" width="9.1796875" style="1047"/>
  </cols>
  <sheetData>
    <row r="1" spans="1:5" s="1048" customFormat="1" ht="30" customHeight="1" x14ac:dyDescent="0.25">
      <c r="A1" s="1118" t="s">
        <v>1420</v>
      </c>
      <c r="B1" s="1119"/>
      <c r="C1" s="1076"/>
      <c r="D1" s="1120" t="s">
        <v>1383</v>
      </c>
      <c r="E1" s="1120"/>
    </row>
    <row r="2" spans="1:5" s="1048" customFormat="1" ht="30" customHeight="1" x14ac:dyDescent="0.25">
      <c r="A2" s="1081" t="s">
        <v>1379</v>
      </c>
      <c r="B2" s="1080" t="s">
        <v>1380</v>
      </c>
      <c r="C2" s="1076"/>
      <c r="D2" s="1079" t="s">
        <v>1382</v>
      </c>
      <c r="E2" s="1078" t="s">
        <v>1380</v>
      </c>
    </row>
    <row r="3" spans="1:5" s="1048" customFormat="1" ht="30" customHeight="1" x14ac:dyDescent="0.25">
      <c r="A3" s="1073">
        <v>1</v>
      </c>
      <c r="B3" s="1052" t="s">
        <v>1361</v>
      </c>
      <c r="C3" s="1076"/>
      <c r="D3" s="1053">
        <v>1</v>
      </c>
      <c r="E3" s="1052" t="s">
        <v>1370</v>
      </c>
    </row>
    <row r="4" spans="1:5" s="1048" customFormat="1" ht="30" customHeight="1" x14ac:dyDescent="0.25">
      <c r="A4" s="1073">
        <v>2</v>
      </c>
      <c r="B4" s="1052" t="s">
        <v>1360</v>
      </c>
      <c r="C4" s="1076"/>
      <c r="D4" s="1053">
        <v>2</v>
      </c>
      <c r="E4" s="1052" t="s">
        <v>1371</v>
      </c>
    </row>
    <row r="5" spans="1:5" s="1048" customFormat="1" ht="30" customHeight="1" x14ac:dyDescent="0.25">
      <c r="A5" s="1073">
        <v>3</v>
      </c>
      <c r="B5" s="1052" t="s">
        <v>1362</v>
      </c>
      <c r="C5" s="1076"/>
      <c r="D5" s="1053">
        <v>3</v>
      </c>
      <c r="E5" s="1052" t="s">
        <v>1372</v>
      </c>
    </row>
    <row r="6" spans="1:5" s="1048" customFormat="1" ht="30" customHeight="1" x14ac:dyDescent="0.25">
      <c r="A6" s="1073">
        <v>4</v>
      </c>
      <c r="B6" s="1052" t="s">
        <v>1363</v>
      </c>
      <c r="C6" s="1076"/>
      <c r="D6" s="1053">
        <v>4</v>
      </c>
      <c r="E6" s="1052" t="s">
        <v>1365</v>
      </c>
    </row>
    <row r="7" spans="1:5" s="1048" customFormat="1" ht="30" customHeight="1" x14ac:dyDescent="0.25">
      <c r="A7" s="1073">
        <v>5</v>
      </c>
      <c r="B7" s="1052" t="s">
        <v>1419</v>
      </c>
      <c r="C7" s="1076"/>
      <c r="D7" s="1053">
        <v>5</v>
      </c>
      <c r="E7" s="1052" t="s">
        <v>1373</v>
      </c>
    </row>
    <row r="8" spans="1:5" s="1048" customFormat="1" ht="30" customHeight="1" x14ac:dyDescent="0.25">
      <c r="A8" s="1073">
        <v>6</v>
      </c>
      <c r="B8" s="1052" t="s">
        <v>1365</v>
      </c>
      <c r="C8" s="1076"/>
      <c r="D8" s="1053">
        <v>6</v>
      </c>
      <c r="E8" s="1052" t="s">
        <v>1374</v>
      </c>
    </row>
    <row r="9" spans="1:5" s="1048" customFormat="1" ht="30" customHeight="1" x14ac:dyDescent="0.25">
      <c r="A9" s="1073">
        <v>7</v>
      </c>
      <c r="B9" s="1052" t="s">
        <v>1364</v>
      </c>
      <c r="C9" s="1076"/>
      <c r="D9" s="1053">
        <v>7</v>
      </c>
      <c r="E9" s="1052" t="s">
        <v>1375</v>
      </c>
    </row>
    <row r="10" spans="1:5" s="1048" customFormat="1" ht="30" customHeight="1" x14ac:dyDescent="0.25">
      <c r="A10" s="1073">
        <v>8</v>
      </c>
      <c r="B10" s="1052" t="s">
        <v>1367</v>
      </c>
      <c r="C10" s="1076"/>
      <c r="D10" s="1053">
        <v>8</v>
      </c>
      <c r="E10" s="1052" t="s">
        <v>1376</v>
      </c>
    </row>
    <row r="11" spans="1:5" s="1048" customFormat="1" ht="30" customHeight="1" x14ac:dyDescent="0.25">
      <c r="A11" s="1073">
        <v>9</v>
      </c>
      <c r="B11" s="1052" t="s">
        <v>1418</v>
      </c>
      <c r="C11" s="1076"/>
      <c r="D11" s="1053">
        <v>9</v>
      </c>
      <c r="E11" s="1052" t="s">
        <v>1377</v>
      </c>
    </row>
    <row r="12" spans="1:5" s="1048" customFormat="1" ht="30" customHeight="1" x14ac:dyDescent="0.25">
      <c r="A12" s="1072">
        <v>10</v>
      </c>
      <c r="B12" s="1049" t="s">
        <v>1369</v>
      </c>
      <c r="C12" s="1076"/>
      <c r="D12" s="1050">
        <v>10</v>
      </c>
      <c r="E12" s="1049" t="s">
        <v>1378</v>
      </c>
    </row>
    <row r="13" spans="1:5" s="1048" customFormat="1" ht="30" customHeight="1" x14ac:dyDescent="0.25">
      <c r="A13" s="1077"/>
      <c r="B13" s="1063"/>
      <c r="C13" s="1076"/>
      <c r="D13" s="1064"/>
      <c r="E13" s="1063"/>
    </row>
    <row r="14" spans="1:5" s="1048" customFormat="1" ht="30" customHeight="1" x14ac:dyDescent="0.25">
      <c r="A14" s="1127" t="s">
        <v>1381</v>
      </c>
      <c r="B14" s="1127"/>
      <c r="D14" s="1115"/>
      <c r="E14" s="1115"/>
    </row>
    <row r="15" spans="1:5" s="1048" customFormat="1" ht="30" customHeight="1" x14ac:dyDescent="0.25">
      <c r="A15" s="1075" t="s">
        <v>1379</v>
      </c>
      <c r="B15" s="1074" t="s">
        <v>1380</v>
      </c>
      <c r="D15" s="1064"/>
      <c r="E15" s="1064"/>
    </row>
    <row r="16" spans="1:5" s="1048" customFormat="1" ht="30" customHeight="1" x14ac:dyDescent="0.25">
      <c r="A16" s="1073">
        <v>1</v>
      </c>
      <c r="B16" s="1052" t="s">
        <v>1361</v>
      </c>
      <c r="D16" s="1064"/>
      <c r="E16" s="1069"/>
    </row>
    <row r="17" spans="1:5" s="1048" customFormat="1" ht="30" customHeight="1" x14ac:dyDescent="0.25">
      <c r="A17" s="1073">
        <v>2</v>
      </c>
      <c r="B17" s="1052" t="s">
        <v>1360</v>
      </c>
      <c r="D17" s="1064"/>
      <c r="E17" s="1069"/>
    </row>
    <row r="18" spans="1:5" s="1048" customFormat="1" ht="30" customHeight="1" x14ac:dyDescent="0.25">
      <c r="A18" s="1073">
        <v>3</v>
      </c>
      <c r="B18" s="1052" t="s">
        <v>1362</v>
      </c>
      <c r="D18" s="1064"/>
      <c r="E18" s="1069"/>
    </row>
    <row r="19" spans="1:5" s="1048" customFormat="1" ht="30" customHeight="1" x14ac:dyDescent="0.25">
      <c r="A19" s="1073">
        <v>4</v>
      </c>
      <c r="B19" s="1052" t="s">
        <v>1363</v>
      </c>
      <c r="D19" s="1064"/>
      <c r="E19" s="1069"/>
    </row>
    <row r="20" spans="1:5" s="1048" customFormat="1" ht="30" customHeight="1" x14ac:dyDescent="0.25">
      <c r="A20" s="1073">
        <v>5</v>
      </c>
      <c r="B20" s="1052" t="s">
        <v>1364</v>
      </c>
      <c r="D20" s="1064"/>
      <c r="E20" s="1069"/>
    </row>
    <row r="21" spans="1:5" s="1048" customFormat="1" ht="30" customHeight="1" x14ac:dyDescent="0.25">
      <c r="A21" s="1073">
        <v>6</v>
      </c>
      <c r="B21" s="1052" t="s">
        <v>1365</v>
      </c>
      <c r="D21" s="1064"/>
      <c r="E21" s="1069"/>
    </row>
    <row r="22" spans="1:5" s="1048" customFormat="1" ht="30" customHeight="1" x14ac:dyDescent="0.25">
      <c r="A22" s="1073">
        <v>7</v>
      </c>
      <c r="B22" s="1052" t="s">
        <v>1366</v>
      </c>
      <c r="D22" s="1064"/>
      <c r="E22" s="1069"/>
    </row>
    <row r="23" spans="1:5" s="1048" customFormat="1" ht="30" customHeight="1" x14ac:dyDescent="0.25">
      <c r="A23" s="1073">
        <v>8</v>
      </c>
      <c r="B23" s="1052" t="s">
        <v>1367</v>
      </c>
      <c r="D23" s="1064"/>
      <c r="E23" s="1069"/>
    </row>
    <row r="24" spans="1:5" s="1048" customFormat="1" ht="30" customHeight="1" x14ac:dyDescent="0.25">
      <c r="A24" s="1073">
        <v>9</v>
      </c>
      <c r="B24" s="1052" t="s">
        <v>1368</v>
      </c>
      <c r="D24" s="1064"/>
      <c r="E24" s="1069"/>
    </row>
    <row r="25" spans="1:5" s="1048" customFormat="1" ht="30" customHeight="1" x14ac:dyDescent="0.25">
      <c r="A25" s="1072">
        <v>10</v>
      </c>
      <c r="B25" s="1049" t="s">
        <v>1369</v>
      </c>
      <c r="D25" s="1064"/>
      <c r="E25" s="1069"/>
    </row>
    <row r="26" spans="1:5" s="1048" customFormat="1" ht="30" customHeight="1" x14ac:dyDescent="0.25">
      <c r="A26" s="1071"/>
      <c r="B26" s="1070"/>
      <c r="D26" s="1064"/>
      <c r="E26" s="1069"/>
    </row>
    <row r="27" spans="1:5" s="1048" customFormat="1" ht="30" customHeight="1" x14ac:dyDescent="0.25">
      <c r="A27" s="1128" t="s">
        <v>1385</v>
      </c>
      <c r="B27" s="1128"/>
      <c r="D27" s="1058"/>
      <c r="E27" s="1058"/>
    </row>
    <row r="28" spans="1:5" s="1048" customFormat="1" ht="30" customHeight="1" x14ac:dyDescent="0.25">
      <c r="A28" s="1068" t="s">
        <v>1379</v>
      </c>
      <c r="B28" s="1067" t="s">
        <v>1380</v>
      </c>
      <c r="D28" s="1058"/>
      <c r="E28" s="1058"/>
    </row>
    <row r="29" spans="1:5" s="1048" customFormat="1" ht="30" customHeight="1" x14ac:dyDescent="0.25">
      <c r="A29" s="1057">
        <v>1</v>
      </c>
      <c r="B29" s="1056" t="s">
        <v>1386</v>
      </c>
      <c r="D29" s="1058"/>
      <c r="E29" s="1058"/>
    </row>
    <row r="30" spans="1:5" s="1048" customFormat="1" ht="30" customHeight="1" x14ac:dyDescent="0.25">
      <c r="A30" s="1057">
        <v>2</v>
      </c>
      <c r="B30" s="1056" t="s">
        <v>1387</v>
      </c>
      <c r="D30" s="1058"/>
      <c r="E30" s="1058"/>
    </row>
    <row r="31" spans="1:5" s="1048" customFormat="1" ht="30" customHeight="1" x14ac:dyDescent="0.25">
      <c r="A31" s="1057">
        <v>3</v>
      </c>
      <c r="B31" s="1056" t="s">
        <v>1362</v>
      </c>
      <c r="D31" s="1058"/>
      <c r="E31" s="1058"/>
    </row>
    <row r="32" spans="1:5" s="1048" customFormat="1" ht="30" customHeight="1" x14ac:dyDescent="0.25">
      <c r="A32" s="1057">
        <v>4</v>
      </c>
      <c r="B32" s="1056" t="s">
        <v>1388</v>
      </c>
      <c r="D32" s="1058"/>
      <c r="E32" s="1058"/>
    </row>
    <row r="33" spans="1:5" s="1048" customFormat="1" ht="30" customHeight="1" x14ac:dyDescent="0.25">
      <c r="A33" s="1057">
        <v>5</v>
      </c>
      <c r="B33" s="1056" t="s">
        <v>1364</v>
      </c>
      <c r="D33" s="1058"/>
      <c r="E33" s="1058"/>
    </row>
    <row r="34" spans="1:5" s="1048" customFormat="1" ht="30" customHeight="1" x14ac:dyDescent="0.25">
      <c r="A34" s="1057">
        <v>6</v>
      </c>
      <c r="B34" s="1056" t="s">
        <v>1389</v>
      </c>
      <c r="D34" s="1058"/>
      <c r="E34" s="1058"/>
    </row>
    <row r="35" spans="1:5" s="1048" customFormat="1" ht="30" customHeight="1" x14ac:dyDescent="0.25">
      <c r="A35" s="1057">
        <v>7</v>
      </c>
      <c r="B35" s="1056" t="s">
        <v>1390</v>
      </c>
      <c r="D35" s="1058"/>
      <c r="E35" s="1058"/>
    </row>
    <row r="36" spans="1:5" s="1048" customFormat="1" ht="30" customHeight="1" x14ac:dyDescent="0.25">
      <c r="A36" s="1057">
        <v>8</v>
      </c>
      <c r="B36" s="1056" t="s">
        <v>1367</v>
      </c>
      <c r="D36" s="1058"/>
      <c r="E36" s="1058"/>
    </row>
    <row r="37" spans="1:5" s="1048" customFormat="1" ht="30" customHeight="1" x14ac:dyDescent="0.25">
      <c r="A37" s="1057">
        <v>9</v>
      </c>
      <c r="B37" s="1056" t="s">
        <v>1391</v>
      </c>
      <c r="D37" s="1058"/>
      <c r="E37" s="1058"/>
    </row>
    <row r="38" spans="1:5" s="1048" customFormat="1" ht="30" customHeight="1" x14ac:dyDescent="0.25">
      <c r="A38" s="1057">
        <v>10</v>
      </c>
      <c r="B38" s="1056" t="s">
        <v>1392</v>
      </c>
      <c r="D38" s="1058"/>
      <c r="E38" s="1058"/>
    </row>
    <row r="39" spans="1:5" s="1048" customFormat="1" ht="30" customHeight="1" x14ac:dyDescent="0.25">
      <c r="A39" s="1064"/>
      <c r="B39" s="1063"/>
      <c r="D39" s="1058"/>
      <c r="E39" s="1058"/>
    </row>
    <row r="40" spans="1:5" s="1048" customFormat="1" ht="30" customHeight="1" x14ac:dyDescent="0.25">
      <c r="A40" s="1116" t="s">
        <v>1411</v>
      </c>
      <c r="B40" s="1117"/>
      <c r="D40" s="1058"/>
      <c r="E40" s="1058"/>
    </row>
    <row r="41" spans="1:5" s="1048" customFormat="1" ht="30" customHeight="1" x14ac:dyDescent="0.25">
      <c r="A41" s="1066" t="s">
        <v>1379</v>
      </c>
      <c r="B41" s="1065" t="s">
        <v>1380</v>
      </c>
      <c r="D41" s="1058"/>
      <c r="E41" s="1058"/>
    </row>
    <row r="42" spans="1:5" s="1048" customFormat="1" ht="30" customHeight="1" x14ac:dyDescent="0.25">
      <c r="A42" s="1057">
        <v>1</v>
      </c>
      <c r="B42" s="1056" t="s">
        <v>1386</v>
      </c>
      <c r="D42" s="1058"/>
      <c r="E42" s="1058"/>
    </row>
    <row r="43" spans="1:5" s="1048" customFormat="1" ht="30" customHeight="1" x14ac:dyDescent="0.25">
      <c r="A43" s="1057">
        <v>2</v>
      </c>
      <c r="B43" s="1056" t="s">
        <v>1387</v>
      </c>
      <c r="D43" s="1058"/>
      <c r="E43" s="1058"/>
    </row>
    <row r="44" spans="1:5" s="1048" customFormat="1" ht="30" customHeight="1" x14ac:dyDescent="0.25">
      <c r="A44" s="1057">
        <v>3</v>
      </c>
      <c r="B44" s="1056" t="s">
        <v>1362</v>
      </c>
      <c r="D44" s="1058"/>
      <c r="E44" s="1058"/>
    </row>
    <row r="45" spans="1:5" s="1048" customFormat="1" ht="30" customHeight="1" x14ac:dyDescent="0.25">
      <c r="A45" s="1057">
        <v>4</v>
      </c>
      <c r="B45" s="1056" t="s">
        <v>1393</v>
      </c>
      <c r="D45" s="1058"/>
      <c r="E45" s="1058"/>
    </row>
    <row r="46" spans="1:5" s="1048" customFormat="1" ht="30" customHeight="1" x14ac:dyDescent="0.25">
      <c r="A46" s="1057">
        <v>5</v>
      </c>
      <c r="B46" s="1056" t="s">
        <v>1364</v>
      </c>
      <c r="D46" s="1058"/>
      <c r="E46" s="1058"/>
    </row>
    <row r="47" spans="1:5" s="1048" customFormat="1" ht="30" customHeight="1" x14ac:dyDescent="0.25">
      <c r="A47" s="1057">
        <v>6</v>
      </c>
      <c r="B47" s="1056" t="s">
        <v>1394</v>
      </c>
      <c r="D47" s="1058"/>
      <c r="E47" s="1058"/>
    </row>
    <row r="48" spans="1:5" s="1048" customFormat="1" ht="30" customHeight="1" x14ac:dyDescent="0.25">
      <c r="A48" s="1057">
        <v>7</v>
      </c>
      <c r="B48" s="1056" t="s">
        <v>1395</v>
      </c>
      <c r="D48" s="1058"/>
      <c r="E48" s="1058"/>
    </row>
    <row r="49" spans="1:8" s="1048" customFormat="1" ht="30" customHeight="1" x14ac:dyDescent="0.25">
      <c r="A49" s="1057">
        <v>8</v>
      </c>
      <c r="B49" s="1056" t="s">
        <v>1367</v>
      </c>
      <c r="D49" s="1058"/>
      <c r="E49" s="1058"/>
    </row>
    <row r="50" spans="1:8" s="1048" customFormat="1" ht="30" customHeight="1" x14ac:dyDescent="0.25">
      <c r="A50" s="1057">
        <v>9</v>
      </c>
      <c r="B50" s="1056" t="s">
        <v>1396</v>
      </c>
      <c r="D50" s="1058"/>
      <c r="E50" s="1058"/>
    </row>
    <row r="51" spans="1:8" s="1048" customFormat="1" ht="30" customHeight="1" x14ac:dyDescent="0.25">
      <c r="A51" s="1057">
        <v>10</v>
      </c>
      <c r="B51" s="1056" t="s">
        <v>1392</v>
      </c>
      <c r="D51" s="1058"/>
      <c r="E51" s="1058"/>
    </row>
    <row r="52" spans="1:8" s="1048" customFormat="1" ht="30" customHeight="1" x14ac:dyDescent="0.25">
      <c r="A52" s="1064"/>
      <c r="B52" s="1063"/>
      <c r="D52" s="1058"/>
      <c r="E52" s="1058"/>
    </row>
    <row r="53" spans="1:8" s="1048" customFormat="1" ht="30" customHeight="1" x14ac:dyDescent="0.25">
      <c r="A53" s="1125" t="s">
        <v>1412</v>
      </c>
      <c r="B53" s="1126"/>
      <c r="D53" s="1058"/>
      <c r="E53" s="1058"/>
    </row>
    <row r="54" spans="1:8" s="1048" customFormat="1" ht="30" customHeight="1" x14ac:dyDescent="0.25">
      <c r="A54" s="1062" t="s">
        <v>1379</v>
      </c>
      <c r="B54" s="1061" t="s">
        <v>1380</v>
      </c>
      <c r="D54" s="1058"/>
      <c r="E54" s="1058"/>
    </row>
    <row r="55" spans="1:8" s="1048" customFormat="1" ht="30" customHeight="1" x14ac:dyDescent="0.25">
      <c r="A55" s="1057">
        <v>1</v>
      </c>
      <c r="B55" s="1056" t="s">
        <v>1397</v>
      </c>
      <c r="D55" s="1058"/>
      <c r="E55" s="1058"/>
    </row>
    <row r="56" spans="1:8" s="1048" customFormat="1" ht="30" customHeight="1" x14ac:dyDescent="0.25">
      <c r="A56" s="1057">
        <v>2</v>
      </c>
      <c r="B56" s="1056" t="s">
        <v>1398</v>
      </c>
      <c r="D56" s="1058"/>
      <c r="E56" s="1058"/>
    </row>
    <row r="57" spans="1:8" s="1048" customFormat="1" ht="30" customHeight="1" x14ac:dyDescent="0.25">
      <c r="A57" s="1057">
        <v>3</v>
      </c>
      <c r="B57" s="1056" t="s">
        <v>1362</v>
      </c>
      <c r="D57" s="1058"/>
      <c r="E57" s="1058"/>
    </row>
    <row r="58" spans="1:8" s="1048" customFormat="1" ht="30" customHeight="1" x14ac:dyDescent="0.25">
      <c r="A58" s="1057">
        <v>4</v>
      </c>
      <c r="B58" s="1056" t="s">
        <v>1399</v>
      </c>
      <c r="D58" s="1058"/>
      <c r="E58" s="1058"/>
    </row>
    <row r="59" spans="1:8" s="1048" customFormat="1" ht="30" customHeight="1" x14ac:dyDescent="0.25">
      <c r="A59" s="1057">
        <v>5</v>
      </c>
      <c r="B59" s="1056" t="s">
        <v>1364</v>
      </c>
      <c r="D59" s="1058"/>
      <c r="E59" s="1058"/>
    </row>
    <row r="60" spans="1:8" s="1048" customFormat="1" ht="30" customHeight="1" x14ac:dyDescent="0.25">
      <c r="A60" s="1057">
        <v>6</v>
      </c>
      <c r="B60" s="1056" t="s">
        <v>1394</v>
      </c>
      <c r="D60" s="1058"/>
      <c r="E60" s="1058"/>
    </row>
    <row r="61" spans="1:8" s="1048" customFormat="1" ht="30" customHeight="1" x14ac:dyDescent="0.25">
      <c r="A61" s="1057">
        <v>7</v>
      </c>
      <c r="B61" s="1056" t="s">
        <v>1395</v>
      </c>
      <c r="D61" s="1058"/>
      <c r="E61" s="1058"/>
    </row>
    <row r="62" spans="1:8" s="1048" customFormat="1" ht="30" customHeight="1" x14ac:dyDescent="0.25">
      <c r="A62" s="1057">
        <v>8</v>
      </c>
      <c r="B62" s="1056" t="s">
        <v>1400</v>
      </c>
      <c r="D62" s="1058"/>
      <c r="E62" s="1058"/>
    </row>
    <row r="63" spans="1:8" s="1048" customFormat="1" ht="30" customHeight="1" x14ac:dyDescent="0.25">
      <c r="A63" s="1057">
        <v>9</v>
      </c>
      <c r="B63" s="1056" t="s">
        <v>1401</v>
      </c>
      <c r="D63" s="1058"/>
      <c r="E63" s="1058"/>
      <c r="H63" s="1051"/>
    </row>
    <row r="64" spans="1:8" s="1048" customFormat="1" ht="30" customHeight="1" x14ac:dyDescent="0.25">
      <c r="A64" s="1057">
        <v>10</v>
      </c>
      <c r="B64" s="1056" t="s">
        <v>1410</v>
      </c>
      <c r="D64" s="1058"/>
      <c r="E64" s="1058"/>
    </row>
    <row r="65" spans="1:8" s="1048" customFormat="1" ht="30" customHeight="1" x14ac:dyDescent="0.25">
      <c r="D65" s="1058"/>
      <c r="E65" s="1058"/>
    </row>
    <row r="66" spans="1:8" s="1048" customFormat="1" ht="30" customHeight="1" x14ac:dyDescent="0.25">
      <c r="A66" s="1123" t="s">
        <v>1413</v>
      </c>
      <c r="B66" s="1124"/>
      <c r="D66" s="1058"/>
      <c r="E66" s="1058"/>
    </row>
    <row r="67" spans="1:8" s="1048" customFormat="1" ht="30" customHeight="1" x14ac:dyDescent="0.25">
      <c r="A67" s="1060" t="s">
        <v>1379</v>
      </c>
      <c r="B67" s="1059" t="s">
        <v>1380</v>
      </c>
      <c r="D67" s="1058"/>
      <c r="E67" s="1058"/>
    </row>
    <row r="68" spans="1:8" s="1048" customFormat="1" ht="30" customHeight="1" x14ac:dyDescent="0.25">
      <c r="A68" s="1057">
        <v>1</v>
      </c>
      <c r="B68" s="1056" t="s">
        <v>1402</v>
      </c>
      <c r="D68" s="1058"/>
      <c r="E68" s="1058"/>
    </row>
    <row r="69" spans="1:8" s="1048" customFormat="1" ht="30" customHeight="1" x14ac:dyDescent="0.25">
      <c r="A69" s="1057">
        <v>2</v>
      </c>
      <c r="B69" s="1056" t="s">
        <v>1398</v>
      </c>
      <c r="D69" s="1058"/>
      <c r="E69" s="1058"/>
    </row>
    <row r="70" spans="1:8" s="1048" customFormat="1" ht="30" customHeight="1" x14ac:dyDescent="0.25">
      <c r="A70" s="1057">
        <v>3</v>
      </c>
      <c r="B70" s="1056" t="s">
        <v>1362</v>
      </c>
      <c r="D70" s="1058"/>
      <c r="E70" s="1058"/>
    </row>
    <row r="71" spans="1:8" s="1048" customFormat="1" ht="30" customHeight="1" x14ac:dyDescent="0.25">
      <c r="A71" s="1057">
        <v>4</v>
      </c>
      <c r="B71" s="1056" t="s">
        <v>1403</v>
      </c>
      <c r="D71" s="1058"/>
      <c r="E71" s="1058"/>
    </row>
    <row r="72" spans="1:8" s="1048" customFormat="1" ht="30" customHeight="1" x14ac:dyDescent="0.25">
      <c r="A72" s="1057">
        <v>5</v>
      </c>
      <c r="B72" s="1056" t="s">
        <v>1364</v>
      </c>
      <c r="D72" s="1058"/>
      <c r="E72" s="1058"/>
    </row>
    <row r="73" spans="1:8" s="1048" customFormat="1" ht="30" customHeight="1" x14ac:dyDescent="0.25">
      <c r="A73" s="1057">
        <v>6</v>
      </c>
      <c r="B73" s="1056" t="s">
        <v>1404</v>
      </c>
    </row>
    <row r="74" spans="1:8" s="1048" customFormat="1" ht="30" customHeight="1" x14ac:dyDescent="0.25">
      <c r="A74" s="1057">
        <v>7</v>
      </c>
      <c r="B74" s="1056" t="s">
        <v>1405</v>
      </c>
    </row>
    <row r="75" spans="1:8" s="1048" customFormat="1" ht="30" customHeight="1" x14ac:dyDescent="0.25">
      <c r="A75" s="1057">
        <v>8</v>
      </c>
      <c r="B75" s="1056" t="s">
        <v>1400</v>
      </c>
      <c r="H75" s="1051"/>
    </row>
    <row r="76" spans="1:8" s="1048" customFormat="1" ht="30" customHeight="1" x14ac:dyDescent="0.25">
      <c r="A76" s="1057">
        <v>9</v>
      </c>
      <c r="B76" s="1056" t="s">
        <v>1406</v>
      </c>
    </row>
    <row r="77" spans="1:8" s="1048" customFormat="1" ht="30" customHeight="1" x14ac:dyDescent="0.25">
      <c r="A77" s="1057">
        <v>10</v>
      </c>
      <c r="B77" s="1056" t="s">
        <v>1410</v>
      </c>
    </row>
    <row r="78" spans="1:8" s="1048" customFormat="1" ht="30" customHeight="1" x14ac:dyDescent="0.25"/>
    <row r="79" spans="1:8" s="1048" customFormat="1" ht="30" customHeight="1" x14ac:dyDescent="0.25">
      <c r="A79" s="1121" t="s">
        <v>1414</v>
      </c>
      <c r="B79" s="1122"/>
    </row>
    <row r="80" spans="1:8" s="1048" customFormat="1" ht="30" customHeight="1" x14ac:dyDescent="0.25">
      <c r="A80" s="1055" t="s">
        <v>1379</v>
      </c>
      <c r="B80" s="1054" t="s">
        <v>1380</v>
      </c>
    </row>
    <row r="81" spans="1:8" s="1048" customFormat="1" ht="30" customHeight="1" x14ac:dyDescent="0.25">
      <c r="A81" s="1053">
        <v>1</v>
      </c>
      <c r="B81" s="1052" t="s">
        <v>1402</v>
      </c>
    </row>
    <row r="82" spans="1:8" s="1048" customFormat="1" ht="30" customHeight="1" x14ac:dyDescent="0.25">
      <c r="A82" s="1053">
        <v>2</v>
      </c>
      <c r="B82" s="1052" t="s">
        <v>1407</v>
      </c>
    </row>
    <row r="83" spans="1:8" s="1048" customFormat="1" ht="30" customHeight="1" x14ac:dyDescent="0.25">
      <c r="A83" s="1053">
        <v>3</v>
      </c>
      <c r="B83" s="1052" t="s">
        <v>1403</v>
      </c>
    </row>
    <row r="84" spans="1:8" s="1048" customFormat="1" ht="30" customHeight="1" x14ac:dyDescent="0.25">
      <c r="A84" s="1053">
        <v>4</v>
      </c>
      <c r="B84" s="1052" t="s">
        <v>1405</v>
      </c>
    </row>
    <row r="85" spans="1:8" s="1048" customFormat="1" ht="30" customHeight="1" x14ac:dyDescent="0.25">
      <c r="A85" s="1053">
        <v>5</v>
      </c>
      <c r="B85" s="1052" t="s">
        <v>1408</v>
      </c>
    </row>
    <row r="86" spans="1:8" s="1048" customFormat="1" ht="30" customHeight="1" x14ac:dyDescent="0.25">
      <c r="A86" s="1053">
        <v>6</v>
      </c>
      <c r="B86" s="1052" t="s">
        <v>1364</v>
      </c>
    </row>
    <row r="87" spans="1:8" s="1048" customFormat="1" ht="30" customHeight="1" x14ac:dyDescent="0.25">
      <c r="A87" s="1053">
        <v>7</v>
      </c>
      <c r="B87" s="1052" t="s">
        <v>1409</v>
      </c>
      <c r="H87" s="1051"/>
    </row>
    <row r="88" spans="1:8" s="1048" customFormat="1" ht="30" customHeight="1" x14ac:dyDescent="0.25">
      <c r="A88" s="1050">
        <v>8</v>
      </c>
      <c r="B88" s="1049" t="s">
        <v>1410</v>
      </c>
    </row>
    <row r="89" spans="1:8" s="1048" customFormat="1" ht="30" customHeight="1" x14ac:dyDescent="0.25"/>
  </sheetData>
  <sheetProtection password="FF80" sheet="1" objects="1" scenarios="1" formatColumns="0" formatRows="0" autoFilter="0"/>
  <mergeCells count="9">
    <mergeCell ref="D14:E14"/>
    <mergeCell ref="A40:B40"/>
    <mergeCell ref="A1:B1"/>
    <mergeCell ref="D1:E1"/>
    <mergeCell ref="A79:B79"/>
    <mergeCell ref="A66:B66"/>
    <mergeCell ref="A53:B53"/>
    <mergeCell ref="A14:B14"/>
    <mergeCell ref="A27:B27"/>
  </mergeCells>
  <printOptions horizontalCentered="1"/>
  <pageMargins left="0.25" right="0.25" top="0.5" bottom="0.5" header="0.25" footer="0.25"/>
  <pageSetup scale="39" fitToHeight="0" orientation="portrait" r:id="rId1"/>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rowBreaks count="1" manualBreakCount="1">
    <brk id="51" max="16383" man="1"/>
  </rowBreaks>
  <tableParts count="8">
    <tablePart r:id="rId2"/>
    <tablePart r:id="rId3"/>
    <tablePart r:id="rId4"/>
    <tablePart r:id="rId5"/>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3333FF"/>
    <pageSetUpPr fitToPage="1"/>
  </sheetPr>
  <dimension ref="A1:T36"/>
  <sheetViews>
    <sheetView showGridLines="0" zoomScaleNormal="100" workbookViewId="0"/>
  </sheetViews>
  <sheetFormatPr defaultColWidth="9.1796875" defaultRowHeight="12.5" x14ac:dyDescent="0.25"/>
  <cols>
    <col min="1" max="1" width="59" style="1032" bestFit="1" customWidth="1"/>
    <col min="2" max="2" width="5.81640625" style="1032" customWidth="1"/>
    <col min="3" max="3" width="25.54296875" style="1032" customWidth="1"/>
    <col min="4" max="4" width="37.7265625" style="1032" bestFit="1" customWidth="1"/>
    <col min="5" max="5" width="5.81640625" style="1032" customWidth="1"/>
    <col min="6" max="6" width="27.7265625" style="1032" customWidth="1"/>
    <col min="7" max="7" width="36" style="1032" bestFit="1" customWidth="1"/>
    <col min="8" max="8" width="5.81640625" style="1032" customWidth="1"/>
    <col min="9" max="9" width="68.453125" style="1032" bestFit="1" customWidth="1"/>
    <col min="10" max="10" width="9.1796875" style="1032"/>
    <col min="11" max="11" width="31.453125" style="1032" customWidth="1"/>
    <col min="12" max="12" width="50.7265625" style="1032" bestFit="1" customWidth="1"/>
    <col min="13" max="13" width="5.81640625" style="1032" customWidth="1"/>
    <col min="14" max="14" width="25.26953125" style="1032" customWidth="1"/>
    <col min="15" max="15" width="40.26953125" style="1032" bestFit="1" customWidth="1"/>
    <col min="16" max="16" width="22.54296875" style="1032" customWidth="1"/>
    <col min="17" max="17" width="5.81640625" style="1032" customWidth="1"/>
    <col min="18" max="18" width="28" style="1032" customWidth="1"/>
    <col min="19" max="19" width="40.1796875" style="1032" bestFit="1" customWidth="1"/>
    <col min="20" max="20" width="16.7265625" style="1032" customWidth="1"/>
    <col min="21" max="16384" width="9.1796875" style="1032"/>
  </cols>
  <sheetData>
    <row r="1" spans="1:20" ht="20.25" customHeight="1" x14ac:dyDescent="0.25">
      <c r="A1" s="1031" t="s">
        <v>2</v>
      </c>
      <c r="C1" s="1139" t="s">
        <v>223</v>
      </c>
      <c r="D1" s="1139"/>
      <c r="F1" s="1140" t="s">
        <v>1280</v>
      </c>
      <c r="G1" s="1140"/>
      <c r="I1" s="1033" t="s">
        <v>1281</v>
      </c>
      <c r="K1" s="1141" t="s">
        <v>174</v>
      </c>
      <c r="L1" s="1141"/>
      <c r="N1" s="1142" t="s">
        <v>175</v>
      </c>
      <c r="O1" s="1142"/>
      <c r="P1" s="1142"/>
      <c r="R1" s="1143" t="s">
        <v>384</v>
      </c>
      <c r="S1" s="1144"/>
      <c r="T1" s="1144"/>
    </row>
    <row r="2" spans="1:20" ht="15" customHeight="1" x14ac:dyDescent="0.25">
      <c r="A2" s="1034" t="s">
        <v>673</v>
      </c>
      <c r="C2" s="1035" t="s">
        <v>273</v>
      </c>
      <c r="D2" s="1035" t="s">
        <v>391</v>
      </c>
      <c r="F2" s="1036" t="s">
        <v>273</v>
      </c>
      <c r="G2" s="1036" t="s">
        <v>391</v>
      </c>
      <c r="I2" s="1037" t="s">
        <v>273</v>
      </c>
      <c r="K2" s="1038" t="s">
        <v>273</v>
      </c>
      <c r="L2" s="1038" t="s">
        <v>391</v>
      </c>
      <c r="N2" s="1039" t="s">
        <v>273</v>
      </c>
      <c r="O2" s="1039" t="s">
        <v>391</v>
      </c>
      <c r="P2" s="1039" t="s">
        <v>1210</v>
      </c>
      <c r="R2" s="1040" t="s">
        <v>273</v>
      </c>
      <c r="S2" s="1040" t="s">
        <v>391</v>
      </c>
      <c r="T2" s="1040" t="s">
        <v>367</v>
      </c>
    </row>
    <row r="3" spans="1:20" ht="15" customHeight="1" x14ac:dyDescent="0.25">
      <c r="A3" s="1041" t="s">
        <v>658</v>
      </c>
      <c r="C3" s="1131" t="s">
        <v>399</v>
      </c>
      <c r="D3" s="1042" t="s">
        <v>1160</v>
      </c>
      <c r="F3" s="1132" t="s">
        <v>1245</v>
      </c>
      <c r="G3" s="1043" t="s">
        <v>396</v>
      </c>
      <c r="I3" s="1043" t="s">
        <v>76</v>
      </c>
      <c r="K3" s="1131" t="s">
        <v>400</v>
      </c>
      <c r="L3" s="1043" t="s">
        <v>1239</v>
      </c>
      <c r="N3" s="1131" t="s">
        <v>1070</v>
      </c>
      <c r="O3" s="1043" t="s">
        <v>406</v>
      </c>
      <c r="P3" s="1043" t="s">
        <v>1073</v>
      </c>
      <c r="R3" s="1131" t="s">
        <v>408</v>
      </c>
      <c r="S3" s="1043" t="s">
        <v>1164</v>
      </c>
      <c r="T3" s="1043" t="s">
        <v>547</v>
      </c>
    </row>
    <row r="4" spans="1:20" ht="15" customHeight="1" x14ac:dyDescent="0.25">
      <c r="A4" s="1041" t="s">
        <v>463</v>
      </c>
      <c r="C4" s="1131"/>
      <c r="D4" s="1042" t="s">
        <v>396</v>
      </c>
      <c r="F4" s="1132"/>
      <c r="G4" s="1043" t="s">
        <v>1255</v>
      </c>
      <c r="I4" s="1043" t="s">
        <v>191</v>
      </c>
      <c r="K4" s="1131"/>
      <c r="L4" s="1043" t="s">
        <v>1254</v>
      </c>
      <c r="N4" s="1131"/>
      <c r="O4" s="1043" t="s">
        <v>404</v>
      </c>
      <c r="P4" s="1043" t="s">
        <v>1074</v>
      </c>
      <c r="R4" s="1131"/>
      <c r="S4" s="1043" t="s">
        <v>12</v>
      </c>
      <c r="T4" s="1043" t="s">
        <v>193</v>
      </c>
    </row>
    <row r="5" spans="1:20" ht="15" customHeight="1" x14ac:dyDescent="0.25">
      <c r="A5" s="1041" t="s">
        <v>464</v>
      </c>
      <c r="C5" s="1131"/>
      <c r="D5" s="1042" t="s">
        <v>1077</v>
      </c>
      <c r="F5" s="1132"/>
      <c r="G5" s="1043" t="s">
        <v>1158</v>
      </c>
      <c r="I5" s="1043" t="s">
        <v>888</v>
      </c>
      <c r="K5" s="1131"/>
      <c r="L5" s="1043" t="s">
        <v>212</v>
      </c>
      <c r="N5" s="1131"/>
      <c r="O5" s="1043" t="s">
        <v>1254</v>
      </c>
      <c r="P5" s="1043" t="s">
        <v>590</v>
      </c>
      <c r="R5" s="1131"/>
      <c r="S5" s="1043" t="s">
        <v>1247</v>
      </c>
      <c r="T5" s="1043" t="s">
        <v>194</v>
      </c>
    </row>
    <row r="6" spans="1:20" ht="15" customHeight="1" x14ac:dyDescent="0.25">
      <c r="A6" s="1041" t="s">
        <v>467</v>
      </c>
      <c r="C6" s="1131"/>
      <c r="D6" s="1042" t="s">
        <v>1161</v>
      </c>
      <c r="F6" s="1132"/>
      <c r="G6" s="1043" t="s">
        <v>438</v>
      </c>
      <c r="I6" s="1043" t="s">
        <v>33</v>
      </c>
      <c r="K6" s="1131"/>
      <c r="L6" s="1043" t="s">
        <v>442</v>
      </c>
      <c r="N6" s="1133"/>
      <c r="O6" s="1133"/>
      <c r="P6" s="1043" t="s">
        <v>589</v>
      </c>
      <c r="R6" s="1131"/>
      <c r="S6" s="1043" t="s">
        <v>1163</v>
      </c>
      <c r="T6" s="1043" t="s">
        <v>556</v>
      </c>
    </row>
    <row r="7" spans="1:20" ht="15" customHeight="1" x14ac:dyDescent="0.25">
      <c r="A7" s="1041" t="s">
        <v>465</v>
      </c>
      <c r="C7" s="1131"/>
      <c r="D7" s="1042" t="s">
        <v>1247</v>
      </c>
      <c r="F7" s="1133"/>
      <c r="G7" s="1133"/>
      <c r="I7" s="1043" t="s">
        <v>297</v>
      </c>
      <c r="K7" s="1133"/>
      <c r="L7" s="1133"/>
      <c r="N7" s="1131" t="s">
        <v>1071</v>
      </c>
      <c r="O7" s="1043" t="s">
        <v>406</v>
      </c>
      <c r="P7" s="1043" t="s">
        <v>599</v>
      </c>
      <c r="R7" s="1131"/>
      <c r="S7" s="1043" t="s">
        <v>404</v>
      </c>
      <c r="T7" s="1134"/>
    </row>
    <row r="8" spans="1:20" ht="15" customHeight="1" x14ac:dyDescent="0.25">
      <c r="A8" s="1041" t="s">
        <v>1075</v>
      </c>
      <c r="C8" s="1131"/>
      <c r="D8" s="1042" t="s">
        <v>212</v>
      </c>
      <c r="F8" s="1131" t="s">
        <v>1078</v>
      </c>
      <c r="G8" s="1043" t="s">
        <v>396</v>
      </c>
      <c r="I8" s="1043" t="s">
        <v>75</v>
      </c>
      <c r="K8" s="1131" t="s">
        <v>891</v>
      </c>
      <c r="L8" s="1043" t="s">
        <v>1243</v>
      </c>
      <c r="N8" s="1131"/>
      <c r="O8" s="1043" t="s">
        <v>212</v>
      </c>
      <c r="P8" s="1043" t="s">
        <v>598</v>
      </c>
      <c r="R8" s="1131"/>
      <c r="S8" s="1043" t="s">
        <v>402</v>
      </c>
      <c r="T8" s="1135"/>
    </row>
    <row r="9" spans="1:20" ht="15" customHeight="1" x14ac:dyDescent="0.25">
      <c r="A9" s="1041" t="s">
        <v>473</v>
      </c>
      <c r="C9" s="1129"/>
      <c r="D9" s="1130"/>
      <c r="F9" s="1131"/>
      <c r="G9" s="1043" t="s">
        <v>435</v>
      </c>
      <c r="I9" s="1043" t="s">
        <v>29</v>
      </c>
      <c r="K9" s="1131"/>
      <c r="L9" s="1043" t="s">
        <v>1156</v>
      </c>
      <c r="N9" s="1131"/>
      <c r="O9" s="1043" t="s">
        <v>1254</v>
      </c>
      <c r="P9" s="1043" t="s">
        <v>600</v>
      </c>
      <c r="R9" s="1131"/>
      <c r="S9" s="1043" t="s">
        <v>174</v>
      </c>
      <c r="T9" s="1135"/>
    </row>
    <row r="10" spans="1:20" ht="15" customHeight="1" x14ac:dyDescent="0.25">
      <c r="A10" s="1041" t="s">
        <v>594</v>
      </c>
      <c r="C10" s="1132" t="s">
        <v>1076</v>
      </c>
      <c r="D10" s="1042" t="s">
        <v>396</v>
      </c>
      <c r="F10" s="1133"/>
      <c r="G10" s="1133"/>
      <c r="I10" s="1043" t="s">
        <v>300</v>
      </c>
      <c r="K10" s="1133"/>
      <c r="L10" s="1133"/>
      <c r="N10" s="1131"/>
      <c r="O10" s="1043" t="s">
        <v>1161</v>
      </c>
      <c r="P10" s="1043" t="s">
        <v>601</v>
      </c>
      <c r="R10" s="1131"/>
      <c r="S10" s="1043" t="s">
        <v>212</v>
      </c>
      <c r="T10" s="1136"/>
    </row>
    <row r="11" spans="1:20" ht="15" customHeight="1" x14ac:dyDescent="0.25">
      <c r="A11" s="1044" t="s">
        <v>462</v>
      </c>
      <c r="C11" s="1132"/>
      <c r="D11" s="1042" t="s">
        <v>436</v>
      </c>
      <c r="F11" s="1131" t="s">
        <v>1416</v>
      </c>
      <c r="G11" s="1043" t="s">
        <v>396</v>
      </c>
      <c r="I11" s="1043" t="s">
        <v>302</v>
      </c>
      <c r="K11" s="1131" t="s">
        <v>894</v>
      </c>
      <c r="L11" s="1043" t="s">
        <v>406</v>
      </c>
      <c r="N11" s="1131"/>
      <c r="O11" s="1043" t="s">
        <v>435</v>
      </c>
      <c r="P11" s="1137"/>
    </row>
    <row r="12" spans="1:20" ht="15" customHeight="1" x14ac:dyDescent="0.25">
      <c r="A12" s="1041" t="s">
        <v>470</v>
      </c>
      <c r="C12" s="1132"/>
      <c r="D12" s="1042" t="s">
        <v>1247</v>
      </c>
      <c r="F12" s="1131"/>
      <c r="G12" s="1043" t="s">
        <v>1258</v>
      </c>
      <c r="I12" s="1043" t="s">
        <v>301</v>
      </c>
      <c r="K12" s="1131"/>
      <c r="L12" s="1043" t="s">
        <v>1244</v>
      </c>
      <c r="N12" s="1133"/>
      <c r="O12" s="1133"/>
      <c r="P12" s="1137"/>
    </row>
    <row r="13" spans="1:20" ht="15" customHeight="1" x14ac:dyDescent="0.25">
      <c r="A13" s="1041" t="s">
        <v>474</v>
      </c>
      <c r="C13" s="1132"/>
      <c r="D13" s="1042" t="s">
        <v>435</v>
      </c>
      <c r="F13" s="1131"/>
      <c r="G13" s="1043" t="s">
        <v>1259</v>
      </c>
      <c r="I13" s="1043" t="s">
        <v>28</v>
      </c>
      <c r="K13" s="1131"/>
      <c r="L13" s="1043" t="s">
        <v>1077</v>
      </c>
      <c r="N13" s="1138" t="s">
        <v>1072</v>
      </c>
      <c r="O13" s="1043" t="s">
        <v>1077</v>
      </c>
      <c r="P13" s="1137"/>
    </row>
    <row r="14" spans="1:20" ht="15" customHeight="1" x14ac:dyDescent="0.25">
      <c r="A14" s="1041" t="s">
        <v>476</v>
      </c>
      <c r="C14" s="1132"/>
      <c r="D14" s="1042" t="s">
        <v>212</v>
      </c>
      <c r="F14" s="1131"/>
      <c r="G14" s="1043" t="s">
        <v>1260</v>
      </c>
      <c r="I14" s="1043" t="s">
        <v>15</v>
      </c>
      <c r="K14" s="1131"/>
      <c r="L14" s="1043" t="s">
        <v>1161</v>
      </c>
      <c r="N14" s="1138"/>
      <c r="O14" s="1043" t="s">
        <v>1162</v>
      </c>
      <c r="P14" s="1137"/>
    </row>
    <row r="15" spans="1:20" ht="15" customHeight="1" x14ac:dyDescent="0.25">
      <c r="A15" s="1044" t="s">
        <v>466</v>
      </c>
      <c r="C15" s="1129"/>
      <c r="D15" s="1130"/>
      <c r="F15" s="1131"/>
      <c r="G15" s="1043" t="s">
        <v>404</v>
      </c>
      <c r="I15" s="1043" t="s">
        <v>892</v>
      </c>
      <c r="K15" s="1131"/>
      <c r="L15" s="1043" t="s">
        <v>1240</v>
      </c>
      <c r="N15" s="1138"/>
      <c r="O15" s="1043" t="s">
        <v>1247</v>
      </c>
      <c r="P15" s="1137"/>
    </row>
    <row r="16" spans="1:20" ht="15" customHeight="1" x14ac:dyDescent="0.25">
      <c r="A16" s="1044" t="s">
        <v>471</v>
      </c>
      <c r="C16" s="1132" t="s">
        <v>1417</v>
      </c>
      <c r="D16" s="1043" t="s">
        <v>403</v>
      </c>
      <c r="F16" s="1131"/>
      <c r="G16" s="1043" t="s">
        <v>1248</v>
      </c>
      <c r="I16" s="1043" t="s">
        <v>30</v>
      </c>
      <c r="K16" s="1131"/>
      <c r="L16" s="1043" t="s">
        <v>435</v>
      </c>
      <c r="N16" s="1138"/>
      <c r="O16" s="1043" t="s">
        <v>1161</v>
      </c>
      <c r="P16" s="1137"/>
    </row>
    <row r="17" spans="1:12" ht="15" customHeight="1" x14ac:dyDescent="0.25">
      <c r="A17" s="1041" t="s">
        <v>593</v>
      </c>
      <c r="C17" s="1132"/>
      <c r="D17" s="1043" t="s">
        <v>1077</v>
      </c>
      <c r="F17" s="1133"/>
      <c r="G17" s="1133"/>
      <c r="I17" s="1043" t="s">
        <v>226</v>
      </c>
      <c r="K17" s="1131"/>
      <c r="L17" s="1043" t="s">
        <v>212</v>
      </c>
    </row>
    <row r="18" spans="1:12" ht="15" customHeight="1" x14ac:dyDescent="0.25">
      <c r="A18" s="1041" t="s">
        <v>468</v>
      </c>
      <c r="C18" s="1132"/>
      <c r="D18" s="1043" t="s">
        <v>1247</v>
      </c>
      <c r="F18" s="1131" t="s">
        <v>879</v>
      </c>
      <c r="G18" s="1043" t="s">
        <v>193</v>
      </c>
      <c r="I18" s="1043" t="s">
        <v>548</v>
      </c>
    </row>
    <row r="19" spans="1:12" ht="15" customHeight="1" x14ac:dyDescent="0.25">
      <c r="A19" s="1041" t="s">
        <v>478</v>
      </c>
      <c r="C19" s="1132"/>
      <c r="D19" s="1043" t="s">
        <v>435</v>
      </c>
      <c r="F19" s="1131"/>
      <c r="G19" s="1043" t="s">
        <v>441</v>
      </c>
      <c r="I19" s="1043" t="s">
        <v>303</v>
      </c>
    </row>
    <row r="20" spans="1:12" ht="15" customHeight="1" x14ac:dyDescent="0.25">
      <c r="A20" s="1041" t="s">
        <v>659</v>
      </c>
      <c r="C20" s="1132"/>
      <c r="D20" s="1043" t="s">
        <v>212</v>
      </c>
      <c r="F20" s="1133"/>
      <c r="G20" s="1133"/>
      <c r="I20" s="1043" t="s">
        <v>121</v>
      </c>
    </row>
    <row r="21" spans="1:12" ht="15" customHeight="1" x14ac:dyDescent="0.25">
      <c r="A21" s="1041" t="s">
        <v>479</v>
      </c>
      <c r="C21" s="1129"/>
      <c r="D21" s="1130"/>
      <c r="F21" s="1131" t="s">
        <v>881</v>
      </c>
      <c r="G21" s="1045" t="s">
        <v>399</v>
      </c>
      <c r="I21" s="1043" t="s">
        <v>27</v>
      </c>
    </row>
    <row r="22" spans="1:12" ht="15" customHeight="1" x14ac:dyDescent="0.25">
      <c r="A22" s="1041" t="s">
        <v>592</v>
      </c>
      <c r="C22" s="1132" t="s">
        <v>433</v>
      </c>
      <c r="D22" s="1043" t="s">
        <v>403</v>
      </c>
      <c r="F22" s="1131"/>
      <c r="G22" s="1045" t="s">
        <v>403</v>
      </c>
      <c r="I22" s="1043" t="s">
        <v>31</v>
      </c>
    </row>
    <row r="23" spans="1:12" ht="15" customHeight="1" x14ac:dyDescent="0.25">
      <c r="A23" s="1041" t="s">
        <v>482</v>
      </c>
      <c r="C23" s="1132"/>
      <c r="D23" s="1043" t="s">
        <v>1077</v>
      </c>
      <c r="F23" s="1131"/>
      <c r="G23" s="1045" t="s">
        <v>1247</v>
      </c>
      <c r="I23" s="1043" t="s">
        <v>298</v>
      </c>
    </row>
    <row r="24" spans="1:12" ht="15" customHeight="1" x14ac:dyDescent="0.25">
      <c r="A24" s="1044" t="s">
        <v>461</v>
      </c>
      <c r="C24" s="1132"/>
      <c r="D24" s="1043" t="s">
        <v>1247</v>
      </c>
      <c r="F24" s="1131"/>
      <c r="G24" s="1045" t="s">
        <v>1077</v>
      </c>
      <c r="I24" s="1043" t="s">
        <v>32</v>
      </c>
    </row>
    <row r="25" spans="1:12" ht="15" customHeight="1" x14ac:dyDescent="0.25">
      <c r="A25" s="1041" t="s">
        <v>477</v>
      </c>
      <c r="C25" s="1132"/>
      <c r="D25" s="1043" t="s">
        <v>435</v>
      </c>
      <c r="F25" s="1131"/>
      <c r="G25" s="1045" t="s">
        <v>1161</v>
      </c>
    </row>
    <row r="26" spans="1:12" ht="15" customHeight="1" x14ac:dyDescent="0.25">
      <c r="A26" s="1044" t="s">
        <v>223</v>
      </c>
      <c r="C26" s="1132"/>
      <c r="D26" s="1043" t="s">
        <v>212</v>
      </c>
      <c r="F26" s="1131"/>
      <c r="G26" s="1045" t="s">
        <v>398</v>
      </c>
    </row>
    <row r="27" spans="1:12" ht="15" customHeight="1" x14ac:dyDescent="0.25">
      <c r="A27" s="1041" t="s">
        <v>602</v>
      </c>
      <c r="F27" s="1131"/>
      <c r="G27" s="1045" t="s">
        <v>435</v>
      </c>
    </row>
    <row r="28" spans="1:12" ht="15" customHeight="1" x14ac:dyDescent="0.25">
      <c r="A28" s="1044" t="s">
        <v>460</v>
      </c>
      <c r="F28" s="1131"/>
      <c r="G28" s="1045" t="s">
        <v>212</v>
      </c>
    </row>
    <row r="29" spans="1:12" ht="15" customHeight="1" x14ac:dyDescent="0.25">
      <c r="A29" s="1041" t="s">
        <v>472</v>
      </c>
    </row>
    <row r="30" spans="1:12" ht="15" customHeight="1" x14ac:dyDescent="0.25">
      <c r="A30" s="1041" t="s">
        <v>480</v>
      </c>
    </row>
    <row r="31" spans="1:12" ht="15" customHeight="1" x14ac:dyDescent="0.25">
      <c r="A31" s="1044" t="s">
        <v>475</v>
      </c>
    </row>
    <row r="32" spans="1:12" ht="15" customHeight="1" x14ac:dyDescent="0.25">
      <c r="A32" s="1041" t="s">
        <v>483</v>
      </c>
    </row>
    <row r="33" spans="1:1" ht="15" customHeight="1" x14ac:dyDescent="0.25">
      <c r="A33" s="1041" t="s">
        <v>481</v>
      </c>
    </row>
    <row r="34" spans="1:1" ht="15" customHeight="1" x14ac:dyDescent="0.25">
      <c r="A34" s="1041" t="s">
        <v>591</v>
      </c>
    </row>
    <row r="35" spans="1:1" ht="15" customHeight="1" x14ac:dyDescent="0.25"/>
    <row r="36" spans="1:1" ht="15" customHeight="1" x14ac:dyDescent="0.25"/>
  </sheetData>
  <sheetProtection password="FF80" sheet="1" formatColumns="0" formatRows="0" autoFilter="0"/>
  <mergeCells count="34">
    <mergeCell ref="C3:C8"/>
    <mergeCell ref="F3:F6"/>
    <mergeCell ref="K3:K6"/>
    <mergeCell ref="N3:N5"/>
    <mergeCell ref="R3:R10"/>
    <mergeCell ref="N6:O6"/>
    <mergeCell ref="F7:G7"/>
    <mergeCell ref="K7:L7"/>
    <mergeCell ref="N7:N11"/>
    <mergeCell ref="C1:D1"/>
    <mergeCell ref="F1:G1"/>
    <mergeCell ref="K1:L1"/>
    <mergeCell ref="N1:P1"/>
    <mergeCell ref="R1:T1"/>
    <mergeCell ref="T7:T10"/>
    <mergeCell ref="F8:F9"/>
    <mergeCell ref="K8:K9"/>
    <mergeCell ref="P11:P16"/>
    <mergeCell ref="N12:O12"/>
    <mergeCell ref="N13:N16"/>
    <mergeCell ref="K10:L10"/>
    <mergeCell ref="F11:F16"/>
    <mergeCell ref="K11:K17"/>
    <mergeCell ref="C21:D21"/>
    <mergeCell ref="F21:F28"/>
    <mergeCell ref="C22:C26"/>
    <mergeCell ref="C9:D9"/>
    <mergeCell ref="C10:C14"/>
    <mergeCell ref="F10:G10"/>
    <mergeCell ref="C15:D15"/>
    <mergeCell ref="C16:C20"/>
    <mergeCell ref="F17:G17"/>
    <mergeCell ref="F18:F19"/>
    <mergeCell ref="F20:G20"/>
  </mergeCells>
  <printOptions horizontalCentered="1"/>
  <pageMargins left="0.25" right="0.25" top="0.5" bottom="0.5" header="0.25" footer="0.25"/>
  <pageSetup scale="69" fitToHeight="0" orientation="landscape" r:id="rId1"/>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pageSetUpPr fitToPage="1"/>
  </sheetPr>
  <dimension ref="A1:XFC106"/>
  <sheetViews>
    <sheetView showGridLines="0" zoomScale="70" zoomScaleNormal="70" zoomScaleSheetLayoutView="75" zoomScalePageLayoutView="60" workbookViewId="0">
      <selection activeCell="A4" sqref="A4:J4"/>
    </sheetView>
  </sheetViews>
  <sheetFormatPr defaultColWidth="0" defaultRowHeight="12.5" zeroHeight="1" x14ac:dyDescent="0.25"/>
  <cols>
    <col min="1" max="1" width="11.81640625" style="435" customWidth="1"/>
    <col min="2" max="2" width="11.7265625" style="435" customWidth="1"/>
    <col min="3" max="3" width="12.26953125" style="435" customWidth="1"/>
    <col min="4" max="4" width="22.26953125" style="435" customWidth="1"/>
    <col min="5" max="5" width="22.1796875" style="435" customWidth="1"/>
    <col min="6" max="6" width="22.26953125" style="435" customWidth="1"/>
    <col min="7" max="7" width="23.7265625" style="435" customWidth="1"/>
    <col min="8" max="8" width="22.54296875" style="435" customWidth="1"/>
    <col min="9" max="9" width="23.81640625" style="435" customWidth="1"/>
    <col min="10" max="10" width="24" style="435" customWidth="1"/>
    <col min="11" max="11" width="0.1796875" style="435" customWidth="1"/>
    <col min="12" max="12" width="15.453125" style="435" hidden="1" customWidth="1"/>
    <col min="13" max="13" width="8.7265625" style="435" hidden="1" customWidth="1"/>
    <col min="14" max="15" width="5.7265625" style="435" hidden="1" customWidth="1"/>
    <col min="16" max="21" width="9.1796875" style="435" hidden="1" customWidth="1"/>
    <col min="22" max="16380" width="0" style="435" hidden="1"/>
    <col min="16381" max="16381" width="2.453125" style="435" hidden="1" customWidth="1"/>
    <col min="16382" max="16382" width="1.453125" style="435" hidden="1" customWidth="1"/>
    <col min="16383" max="16383" width="2.81640625" style="435" hidden="1" customWidth="1"/>
    <col min="16384" max="16384" width="0.54296875" style="435" hidden="1" customWidth="1"/>
  </cols>
  <sheetData>
    <row r="1" spans="1:16" s="371" customFormat="1" ht="32.25" customHeight="1" x14ac:dyDescent="0.3">
      <c r="A1" s="1186" t="s">
        <v>551</v>
      </c>
      <c r="B1" s="1186"/>
      <c r="C1" s="1186"/>
      <c r="D1" s="1186"/>
      <c r="E1" s="1186"/>
      <c r="F1" s="1186"/>
      <c r="G1" s="1186"/>
      <c r="H1" s="1186"/>
      <c r="I1" s="1186"/>
      <c r="J1" s="1186"/>
      <c r="K1" s="370"/>
      <c r="L1" s="370"/>
      <c r="M1" s="370"/>
      <c r="N1" s="370"/>
      <c r="O1" s="370"/>
    </row>
    <row r="2" spans="1:16" s="371" customFormat="1" ht="23.25" customHeight="1" x14ac:dyDescent="0.25">
      <c r="A2" s="1187" t="s">
        <v>552</v>
      </c>
      <c r="B2" s="1187"/>
      <c r="C2" s="1188"/>
      <c r="D2" s="1188"/>
      <c r="E2" s="678" t="s">
        <v>486</v>
      </c>
      <c r="F2" s="679"/>
      <c r="G2" s="678" t="s">
        <v>1087</v>
      </c>
      <c r="H2" s="680"/>
      <c r="I2" s="678" t="s">
        <v>557</v>
      </c>
      <c r="J2" s="681"/>
      <c r="K2" s="372"/>
      <c r="L2" s="373"/>
      <c r="M2" s="373"/>
      <c r="N2" s="373"/>
      <c r="O2" s="373"/>
    </row>
    <row r="3" spans="1:16" s="376" customFormat="1" ht="39.75" customHeight="1" x14ac:dyDescent="0.5">
      <c r="A3" s="1189" t="s">
        <v>550</v>
      </c>
      <c r="B3" s="1189"/>
      <c r="C3" s="1189"/>
      <c r="D3" s="1189"/>
      <c r="E3" s="1189"/>
      <c r="F3" s="1189"/>
      <c r="G3" s="1189"/>
      <c r="H3" s="1189"/>
      <c r="I3" s="1189"/>
      <c r="J3" s="1189"/>
      <c r="K3" s="374"/>
      <c r="L3" s="375"/>
      <c r="M3" s="375"/>
      <c r="N3" s="375"/>
      <c r="O3" s="375"/>
    </row>
    <row r="4" spans="1:16" s="378" customFormat="1" ht="21" customHeight="1" x14ac:dyDescent="0.25">
      <c r="A4" s="1190" t="s">
        <v>558</v>
      </c>
      <c r="B4" s="1190"/>
      <c r="C4" s="1190"/>
      <c r="D4" s="1190"/>
      <c r="E4" s="1190"/>
      <c r="F4" s="1190"/>
      <c r="G4" s="1190"/>
      <c r="H4" s="1190"/>
      <c r="I4" s="1190"/>
      <c r="J4" s="1190"/>
      <c r="K4" s="377"/>
      <c r="L4" s="377"/>
      <c r="M4" s="377"/>
      <c r="N4" s="377"/>
      <c r="O4" s="377"/>
    </row>
    <row r="5" spans="1:16" s="371" customFormat="1" ht="27" customHeight="1" x14ac:dyDescent="0.35">
      <c r="A5" s="1185" t="s">
        <v>559</v>
      </c>
      <c r="B5" s="1185"/>
      <c r="C5" s="1185"/>
      <c r="D5" s="1185"/>
      <c r="E5" s="1185"/>
      <c r="F5" s="1185"/>
      <c r="G5" s="1185"/>
      <c r="H5" s="1185"/>
      <c r="I5" s="1185"/>
      <c r="J5" s="1185"/>
      <c r="K5" s="379"/>
      <c r="L5" s="379"/>
      <c r="M5" s="379"/>
      <c r="N5" s="379"/>
      <c r="O5" s="379"/>
    </row>
    <row r="6" spans="1:16" s="381" customFormat="1" ht="28.5" customHeight="1" x14ac:dyDescent="0.35">
      <c r="A6" s="1161" t="s">
        <v>560</v>
      </c>
      <c r="B6" s="1161"/>
      <c r="C6" s="1179"/>
      <c r="D6" s="1179"/>
      <c r="E6" s="1179"/>
      <c r="F6" s="1179"/>
      <c r="G6" s="1179"/>
      <c r="H6" s="380" t="s">
        <v>607</v>
      </c>
      <c r="I6" s="1180"/>
      <c r="J6" s="1180"/>
      <c r="L6" s="382"/>
      <c r="M6" s="382"/>
      <c r="N6" s="382"/>
      <c r="O6" s="382"/>
    </row>
    <row r="7" spans="1:16" s="381" customFormat="1" ht="34.5" customHeight="1" x14ac:dyDescent="0.35">
      <c r="A7" s="1161" t="s">
        <v>430</v>
      </c>
      <c r="B7" s="1161"/>
      <c r="C7" s="1161"/>
      <c r="D7" s="1181"/>
      <c r="E7" s="1181"/>
      <c r="F7" s="1181"/>
      <c r="G7" s="1181"/>
      <c r="H7" s="380" t="s">
        <v>608</v>
      </c>
      <c r="I7" s="1182"/>
      <c r="J7" s="1182"/>
      <c r="L7" s="383"/>
      <c r="M7" s="383"/>
      <c r="N7" s="383"/>
      <c r="O7" s="383"/>
    </row>
    <row r="8" spans="1:16" s="385" customFormat="1" ht="34.5" customHeight="1" x14ac:dyDescent="0.35">
      <c r="A8" s="1161" t="s">
        <v>1088</v>
      </c>
      <c r="B8" s="1161"/>
      <c r="C8" s="1161"/>
      <c r="D8" s="1161"/>
      <c r="E8" s="1183"/>
      <c r="F8" s="1183"/>
      <c r="G8" s="1183"/>
      <c r="H8" s="1184"/>
      <c r="I8" s="1184"/>
      <c r="J8" s="384"/>
      <c r="K8" s="379"/>
      <c r="M8" s="1164"/>
      <c r="N8" s="1164"/>
      <c r="O8" s="1164"/>
    </row>
    <row r="9" spans="1:16" s="373" customFormat="1" ht="15.75" customHeight="1" x14ac:dyDescent="0.35">
      <c r="A9" s="1165" t="s">
        <v>1089</v>
      </c>
      <c r="B9" s="1165"/>
      <c r="C9" s="1165"/>
      <c r="D9" s="1165"/>
      <c r="E9" s="1165"/>
      <c r="F9" s="1165"/>
      <c r="G9" s="1165"/>
      <c r="H9" s="386" t="s">
        <v>1090</v>
      </c>
      <c r="I9" s="386"/>
      <c r="J9" s="387" t="s">
        <v>1091</v>
      </c>
      <c r="K9" s="388"/>
      <c r="M9" s="388"/>
      <c r="N9" s="388"/>
      <c r="O9" s="388"/>
    </row>
    <row r="10" spans="1:16" s="393" customFormat="1" ht="34.5" customHeight="1" x14ac:dyDescent="0.35">
      <c r="A10" s="1169" t="s">
        <v>487</v>
      </c>
      <c r="B10" s="1169"/>
      <c r="C10" s="1169"/>
      <c r="D10" s="1177"/>
      <c r="E10" s="1177"/>
      <c r="F10" s="1177"/>
      <c r="G10" s="1177"/>
      <c r="H10" s="1178"/>
      <c r="I10" s="1178"/>
      <c r="J10" s="389"/>
      <c r="K10" s="390"/>
      <c r="L10" s="391"/>
      <c r="M10" s="383"/>
      <c r="N10" s="383"/>
      <c r="O10" s="383"/>
      <c r="P10" s="392"/>
    </row>
    <row r="11" spans="1:16" s="393" customFormat="1" ht="15.75" customHeight="1" x14ac:dyDescent="0.35">
      <c r="A11" s="1167" t="s">
        <v>1092</v>
      </c>
      <c r="B11" s="1167"/>
      <c r="C11" s="1167"/>
      <c r="D11" s="1167"/>
      <c r="E11" s="1167"/>
      <c r="F11" s="1167"/>
      <c r="G11" s="1167"/>
      <c r="H11" s="1168" t="s">
        <v>1093</v>
      </c>
      <c r="I11" s="1168"/>
      <c r="J11" s="394" t="s">
        <v>1091</v>
      </c>
      <c r="K11" s="395"/>
      <c r="L11" s="392"/>
      <c r="M11" s="395"/>
      <c r="N11" s="395"/>
      <c r="O11" s="395"/>
      <c r="P11" s="392"/>
    </row>
    <row r="12" spans="1:16" s="398" customFormat="1" ht="33.75" customHeight="1" x14ac:dyDescent="0.4">
      <c r="A12" s="1169" t="s">
        <v>431</v>
      </c>
      <c r="B12" s="1169"/>
      <c r="C12" s="1169"/>
      <c r="D12" s="1170" t="s">
        <v>1171</v>
      </c>
      <c r="E12" s="1170"/>
      <c r="F12" s="1170"/>
      <c r="G12" s="1171" t="s">
        <v>1423</v>
      </c>
      <c r="H12" s="396"/>
      <c r="I12" s="1172" t="s">
        <v>318</v>
      </c>
      <c r="J12" s="397"/>
      <c r="L12" s="399"/>
      <c r="M12" s="400"/>
      <c r="N12" s="401"/>
      <c r="O12" s="401"/>
      <c r="P12" s="402"/>
    </row>
    <row r="13" spans="1:16" s="385" customFormat="1" ht="16.5" customHeight="1" x14ac:dyDescent="0.35">
      <c r="A13" s="1167"/>
      <c r="B13" s="1167"/>
      <c r="C13" s="1167"/>
      <c r="D13" s="1167"/>
      <c r="E13" s="1167"/>
      <c r="F13" s="1167"/>
      <c r="G13" s="1171"/>
      <c r="H13" s="403" t="s">
        <v>1094</v>
      </c>
      <c r="I13" s="1172"/>
      <c r="J13" s="404" t="s">
        <v>1095</v>
      </c>
      <c r="K13" s="392"/>
      <c r="L13" s="405"/>
      <c r="M13" s="395"/>
      <c r="N13" s="395"/>
      <c r="O13" s="395"/>
      <c r="P13" s="406"/>
    </row>
    <row r="14" spans="1:16" s="411" customFormat="1" ht="34.5" customHeight="1" x14ac:dyDescent="0.35">
      <c r="A14" s="1169" t="s">
        <v>565</v>
      </c>
      <c r="B14" s="1169"/>
      <c r="C14" s="1169"/>
      <c r="D14" s="1173" t="s">
        <v>1171</v>
      </c>
      <c r="E14" s="1173"/>
      <c r="F14" s="1174" t="s">
        <v>1221</v>
      </c>
      <c r="G14" s="1174"/>
      <c r="H14" s="1174"/>
      <c r="I14" s="407"/>
      <c r="J14" s="408" t="s">
        <v>613</v>
      </c>
      <c r="K14" s="409"/>
      <c r="L14" s="410"/>
      <c r="M14" s="408"/>
      <c r="N14" s="408"/>
      <c r="O14" s="408"/>
    </row>
    <row r="15" spans="1:16" s="413" customFormat="1" ht="8.25" customHeight="1" x14ac:dyDescent="0.25">
      <c r="A15" s="1175"/>
      <c r="B15" s="1175"/>
      <c r="C15" s="1175"/>
      <c r="D15" s="1175"/>
      <c r="E15" s="1175"/>
      <c r="F15" s="1175"/>
      <c r="G15" s="1175"/>
      <c r="H15" s="1175"/>
      <c r="I15" s="1175"/>
      <c r="J15" s="1175"/>
      <c r="K15" s="412"/>
      <c r="L15" s="412"/>
      <c r="M15" s="412"/>
      <c r="N15" s="412"/>
      <c r="O15" s="412"/>
    </row>
    <row r="16" spans="1:16" s="418" customFormat="1" ht="63.75" customHeight="1" x14ac:dyDescent="0.3">
      <c r="A16" s="414" t="s">
        <v>1096</v>
      </c>
      <c r="B16" s="414" t="s">
        <v>113</v>
      </c>
      <c r="C16" s="414" t="s">
        <v>319</v>
      </c>
      <c r="D16" s="415" t="s">
        <v>1097</v>
      </c>
      <c r="E16" s="415" t="s">
        <v>1098</v>
      </c>
      <c r="F16" s="415" t="s">
        <v>1099</v>
      </c>
      <c r="G16" s="416" t="s">
        <v>1100</v>
      </c>
      <c r="H16" s="417" t="s">
        <v>1101</v>
      </c>
      <c r="I16" s="416" t="s">
        <v>1102</v>
      </c>
      <c r="J16" s="416" t="s">
        <v>1103</v>
      </c>
      <c r="K16" s="1176"/>
      <c r="M16" s="1166"/>
      <c r="N16" s="1166"/>
      <c r="O16" s="1166"/>
    </row>
    <row r="17" spans="1:15" s="418" customFormat="1" ht="35.15" customHeight="1" x14ac:dyDescent="0.3">
      <c r="A17" s="419">
        <v>8</v>
      </c>
      <c r="B17" s="766" t="s">
        <v>488</v>
      </c>
      <c r="C17" s="767" t="s">
        <v>488</v>
      </c>
      <c r="D17" s="420"/>
      <c r="E17" s="421"/>
      <c r="F17" s="422"/>
      <c r="G17" s="423"/>
      <c r="H17" s="420"/>
      <c r="I17" s="424">
        <f>SUM(G17:H17)</f>
        <v>0</v>
      </c>
      <c r="J17" s="424">
        <f>SUM(I17,E17,D17)</f>
        <v>0</v>
      </c>
      <c r="K17" s="1176"/>
      <c r="M17" s="1166"/>
      <c r="N17" s="1166"/>
      <c r="O17" s="1166"/>
    </row>
    <row r="18" spans="1:15" s="418" customFormat="1" ht="35.15" customHeight="1" x14ac:dyDescent="0.3">
      <c r="A18" s="419">
        <v>9</v>
      </c>
      <c r="B18" s="766" t="s">
        <v>488</v>
      </c>
      <c r="C18" s="767" t="s">
        <v>488</v>
      </c>
      <c r="D18" s="420"/>
      <c r="E18" s="421"/>
      <c r="F18" s="425"/>
      <c r="G18" s="423"/>
      <c r="H18" s="420"/>
      <c r="I18" s="424">
        <f>SUM(G18:H18)</f>
        <v>0</v>
      </c>
      <c r="J18" s="424">
        <f>SUM(I18,E18,D18)</f>
        <v>0</v>
      </c>
      <c r="K18" s="1176"/>
      <c r="M18" s="1166"/>
      <c r="N18" s="1166"/>
      <c r="O18" s="1166"/>
    </row>
    <row r="19" spans="1:15" s="418" customFormat="1" ht="35.15" customHeight="1" x14ac:dyDescent="0.3">
      <c r="A19" s="419">
        <v>10</v>
      </c>
      <c r="B19" s="766" t="s">
        <v>488</v>
      </c>
      <c r="C19" s="767" t="s">
        <v>488</v>
      </c>
      <c r="D19" s="420"/>
      <c r="E19" s="421"/>
      <c r="F19" s="425"/>
      <c r="G19" s="423"/>
      <c r="H19" s="420"/>
      <c r="I19" s="424">
        <f>SUM(G19:H19)</f>
        <v>0</v>
      </c>
      <c r="J19" s="424">
        <f>SUM(I19,E19,D19)</f>
        <v>0</v>
      </c>
      <c r="K19" s="1176"/>
      <c r="M19" s="1166"/>
      <c r="N19" s="1166"/>
      <c r="O19" s="1166"/>
    </row>
    <row r="20" spans="1:15" s="418" customFormat="1" ht="35.15" customHeight="1" x14ac:dyDescent="0.3">
      <c r="A20" s="419">
        <v>11</v>
      </c>
      <c r="B20" s="766" t="s">
        <v>488</v>
      </c>
      <c r="C20" s="767" t="s">
        <v>488</v>
      </c>
      <c r="D20" s="420"/>
      <c r="E20" s="421"/>
      <c r="F20" s="425"/>
      <c r="G20" s="423"/>
      <c r="H20" s="420"/>
      <c r="I20" s="424">
        <f>SUM(G20:H20)</f>
        <v>0</v>
      </c>
      <c r="J20" s="424">
        <f>SUM(I20,E20,D20)</f>
        <v>0</v>
      </c>
      <c r="K20" s="1176"/>
      <c r="M20" s="1166"/>
      <c r="N20" s="1166"/>
      <c r="O20" s="1166"/>
    </row>
    <row r="21" spans="1:15" s="418" customFormat="1" ht="35.15" customHeight="1" x14ac:dyDescent="0.3">
      <c r="A21" s="419">
        <v>12</v>
      </c>
      <c r="B21" s="766" t="s">
        <v>488</v>
      </c>
      <c r="C21" s="767" t="s">
        <v>488</v>
      </c>
      <c r="D21" s="420"/>
      <c r="E21" s="421"/>
      <c r="F21" s="426"/>
      <c r="G21" s="423"/>
      <c r="H21" s="420"/>
      <c r="I21" s="424">
        <f>SUM(G21:H21)</f>
        <v>0</v>
      </c>
      <c r="J21" s="424">
        <f>SUM(I21,E21,D21)</f>
        <v>0</v>
      </c>
      <c r="K21" s="1176"/>
      <c r="M21" s="1166"/>
      <c r="N21" s="1166"/>
      <c r="O21" s="1166"/>
    </row>
    <row r="22" spans="1:15" s="431" customFormat="1" ht="27.75" customHeight="1" x14ac:dyDescent="0.35">
      <c r="A22" s="427" t="s">
        <v>1104</v>
      </c>
      <c r="B22" s="428" t="s">
        <v>187</v>
      </c>
      <c r="C22" s="429" t="s">
        <v>1105</v>
      </c>
      <c r="D22" s="424">
        <f>SUM(D17:D21)</f>
        <v>0</v>
      </c>
      <c r="E22" s="424">
        <f>SUM(E17:E21)</f>
        <v>0</v>
      </c>
      <c r="F22" s="424">
        <f>SUM(D22:E22)</f>
        <v>0</v>
      </c>
      <c r="G22" s="424">
        <f>SUM(G17:G21)</f>
        <v>0</v>
      </c>
      <c r="H22" s="424">
        <f>SUM(H17:H21)</f>
        <v>0</v>
      </c>
      <c r="I22" s="424">
        <f>SUM(I17:I21)</f>
        <v>0</v>
      </c>
      <c r="J22" s="424">
        <f>SUM(J17:J21)</f>
        <v>0</v>
      </c>
      <c r="K22" s="430"/>
      <c r="M22" s="432"/>
      <c r="N22" s="432"/>
      <c r="O22" s="432"/>
    </row>
    <row r="23" spans="1:15" s="434" customFormat="1" ht="137.25" customHeight="1" x14ac:dyDescent="0.35">
      <c r="A23" s="1152" t="s">
        <v>1106</v>
      </c>
      <c r="B23" s="1152"/>
      <c r="C23" s="1152"/>
      <c r="D23" s="1152"/>
      <c r="E23" s="1152"/>
      <c r="F23" s="1152"/>
      <c r="G23" s="1152"/>
      <c r="H23" s="1152"/>
      <c r="I23" s="1152"/>
      <c r="J23" s="1152"/>
      <c r="K23" s="433"/>
      <c r="M23" s="433"/>
      <c r="N23" s="433"/>
      <c r="O23" s="433"/>
    </row>
    <row r="24" spans="1:15" s="371" customFormat="1" ht="94.5" customHeight="1" x14ac:dyDescent="0.25">
      <c r="A24" s="1153" t="s">
        <v>1107</v>
      </c>
      <c r="B24" s="1153"/>
      <c r="C24" s="1153"/>
      <c r="D24" s="1153"/>
      <c r="E24" s="1153"/>
      <c r="F24" s="1153"/>
      <c r="G24" s="1153"/>
      <c r="H24" s="1153"/>
      <c r="I24" s="1153"/>
      <c r="J24" s="1153"/>
      <c r="K24" s="435"/>
      <c r="M24" s="436"/>
      <c r="N24" s="436"/>
      <c r="O24" s="436"/>
    </row>
    <row r="25" spans="1:15" s="371" customFormat="1" ht="20.25" customHeight="1" x14ac:dyDescent="0.35">
      <c r="A25" s="1154" t="s">
        <v>612</v>
      </c>
      <c r="B25" s="1154"/>
      <c r="C25" s="1154"/>
      <c r="D25" s="1154"/>
      <c r="E25" s="1154"/>
      <c r="F25" s="1154"/>
      <c r="G25" s="1154"/>
      <c r="H25" s="1154"/>
      <c r="I25" s="1154"/>
      <c r="J25" s="1154"/>
      <c r="K25" s="435"/>
      <c r="M25" s="401"/>
      <c r="N25" s="401"/>
      <c r="O25" s="401"/>
    </row>
    <row r="26" spans="1:15" s="434" customFormat="1" ht="34.5" customHeight="1" x14ac:dyDescent="0.4">
      <c r="A26" s="410" t="s">
        <v>320</v>
      </c>
      <c r="B26" s="1155"/>
      <c r="C26" s="1155"/>
      <c r="D26" s="1155"/>
      <c r="E26" s="1155"/>
      <c r="F26" s="437" t="s">
        <v>321</v>
      </c>
      <c r="G26" s="1155"/>
      <c r="H26" s="1155"/>
      <c r="I26" s="1155"/>
      <c r="J26" s="1155"/>
      <c r="K26" s="438"/>
      <c r="L26" s="438"/>
      <c r="M26" s="439"/>
      <c r="N26" s="439"/>
      <c r="O26" s="439"/>
    </row>
    <row r="27" spans="1:15" s="371" customFormat="1" ht="34.5" customHeight="1" x14ac:dyDescent="0.4">
      <c r="A27" s="1156" t="s">
        <v>322</v>
      </c>
      <c r="B27" s="1156"/>
      <c r="C27" s="1156"/>
      <c r="D27" s="1157"/>
      <c r="E27" s="1157"/>
      <c r="F27" s="437" t="s">
        <v>323</v>
      </c>
      <c r="G27" s="1158"/>
      <c r="H27" s="1158"/>
      <c r="I27" s="440" t="s">
        <v>1108</v>
      </c>
      <c r="J27" s="441"/>
      <c r="K27" s="435"/>
      <c r="L27" s="442"/>
      <c r="M27" s="442"/>
      <c r="N27" s="442"/>
      <c r="O27" s="442"/>
    </row>
    <row r="28" spans="1:15" s="371" customFormat="1" ht="34.5" customHeight="1" x14ac:dyDescent="0.4">
      <c r="A28" s="410" t="s">
        <v>324</v>
      </c>
      <c r="B28" s="410"/>
      <c r="C28" s="1159"/>
      <c r="D28" s="1159"/>
      <c r="E28" s="1159"/>
      <c r="F28" s="1159"/>
      <c r="G28" s="437" t="s">
        <v>178</v>
      </c>
      <c r="H28" s="1160"/>
      <c r="I28" s="1160"/>
      <c r="J28" s="1160"/>
      <c r="K28" s="443"/>
      <c r="L28" s="444"/>
      <c r="M28" s="444"/>
      <c r="N28" s="444"/>
      <c r="O28" s="444"/>
    </row>
    <row r="29" spans="1:15" s="446" customFormat="1" ht="34.5" customHeight="1" x14ac:dyDescent="0.35">
      <c r="A29" s="1161" t="s">
        <v>1109</v>
      </c>
      <c r="B29" s="1161"/>
      <c r="C29" s="1161"/>
      <c r="D29" s="1161"/>
      <c r="E29" s="1162"/>
      <c r="F29" s="1162"/>
      <c r="G29" s="1163"/>
      <c r="H29" s="1163"/>
      <c r="I29" s="1163"/>
      <c r="J29" s="1163"/>
      <c r="K29" s="445"/>
      <c r="L29" s="445"/>
      <c r="M29" s="445"/>
      <c r="N29" s="445"/>
      <c r="O29" s="445"/>
    </row>
    <row r="30" spans="1:15" s="371" customFormat="1" ht="5.25" customHeight="1" x14ac:dyDescent="0.4">
      <c r="A30" s="1151"/>
      <c r="B30" s="1151"/>
      <c r="C30" s="1151"/>
      <c r="D30" s="1151"/>
      <c r="E30" s="1151"/>
      <c r="F30" s="1151"/>
      <c r="G30" s="1151"/>
      <c r="H30" s="1151"/>
      <c r="I30" s="1151"/>
      <c r="J30" s="1151"/>
      <c r="K30" s="447"/>
      <c r="L30" s="448"/>
      <c r="M30" s="448"/>
      <c r="N30" s="448"/>
      <c r="O30" s="448"/>
    </row>
    <row r="31" spans="1:15" s="371" customFormat="1" ht="18.75" customHeight="1" x14ac:dyDescent="0.25">
      <c r="A31" s="1146" t="s">
        <v>553</v>
      </c>
      <c r="B31" s="1146"/>
      <c r="C31" s="1146"/>
      <c r="D31" s="1146"/>
      <c r="E31" s="1146"/>
      <c r="F31" s="1146"/>
      <c r="G31" s="1146"/>
      <c r="H31" s="1146"/>
      <c r="I31" s="1146"/>
      <c r="J31" s="1146"/>
      <c r="K31" s="435"/>
      <c r="L31" s="449"/>
      <c r="M31" s="450"/>
      <c r="N31" s="450"/>
      <c r="O31" s="450"/>
    </row>
    <row r="32" spans="1:15" s="371" customFormat="1" ht="21.75" customHeight="1" x14ac:dyDescent="0.35">
      <c r="A32" s="1147" t="s">
        <v>325</v>
      </c>
      <c r="B32" s="1147"/>
      <c r="C32" s="1147"/>
      <c r="D32" s="1147"/>
      <c r="E32" s="1147"/>
      <c r="F32" s="1147"/>
      <c r="G32" s="1147"/>
      <c r="H32" s="1147"/>
      <c r="I32" s="1147"/>
      <c r="J32" s="1147"/>
      <c r="K32" s="435"/>
      <c r="L32" s="451"/>
      <c r="M32" s="452"/>
      <c r="N32" s="452"/>
      <c r="O32" s="452"/>
    </row>
    <row r="33" spans="1:11" s="371" customFormat="1" ht="34.5" customHeight="1" x14ac:dyDescent="0.25">
      <c r="A33" s="1148"/>
      <c r="B33" s="1148"/>
      <c r="C33" s="1148"/>
      <c r="D33" s="1148"/>
      <c r="E33" s="1148"/>
      <c r="F33" s="449"/>
      <c r="G33" s="1148"/>
      <c r="H33" s="1148"/>
      <c r="I33" s="1148"/>
      <c r="J33" s="1148"/>
      <c r="K33" s="435"/>
    </row>
    <row r="34" spans="1:11" s="371" customFormat="1" ht="15" x14ac:dyDescent="0.25">
      <c r="A34" s="1149" t="s">
        <v>1110</v>
      </c>
      <c r="B34" s="1149"/>
      <c r="C34" s="1149"/>
      <c r="D34" s="1149"/>
      <c r="E34" s="453" t="s">
        <v>1111</v>
      </c>
      <c r="F34" s="451"/>
      <c r="G34" s="1150" t="s">
        <v>1112</v>
      </c>
      <c r="H34" s="1150"/>
      <c r="I34" s="1150"/>
      <c r="J34" s="454" t="s">
        <v>1111</v>
      </c>
      <c r="K34" s="435"/>
    </row>
    <row r="35" spans="1:11" s="371" customFormat="1" x14ac:dyDescent="0.25">
      <c r="A35" s="1145"/>
      <c r="B35" s="1145"/>
      <c r="C35" s="1145"/>
      <c r="D35" s="1145"/>
      <c r="E35" s="1145"/>
      <c r="F35" s="1145"/>
      <c r="G35" s="1145"/>
      <c r="H35" s="1145"/>
      <c r="I35" s="1145"/>
      <c r="J35" s="1145"/>
      <c r="K35" s="435"/>
    </row>
    <row r="36" spans="1:11" x14ac:dyDescent="0.25"/>
    <row r="37" spans="1:11" ht="15.5" hidden="1" x14ac:dyDescent="0.35">
      <c r="C37" s="455"/>
    </row>
    <row r="39" spans="1:11" ht="13" hidden="1" x14ac:dyDescent="0.3">
      <c r="D39" s="418"/>
    </row>
    <row r="49" spans="4:4" ht="12" hidden="1" customHeight="1" x14ac:dyDescent="0.25"/>
    <row r="56" spans="4:4" ht="13" hidden="1" x14ac:dyDescent="0.3">
      <c r="D56" s="456"/>
    </row>
    <row r="106" spans="4:9" ht="13" hidden="1" x14ac:dyDescent="0.3">
      <c r="D106" s="418"/>
      <c r="G106" s="418"/>
      <c r="H106" s="418"/>
      <c r="I106" s="418"/>
    </row>
  </sheetData>
  <sheetProtection password="FF80" sheet="1" objects="1" scenarios="1"/>
  <mergeCells count="54">
    <mergeCell ref="A5:J5"/>
    <mergeCell ref="A1:J1"/>
    <mergeCell ref="A2:B2"/>
    <mergeCell ref="C2:D2"/>
    <mergeCell ref="A3:J3"/>
    <mergeCell ref="A4:J4"/>
    <mergeCell ref="D10:G10"/>
    <mergeCell ref="H10:I10"/>
    <mergeCell ref="A6:B6"/>
    <mergeCell ref="C6:G6"/>
    <mergeCell ref="I6:J6"/>
    <mergeCell ref="A7:C7"/>
    <mergeCell ref="D7:G7"/>
    <mergeCell ref="I7:J7"/>
    <mergeCell ref="A8:D8"/>
    <mergeCell ref="E8:G8"/>
    <mergeCell ref="H8:I8"/>
    <mergeCell ref="M8:O8"/>
    <mergeCell ref="A9:G9"/>
    <mergeCell ref="M16:O21"/>
    <mergeCell ref="A11:G11"/>
    <mergeCell ref="H11:I11"/>
    <mergeCell ref="A12:C12"/>
    <mergeCell ref="D12:F12"/>
    <mergeCell ref="G12:G13"/>
    <mergeCell ref="I12:I13"/>
    <mergeCell ref="A13:F13"/>
    <mergeCell ref="A14:C14"/>
    <mergeCell ref="D14:E14"/>
    <mergeCell ref="F14:H14"/>
    <mergeCell ref="A15:J15"/>
    <mergeCell ref="K16:K21"/>
    <mergeCell ref="A10:C10"/>
    <mergeCell ref="A30:J30"/>
    <mergeCell ref="A23:J23"/>
    <mergeCell ref="A24:J24"/>
    <mergeCell ref="A25:J25"/>
    <mergeCell ref="B26:E26"/>
    <mergeCell ref="G26:J26"/>
    <mergeCell ref="A27:C27"/>
    <mergeCell ref="D27:E27"/>
    <mergeCell ref="G27:H27"/>
    <mergeCell ref="C28:F28"/>
    <mergeCell ref="H28:J28"/>
    <mergeCell ref="A29:D29"/>
    <mergeCell ref="E29:F29"/>
    <mergeCell ref="G29:J29"/>
    <mergeCell ref="A35:J35"/>
    <mergeCell ref="A31:J31"/>
    <mergeCell ref="A32:J32"/>
    <mergeCell ref="A33:E33"/>
    <mergeCell ref="G33:J33"/>
    <mergeCell ref="A34:D34"/>
    <mergeCell ref="G34:I34"/>
  </mergeCells>
  <conditionalFormatting sqref="A17:A20">
    <cfRule type="expression" dxfId="494" priority="7" stopIfTrue="1">
      <formula>#REF!&gt;0</formula>
    </cfRule>
  </conditionalFormatting>
  <conditionalFormatting sqref="A21">
    <cfRule type="expression" dxfId="493" priority="6" stopIfTrue="1">
      <formula>#REF!&gt;0</formula>
    </cfRule>
  </conditionalFormatting>
  <conditionalFormatting sqref="G17">
    <cfRule type="expression" dxfId="492" priority="5" stopIfTrue="1">
      <formula>#REF!&gt;0</formula>
    </cfRule>
  </conditionalFormatting>
  <conditionalFormatting sqref="G18">
    <cfRule type="expression" dxfId="491" priority="4" stopIfTrue="1">
      <formula>#REF!&gt;0</formula>
    </cfRule>
  </conditionalFormatting>
  <conditionalFormatting sqref="G19">
    <cfRule type="expression" dxfId="490" priority="3" stopIfTrue="1">
      <formula>#REF!&gt;0</formula>
    </cfRule>
  </conditionalFormatting>
  <conditionalFormatting sqref="G20">
    <cfRule type="expression" dxfId="489" priority="2" stopIfTrue="1">
      <formula>#REF!&gt;0</formula>
    </cfRule>
  </conditionalFormatting>
  <conditionalFormatting sqref="G21">
    <cfRule type="expression" dxfId="488" priority="1" stopIfTrue="1">
      <formula>#REF!&gt;0</formula>
    </cfRule>
  </conditionalFormatting>
  <dataValidations count="48">
    <dataValidation allowBlank="1" showErrorMessage="1" promptTitle="For Cal OES Use Only" prompt="Do not enter information." sqref="J2 F2" xr:uid="{00000000-0002-0000-0400-000000000000}"/>
    <dataValidation type="textLength" allowBlank="1" showErrorMessage="1" errorTitle="Federal Employee ID Number" error="Enter the full nine digit Federal Employer ID number for the Implementing Agency.(XX-XXXXXXXX)" promptTitle="Federal Employee ID Number" prompt="Enter the full nine digit Federal Employer ID number for the Implementing Agency." sqref="E29:F29" xr:uid="{00000000-0002-0000-0400-000001000000}">
      <formula1>9</formula1>
      <formula2>10</formula2>
    </dataValidation>
    <dataValidation allowBlank="1" showErrorMessage="1" promptTitle="City" prompt="Enter the city of the payment mailing address." sqref="G27:H27" xr:uid="{00000000-0002-0000-0400-000002000000}"/>
    <dataValidation allowBlank="1" showErrorMessage="1" errorTitle="Signature Date" error="Enter the signature date this document is signed. (mm/dd/yy)" promptTitle="Signature Date." prompt="Enter the signature date this document is signed. (mm/dd/yy)" sqref="H28:J28" xr:uid="{00000000-0002-0000-0400-000003000000}"/>
    <dataValidation type="whole" operator="greaterThanOrEqual" allowBlank="1" showErrorMessage="1" promptTitle="8F. Total Match " prompt="In-Kind Match for the fund source selected on number 8. " sqref="H17" xr:uid="{00000000-0002-0000-0400-000004000000}">
      <formula1>0</formula1>
    </dataValidation>
    <dataValidation type="whole" operator="greaterThanOrEqual" allowBlank="1" showErrorMessage="1" promptTitle="9F. Total Match " prompt="In-Kind Match for the fund source selected on number 9. " sqref="H18" xr:uid="{00000000-0002-0000-0400-000005000000}">
      <formula1>0</formula1>
    </dataValidation>
    <dataValidation type="whole" operator="greaterThanOrEqual" allowBlank="1" showErrorMessage="1" promptTitle="10F. Total Match " prompt="In-Kind Match for the fund source selected on number 10. " sqref="H19" xr:uid="{00000000-0002-0000-0400-000006000000}">
      <formula1>0</formula1>
    </dataValidation>
    <dataValidation type="whole" operator="greaterThanOrEqual" allowBlank="1" showErrorMessage="1" promptTitle="11F. Total Match " prompt="In-Kind Match for the fund source selected on number 11. " sqref="H20" xr:uid="{00000000-0002-0000-0400-000007000000}">
      <formula1>0</formula1>
    </dataValidation>
    <dataValidation type="whole" operator="greaterThanOrEqual" allowBlank="1" showErrorMessage="1" promptTitle="12F. Total Match " prompt="In-Kind Match for the fund source selected on number 12. " sqref="H21" xr:uid="{00000000-0002-0000-0400-000008000000}">
      <formula1>0</formula1>
    </dataValidation>
    <dataValidation type="whole" operator="greaterThanOrEqual" allowBlank="1" showErrorMessage="1" promptTitle="8D. Cash Match" prompt="Cash Match for fund source selected on number 8." sqref="G17" xr:uid="{00000000-0002-0000-0400-000009000000}">
      <formula1>0</formula1>
    </dataValidation>
    <dataValidation type="whole" operator="greaterThanOrEqual" allowBlank="1" showErrorMessage="1" promptTitle="9D. Cash Match" prompt="Cash Match for fund source selected on number 9." sqref="G18" xr:uid="{00000000-0002-0000-0400-00000A000000}">
      <formula1>0</formula1>
    </dataValidation>
    <dataValidation type="whole" operator="greaterThanOrEqual" allowBlank="1" showErrorMessage="1" promptTitle="10D. Cash Match" prompt="Cash Match for fund source selected on number 10." sqref="G19" xr:uid="{00000000-0002-0000-0400-00000B000000}">
      <formula1>0</formula1>
    </dataValidation>
    <dataValidation type="whole" operator="greaterThanOrEqual" allowBlank="1" showErrorMessage="1" promptTitle="11D. Cash Match" prompt="Cash Match for fund source selected on number 11." sqref="G20" xr:uid="{00000000-0002-0000-0400-00000C000000}">
      <formula1>0</formula1>
    </dataValidation>
    <dataValidation type="whole" operator="greaterThanOrEqual" allowBlank="1" showErrorMessage="1" promptTitle="12D. Cash Match" prompt="Cash Match for fund source selected on number 12." sqref="G21" xr:uid="{00000000-0002-0000-0400-00000D000000}">
      <formula1>0</formula1>
    </dataValidation>
    <dataValidation type="whole" operator="greaterThanOrEqual" allowBlank="1" showErrorMessage="1" promptTitle="8B. Federal Funds" prompt="If the fund soure selected for number 8  is a Federal Fund, please provide amount funded. " sqref="E17" xr:uid="{00000000-0002-0000-0400-00000E000000}">
      <formula1>0</formula1>
    </dataValidation>
    <dataValidation type="whole" operator="greaterThanOrEqual" allowBlank="1" showErrorMessage="1" promptTitle="9B. Federal Funds" prompt="If the fund soure selected for number 9 is a Federal Fund, please provide amount funded. " sqref="E18" xr:uid="{00000000-0002-0000-0400-00000F000000}">
      <formula1>0</formula1>
    </dataValidation>
    <dataValidation type="whole" operator="greaterThanOrEqual" allowBlank="1" showErrorMessage="1" promptTitle="10B. Federal Funds" prompt="If the fund soure selected for number 10 is a Federal Fund, please provide amount funded. " sqref="E19" xr:uid="{00000000-0002-0000-0400-000010000000}">
      <formula1>0</formula1>
    </dataValidation>
    <dataValidation type="whole" operator="greaterThanOrEqual" allowBlank="1" showErrorMessage="1" promptTitle="11B. Federal Funds" prompt="If the fund soure selected for number 11  is a Federal Fund, please provide amount funded. " sqref="E20" xr:uid="{00000000-0002-0000-0400-000011000000}">
      <formula1>0</formula1>
    </dataValidation>
    <dataValidation type="whole" operator="greaterThanOrEqual" allowBlank="1" showErrorMessage="1" promptTitle="12B. Federal Funds" prompt="If the fund soure selected for number 12 is a Federal Fund, please provide amount funded. " sqref="E21" xr:uid="{00000000-0002-0000-0400-000012000000}">
      <formula1>0</formula1>
    </dataValidation>
    <dataValidation type="whole" operator="greaterThanOrEqual" allowBlank="1" showErrorMessage="1" promptTitle="8A.  State Funds" prompt="If the fund soure selected for number 8  is a State Fund, please provide amount funded. " sqref="D17" xr:uid="{00000000-0002-0000-0400-000013000000}">
      <formula1>0</formula1>
    </dataValidation>
    <dataValidation type="whole" operator="greaterThanOrEqual" allowBlank="1" showErrorMessage="1" promptTitle="9A.  State Funds" prompt="If the fund soure selected for number 9 is a State Fund, please provide amount funded. " sqref="D18" xr:uid="{00000000-0002-0000-0400-000014000000}">
      <formula1>0</formula1>
    </dataValidation>
    <dataValidation type="whole" operator="greaterThanOrEqual" allowBlank="1" showErrorMessage="1" promptTitle="10A.  State Funds" prompt="If the fund soure selected for number 10 is a State Fund, please provide amount funded. " sqref="D19" xr:uid="{00000000-0002-0000-0400-000015000000}">
      <formula1>0</formula1>
    </dataValidation>
    <dataValidation type="whole" operator="greaterThanOrEqual" allowBlank="1" showErrorMessage="1" promptTitle="11A.  State Funds" prompt="If the fund soure selected for number 11 is a State Fund, please provide amount funded. " sqref="D20" xr:uid="{00000000-0002-0000-0400-000016000000}">
      <formula1>0</formula1>
    </dataValidation>
    <dataValidation type="whole" operator="greaterThanOrEqual" allowBlank="1" showErrorMessage="1" promptTitle="12A.  State Funds" prompt="If the fund soure selected for number 12  is a State Fund, please provide amount funded. " sqref="D21" xr:uid="{00000000-0002-0000-0400-000017000000}">
      <formula1>0</formula1>
    </dataValidation>
    <dataValidation type="textLength" allowBlank="1" showErrorMessage="1" errorTitle="Payment Address Zip Code" error="Please enter the complete nine diget zip code" promptTitle="Payment Mailing Zip code +4" prompt="Please enter the complete nine diget zip code for the payment mailing address" sqref="K26:L26 J27" xr:uid="{00000000-0002-0000-0400-000018000000}">
      <formula1>9</formula1>
      <formula2>10</formula2>
    </dataValidation>
    <dataValidation allowBlank="1" showErrorMessage="1" promptTitle="Certification and Public Records" prompt="Please read item number 13. Certification Found in Row 23A and 14. CA Public Records Act (Found in Row 24A , before signing this document _x000a_" sqref="A23:J23" xr:uid="{00000000-0002-0000-0400-000019000000}"/>
    <dataValidation allowBlank="1" showErrorMessage="1" promptTitle="Location of Project County" prompt="Enter the County/Operational Area where the project is located. " sqref="H10" xr:uid="{00000000-0002-0000-0400-00001A000000}"/>
    <dataValidation type="textLength" allowBlank="1" showErrorMessage="1" promptTitle="Federally Approved ICR %" prompt="If your Indirect Cost is Fedarally approved, please enter your Federally approved ICR." sqref="I14" xr:uid="{00000000-0002-0000-0400-00001B000000}">
      <formula1>0</formula1>
      <formula2>100</formula2>
    </dataValidation>
    <dataValidation operator="greaterThan" allowBlank="1" showErrorMessage="1" errorTitle="Performance Period End Date" error="Enter the end date of the performance period for the grant. (mm/dd/yy)" promptTitle="Performance Period End Date" prompt="Enter the end date of the performance period for the grant. (mm/dd/yy)" sqref="J12" xr:uid="{00000000-0002-0000-0400-00001C000000}"/>
    <dataValidation operator="greaterThanOrEqual" allowBlank="1" showErrorMessage="1" errorTitle="Performance Start Date" error="Enter beginning date of the performance period for the grant. (mm/dd/yy)" promptTitle="6. Performance Period Start Date" prompt="Enter beginning date of the performance period for the grant. (mm/dd/yy)" sqref="H12" xr:uid="{00000000-0002-0000-0400-00001D000000}"/>
    <dataValidation type="list" allowBlank="1" promptTitle="5. Disaster/Program Title" prompt="Enter the name of the Disaster/Program Title." sqref="D12:F12" xr:uid="{00000000-0002-0000-0400-00001E000000}">
      <formula1>"(Select), Homeland Security Grant Program, Nonprofit Security Grant Program"</formula1>
    </dataValidation>
    <dataValidation type="textLength" allowBlank="1" showErrorMessage="1" errorTitle="Location of Project Zip Code" error="Please enter the complete nine digit zip code. " promptTitle="Location of Project Zip Code" prompt="Please enter the complete nine diget zip code" sqref="J10" xr:uid="{00000000-0002-0000-0400-00001F000000}">
      <formula1>9</formula1>
      <formula2>10</formula2>
    </dataValidation>
    <dataValidation type="textLength" allowBlank="1" showErrorMessage="1" errorTitle="Implementing Agency Zip Code +4" error="Please enter the complete nine digit zip code" promptTitle="Implementing Agency Zip Code" prompt="Enter the Zip code +4 of the Implementing Agency." sqref="J8" xr:uid="{00000000-0002-0000-0400-000020000000}">
      <formula1>9</formula1>
      <formula2>10</formula2>
    </dataValidation>
    <dataValidation allowBlank="1" showErrorMessage="1" promptTitle="Implementing Agency City" prompt="Enter the city of the Implementing Agency." sqref="H8:I8" xr:uid="{00000000-0002-0000-0400-000021000000}"/>
    <dataValidation allowBlank="1" showErrorMessage="1" promptTitle="3. Implementing Agency Address" prompt="Enter the street address of the Implementing Agency." sqref="E8:G8" xr:uid="{00000000-0002-0000-0400-000022000000}"/>
    <dataValidation allowBlank="1" showErrorMessage="1" promptTitle="2. Implementing Agency" prompt="Enter the Implementing Agency name." sqref="D7:G7" xr:uid="{00000000-0002-0000-0400-000023000000}"/>
    <dataValidation type="textLength" operator="equal" allowBlank="1" showErrorMessage="1" errorTitle="Implementing Agency DUNS Number" error="Enter the full nine digit Federal Data Universal Numbering System (DUNS) ID number for the Implementing Agency." promptTitle="2a. Implementing Agency DUNS" prompt="Enter the full nine digit Federal Data Universal Numbering System (DUNS) ID number for the Implementing Agency." sqref="I7:J7" xr:uid="{00000000-0002-0000-0400-000024000000}">
      <formula1>9</formula1>
    </dataValidation>
    <dataValidation type="textLength" operator="equal" allowBlank="1" showErrorMessage="1" errorTitle="Subrecipient DUNS Number" error="Enter the full nine digit Federal Data Universal Numbering System (DUNS) ID number for the Subrecipient." promptTitle="1a. Subrecipient DUNS" prompt="Enter the full nine digit Federal Data Universal Numbering System (DUNS) ID number for the Subrecipient." sqref="I6:J6" xr:uid="{00000000-0002-0000-0400-000025000000}">
      <formula1>9</formula1>
    </dataValidation>
    <dataValidation allowBlank="1" showErrorMessage="1" promptTitle="1. Subrecipient Name" prompt="The Subrecipient is the unit of government or community based organization (CBO) that will have legal responsibility for these grant funds. The Subrecpient name must be their legal name that they have registered with the IRS." sqref="C6:G6" xr:uid="{00000000-0002-0000-0400-000026000000}"/>
    <dataValidation type="list" allowBlank="1" showErrorMessage="1" promptTitle="Indirect Cost Rate" prompt="Choose the Indirect Cost Rate (ICR) that will be used for the grant.  If using a Federally Approved Indirect Cost Rate, enter the rate in the following field." sqref="D14:E14" xr:uid="{00000000-0002-0000-0400-000027000000}">
      <formula1>"(Select), N/A, 10% de Minimis, Federally Approved ICR"</formula1>
    </dataValidation>
    <dataValidation allowBlank="1" showInputMessage="1" showErrorMessage="1" promptTitle="Federally Approved ICR" prompt="If applicable, enter the Federally Approved Indirect Cost Rate (ICR).  Otherwise, leave blank." sqref="L14" xr:uid="{00000000-0002-0000-0400-000028000000}"/>
    <dataValidation allowBlank="1" showInputMessage="1" showErrorMessage="1" promptTitle="Zip+4" prompt="Enter the complete 9-digit zip code." sqref="M25:O25 M8:O8 M10:O10" xr:uid="{00000000-0002-0000-0400-000029000000}"/>
    <dataValidation allowBlank="1" showInputMessage="1" showErrorMessage="1" promptTitle="For Cal OES Use Only" prompt="Do not enter information." sqref="L2:O2" xr:uid="{00000000-0002-0000-0400-00002A000000}"/>
    <dataValidation allowBlank="1" showInputMessage="1" showErrorMessage="1" promptTitle="For Cal OES Use Only" prompt="Do not enter information. " sqref="C2" xr:uid="{00000000-0002-0000-0400-00002B000000}"/>
    <dataValidation allowBlank="1" showInputMessage="1" sqref="H7 A17" xr:uid="{00000000-0002-0000-0400-00002C000000}"/>
    <dataValidation type="list" allowBlank="1" showErrorMessage="1" promptTitle="8.Grant Year " prompt="Select Grant Year from Drop down List. " sqref="B17:B21" xr:uid="{00000000-0002-0000-0400-00002D000000}">
      <formula1>source_GrantYearGAFS</formula1>
    </dataValidation>
    <dataValidation type="list" allowBlank="1" showErrorMessage="1" promptTitle="8. Fund Source" prompt="Select the Fund Source from Dropdown List. " sqref="C17:C21" xr:uid="{00000000-0002-0000-0400-00002E000000}">
      <formula1>SOURCE_FundingSourceGAFS_All</formula1>
    </dataValidation>
    <dataValidation allowBlank="1" showErrorMessage="1" sqref="D27:E27" xr:uid="{00000000-0002-0000-0400-00002F000000}"/>
  </dataValidations>
  <printOptions horizontalCentered="1"/>
  <pageMargins left="0.25" right="0.25" top="0.5" bottom="0.5" header="0.25" footer="0.25"/>
  <pageSetup scale="52" fitToHeight="0" orientation="portrait" r:id="rId1"/>
  <headerFooter scaleWithDoc="0">
    <oddHeader>&amp;C&amp;"Century Gothic,Regular"&amp;9CALIFORNIA GOVERNOR'S OFFICE OF EMERGENCY SERVICES (Cal OES)</oddHeader>
    <oddFooter>&amp;L&amp;"Century Gothic,Regular"FY 2021 HSGP FMFW (Non-Macro) v21.1&amp;C&amp;"Century Gothic,Regular"&amp;9&amp;P of &amp;N&amp;R&amp;"Century Gothic,Regular"&amp;9Grant Subaward Face Sheet Cal OES 2-101 (Revised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theme="6" tint="0.59999389629810485"/>
    <pageSetUpPr fitToPage="1"/>
  </sheetPr>
  <dimension ref="A1:J39"/>
  <sheetViews>
    <sheetView showGridLines="0" showZeros="0" zoomScale="65" zoomScaleNormal="65" zoomScaleSheetLayoutView="55" zoomScalePageLayoutView="55" workbookViewId="0">
      <selection sqref="A1:W1"/>
    </sheetView>
  </sheetViews>
  <sheetFormatPr defaultColWidth="9.1796875" defaultRowHeight="12.5" x14ac:dyDescent="0.25"/>
  <cols>
    <col min="1" max="1" width="43.1796875" style="3" customWidth="1"/>
    <col min="2" max="2" width="45.1796875" style="3" customWidth="1"/>
    <col min="3" max="3" width="39" style="3" customWidth="1"/>
    <col min="4" max="4" width="55.54296875" style="2" customWidth="1"/>
    <col min="5" max="5" width="36.54296875" style="2" customWidth="1"/>
    <col min="6" max="6" width="37.54296875" style="2" customWidth="1"/>
    <col min="7" max="7" width="17.26953125" style="2" customWidth="1"/>
    <col min="8" max="8" width="19.1796875" style="2" customWidth="1"/>
    <col min="9" max="9" width="40.7265625" style="2" customWidth="1"/>
    <col min="10" max="10" width="0.1796875" style="2" customWidth="1"/>
    <col min="11" max="16384" width="9.1796875" style="2"/>
  </cols>
  <sheetData>
    <row r="1" spans="1:10" ht="30" customHeight="1" x14ac:dyDescent="0.45">
      <c r="A1" s="1198" t="s">
        <v>810</v>
      </c>
      <c r="B1" s="1199"/>
      <c r="C1" s="1199"/>
      <c r="D1" s="1199"/>
      <c r="E1" s="1199"/>
      <c r="F1" s="1199"/>
      <c r="G1" s="1199"/>
      <c r="H1" s="1199"/>
      <c r="I1" s="1200"/>
      <c r="J1" s="84"/>
    </row>
    <row r="2" spans="1:10" s="3" customFormat="1" ht="20.149999999999999" customHeight="1" x14ac:dyDescent="0.45">
      <c r="A2" s="1204" t="s">
        <v>1356</v>
      </c>
      <c r="B2" s="1204"/>
      <c r="C2" s="1204"/>
      <c r="D2" s="1204"/>
      <c r="E2" s="1204"/>
      <c r="F2" s="1204"/>
      <c r="G2" s="1204"/>
      <c r="H2" s="1204"/>
      <c r="I2" s="1204"/>
      <c r="J2" s="84"/>
    </row>
    <row r="3" spans="1:10" s="125" customFormat="1" ht="50.15" customHeight="1" x14ac:dyDescent="0.45">
      <c r="A3" s="1201">
        <f>SubrecipientName</f>
        <v>0</v>
      </c>
      <c r="B3" s="1201"/>
      <c r="C3" s="1201"/>
      <c r="D3" s="1201"/>
      <c r="E3" s="1201"/>
      <c r="F3" s="1201"/>
      <c r="G3" s="1201"/>
      <c r="H3" s="1201"/>
      <c r="I3" s="1201"/>
      <c r="J3" s="135"/>
    </row>
    <row r="4" spans="1:10" s="15" customFormat="1" ht="28" customHeight="1" x14ac:dyDescent="0.4">
      <c r="A4" s="1202">
        <f>FIPSNumber</f>
        <v>0</v>
      </c>
      <c r="B4" s="1202"/>
      <c r="C4" s="1202"/>
      <c r="D4" s="1202"/>
      <c r="E4" s="1202"/>
      <c r="F4" s="1202"/>
      <c r="G4" s="1202"/>
      <c r="H4" s="1202"/>
      <c r="I4" s="1202"/>
      <c r="J4" s="136"/>
    </row>
    <row r="5" spans="1:10" s="15" customFormat="1" ht="35.15" customHeight="1" x14ac:dyDescent="0.25">
      <c r="A5" s="1203">
        <f>SubawardNumber</f>
        <v>0</v>
      </c>
      <c r="B5" s="1203"/>
      <c r="C5" s="1203"/>
      <c r="D5" s="1203"/>
      <c r="E5" s="1203"/>
      <c r="F5" s="1203"/>
      <c r="G5" s="1203"/>
      <c r="H5" s="1203"/>
      <c r="I5" s="1203"/>
      <c r="J5" s="136"/>
    </row>
    <row r="6" spans="1:10" s="15" customFormat="1" ht="70" customHeight="1" x14ac:dyDescent="0.25">
      <c r="A6" s="1205"/>
      <c r="B6" s="1205"/>
      <c r="C6" s="1205"/>
      <c r="D6" s="1205"/>
      <c r="E6" s="1205"/>
      <c r="F6" s="1205"/>
      <c r="G6" s="1205"/>
      <c r="H6" s="1205"/>
      <c r="I6" s="1205"/>
      <c r="J6" s="136"/>
    </row>
    <row r="7" spans="1:10" s="15" customFormat="1" ht="30" customHeight="1" x14ac:dyDescent="0.25">
      <c r="A7" s="1196" t="s">
        <v>822</v>
      </c>
      <c r="B7" s="1196"/>
      <c r="C7" s="1196"/>
      <c r="D7" s="1196"/>
      <c r="E7" s="1196"/>
      <c r="F7" s="1196"/>
      <c r="G7" s="1206"/>
      <c r="H7" s="1207"/>
      <c r="I7" s="1207"/>
      <c r="J7" s="136"/>
    </row>
    <row r="8" spans="1:10" s="15" customFormat="1" ht="28" customHeight="1" x14ac:dyDescent="0.25">
      <c r="A8" s="983" t="s">
        <v>812</v>
      </c>
      <c r="B8" s="984" t="s">
        <v>813</v>
      </c>
      <c r="C8" s="984" t="s">
        <v>814</v>
      </c>
      <c r="D8" s="984" t="s">
        <v>160</v>
      </c>
      <c r="E8" s="984" t="s">
        <v>328</v>
      </c>
      <c r="F8" s="985" t="s">
        <v>329</v>
      </c>
      <c r="G8" s="1207"/>
      <c r="H8" s="1207"/>
      <c r="I8" s="1207"/>
      <c r="J8" s="136"/>
    </row>
    <row r="9" spans="1:10" s="496" customFormat="1" ht="40" customHeight="1" x14ac:dyDescent="0.35">
      <c r="A9" s="986" t="s">
        <v>815</v>
      </c>
      <c r="B9" s="987"/>
      <c r="C9" s="987"/>
      <c r="D9" s="987"/>
      <c r="E9" s="987"/>
      <c r="F9" s="988"/>
      <c r="G9" s="1192"/>
      <c r="H9" s="1192"/>
      <c r="I9" s="1192"/>
      <c r="J9" s="497"/>
    </row>
    <row r="10" spans="1:10" s="496" customFormat="1" ht="40" customHeight="1" x14ac:dyDescent="0.35">
      <c r="A10" s="986" t="s">
        <v>816</v>
      </c>
      <c r="B10" s="987"/>
      <c r="C10" s="987"/>
      <c r="D10" s="987"/>
      <c r="E10" s="987"/>
      <c r="F10" s="987"/>
      <c r="G10" s="1192"/>
      <c r="H10" s="1192"/>
      <c r="I10" s="1192"/>
      <c r="J10" s="497"/>
    </row>
    <row r="11" spans="1:10" s="496" customFormat="1" ht="40" customHeight="1" x14ac:dyDescent="0.35">
      <c r="A11" s="986" t="s">
        <v>817</v>
      </c>
      <c r="B11" s="987"/>
      <c r="C11" s="987"/>
      <c r="D11" s="987"/>
      <c r="E11" s="987"/>
      <c r="F11" s="987"/>
      <c r="G11" s="1192"/>
      <c r="H11" s="1192"/>
      <c r="I11" s="1192"/>
      <c r="J11" s="497"/>
    </row>
    <row r="12" spans="1:10" s="496" customFormat="1" ht="40" customHeight="1" x14ac:dyDescent="0.35">
      <c r="A12" s="986" t="s">
        <v>818</v>
      </c>
      <c r="B12" s="987"/>
      <c r="C12" s="987"/>
      <c r="D12" s="987"/>
      <c r="E12" s="987"/>
      <c r="F12" s="987"/>
      <c r="G12" s="1192"/>
      <c r="H12" s="1192"/>
      <c r="I12" s="1192"/>
      <c r="J12" s="497"/>
    </row>
    <row r="13" spans="1:10" s="496" customFormat="1" ht="40" customHeight="1" x14ac:dyDescent="0.35">
      <c r="A13" s="986" t="s">
        <v>819</v>
      </c>
      <c r="B13" s="987"/>
      <c r="C13" s="987"/>
      <c r="D13" s="987"/>
      <c r="E13" s="987"/>
      <c r="F13" s="987"/>
      <c r="G13" s="1192"/>
      <c r="H13" s="1192"/>
      <c r="I13" s="1192"/>
      <c r="J13" s="497"/>
    </row>
    <row r="14" spans="1:10" s="496" customFormat="1" ht="40" customHeight="1" x14ac:dyDescent="0.35">
      <c r="A14" s="986" t="s">
        <v>820</v>
      </c>
      <c r="B14" s="987"/>
      <c r="C14" s="987"/>
      <c r="D14" s="987"/>
      <c r="E14" s="987"/>
      <c r="F14" s="987"/>
      <c r="G14" s="1191"/>
      <c r="H14" s="1192"/>
      <c r="I14" s="1192"/>
      <c r="J14" s="497"/>
    </row>
    <row r="15" spans="1:10" s="496" customFormat="1" ht="40" customHeight="1" x14ac:dyDescent="0.35">
      <c r="A15" s="986" t="s">
        <v>820</v>
      </c>
      <c r="B15" s="987"/>
      <c r="C15" s="987"/>
      <c r="D15" s="987"/>
      <c r="E15" s="987"/>
      <c r="F15" s="987"/>
      <c r="G15" s="1191"/>
      <c r="H15" s="1192"/>
      <c r="I15" s="1192"/>
      <c r="J15" s="497"/>
    </row>
    <row r="16" spans="1:10" s="496" customFormat="1" ht="0.25" customHeight="1" x14ac:dyDescent="0.35">
      <c r="A16" s="572" t="s">
        <v>1181</v>
      </c>
      <c r="B16" s="572" t="s">
        <v>1181</v>
      </c>
      <c r="C16" s="572" t="s">
        <v>1181</v>
      </c>
      <c r="D16" s="572" t="s">
        <v>1181</v>
      </c>
      <c r="E16" s="572" t="s">
        <v>1182</v>
      </c>
      <c r="F16" s="572" t="s">
        <v>1181</v>
      </c>
      <c r="G16" s="1192"/>
      <c r="H16" s="1192"/>
      <c r="I16" s="1192"/>
      <c r="J16" s="497"/>
    </row>
    <row r="17" spans="1:10" s="15" customFormat="1" ht="45" customHeight="1" x14ac:dyDescent="0.25">
      <c r="A17" s="1197"/>
      <c r="B17" s="1197"/>
      <c r="C17" s="1197"/>
      <c r="D17" s="1197"/>
      <c r="E17" s="1197"/>
      <c r="F17" s="1197"/>
      <c r="G17" s="1197"/>
      <c r="H17" s="1197"/>
      <c r="I17" s="1197"/>
      <c r="J17" s="136"/>
    </row>
    <row r="18" spans="1:10" ht="30" customHeight="1" x14ac:dyDescent="0.25">
      <c r="A18" s="1193" t="s">
        <v>821</v>
      </c>
      <c r="B18" s="1194"/>
      <c r="C18" s="1194"/>
      <c r="D18" s="1194"/>
      <c r="E18" s="1194"/>
      <c r="F18" s="1194"/>
      <c r="G18" s="1194"/>
      <c r="H18" s="1194"/>
      <c r="I18" s="1195"/>
      <c r="J18" s="137"/>
    </row>
    <row r="19" spans="1:10" ht="28" customHeight="1" x14ac:dyDescent="0.25">
      <c r="A19" s="983" t="s">
        <v>811</v>
      </c>
      <c r="B19" s="984" t="s">
        <v>330</v>
      </c>
      <c r="C19" s="984" t="s">
        <v>160</v>
      </c>
      <c r="D19" s="984" t="s">
        <v>331</v>
      </c>
      <c r="E19" s="984" t="s">
        <v>332</v>
      </c>
      <c r="F19" s="984" t="s">
        <v>333</v>
      </c>
      <c r="G19" s="984" t="s">
        <v>334</v>
      </c>
      <c r="H19" s="984" t="s">
        <v>328</v>
      </c>
      <c r="I19" s="984" t="s">
        <v>329</v>
      </c>
      <c r="J19" s="137"/>
    </row>
    <row r="20" spans="1:10" s="569" customFormat="1" ht="40" customHeight="1" x14ac:dyDescent="0.35">
      <c r="A20" s="989"/>
      <c r="B20" s="990"/>
      <c r="C20" s="990"/>
      <c r="D20" s="990"/>
      <c r="E20" s="990"/>
      <c r="F20" s="990"/>
      <c r="G20" s="991"/>
      <c r="H20" s="992"/>
      <c r="I20" s="993"/>
    </row>
    <row r="21" spans="1:10" s="569" customFormat="1" ht="40" customHeight="1" x14ac:dyDescent="0.35">
      <c r="A21" s="994"/>
      <c r="B21" s="995"/>
      <c r="C21" s="995"/>
      <c r="D21" s="995"/>
      <c r="E21" s="995"/>
      <c r="F21" s="995"/>
      <c r="G21" s="996"/>
      <c r="H21" s="997"/>
      <c r="I21" s="998"/>
      <c r="J21" s="568"/>
    </row>
    <row r="22" spans="1:10" s="569" customFormat="1" ht="40" customHeight="1" x14ac:dyDescent="0.35">
      <c r="A22" s="994"/>
      <c r="B22" s="995"/>
      <c r="C22" s="995"/>
      <c r="D22" s="995"/>
      <c r="E22" s="995"/>
      <c r="F22" s="995"/>
      <c r="G22" s="996"/>
      <c r="H22" s="997"/>
      <c r="I22" s="998"/>
      <c r="J22" s="568"/>
    </row>
    <row r="23" spans="1:10" s="569" customFormat="1" ht="40" customHeight="1" x14ac:dyDescent="0.35">
      <c r="A23" s="994"/>
      <c r="B23" s="995"/>
      <c r="C23" s="995"/>
      <c r="D23" s="995"/>
      <c r="E23" s="995"/>
      <c r="F23" s="995"/>
      <c r="G23" s="996"/>
      <c r="H23" s="997"/>
      <c r="I23" s="998"/>
      <c r="J23" s="568"/>
    </row>
    <row r="24" spans="1:10" s="569" customFormat="1" ht="40" customHeight="1" x14ac:dyDescent="0.35">
      <c r="A24" s="994"/>
      <c r="B24" s="995"/>
      <c r="C24" s="995"/>
      <c r="D24" s="995"/>
      <c r="E24" s="995"/>
      <c r="F24" s="995"/>
      <c r="G24" s="996"/>
      <c r="H24" s="997"/>
      <c r="I24" s="998"/>
      <c r="J24" s="568"/>
    </row>
    <row r="25" spans="1:10" s="569" customFormat="1" ht="40" customHeight="1" x14ac:dyDescent="0.35">
      <c r="A25" s="994"/>
      <c r="B25" s="995"/>
      <c r="C25" s="995"/>
      <c r="D25" s="995"/>
      <c r="E25" s="995"/>
      <c r="F25" s="995"/>
      <c r="G25" s="996"/>
      <c r="H25" s="997"/>
      <c r="I25" s="998"/>
      <c r="J25" s="568"/>
    </row>
    <row r="26" spans="1:10" s="569" customFormat="1" ht="40" customHeight="1" x14ac:dyDescent="0.35">
      <c r="A26" s="994"/>
      <c r="B26" s="995"/>
      <c r="C26" s="995"/>
      <c r="D26" s="995"/>
      <c r="E26" s="995"/>
      <c r="F26" s="995"/>
      <c r="G26" s="996"/>
      <c r="H26" s="997"/>
      <c r="I26" s="998"/>
      <c r="J26" s="568"/>
    </row>
    <row r="27" spans="1:10" s="569" customFormat="1" ht="40" customHeight="1" x14ac:dyDescent="0.35">
      <c r="A27" s="994"/>
      <c r="B27" s="995"/>
      <c r="C27" s="995"/>
      <c r="D27" s="995"/>
      <c r="E27" s="995"/>
      <c r="F27" s="995"/>
      <c r="G27" s="996"/>
      <c r="H27" s="997"/>
      <c r="I27" s="998"/>
      <c r="J27" s="568"/>
    </row>
    <row r="28" spans="1:10" s="569" customFormat="1" ht="0.25" customHeight="1" x14ac:dyDescent="0.35">
      <c r="A28" s="989" t="s">
        <v>1143</v>
      </c>
      <c r="B28" s="990" t="s">
        <v>1143</v>
      </c>
      <c r="C28" s="990" t="s">
        <v>1143</v>
      </c>
      <c r="D28" s="990" t="s">
        <v>1143</v>
      </c>
      <c r="E28" s="990" t="s">
        <v>1143</v>
      </c>
      <c r="F28" s="990" t="s">
        <v>1143</v>
      </c>
      <c r="G28" s="990" t="s">
        <v>1143</v>
      </c>
      <c r="H28" s="990" t="s">
        <v>1143</v>
      </c>
      <c r="I28" s="990" t="s">
        <v>1143</v>
      </c>
      <c r="J28" s="568"/>
    </row>
    <row r="29" spans="1:10" ht="28" customHeight="1" x14ac:dyDescent="0.25">
      <c r="A29" s="983" t="s">
        <v>811</v>
      </c>
      <c r="B29" s="984" t="s">
        <v>335</v>
      </c>
      <c r="C29" s="984" t="s">
        <v>160</v>
      </c>
      <c r="D29" s="984" t="s">
        <v>331</v>
      </c>
      <c r="E29" s="984" t="s">
        <v>332</v>
      </c>
      <c r="F29" s="984" t="s">
        <v>333</v>
      </c>
      <c r="G29" s="984" t="s">
        <v>334</v>
      </c>
      <c r="H29" s="984" t="s">
        <v>328</v>
      </c>
      <c r="I29" s="984" t="s">
        <v>329</v>
      </c>
      <c r="J29" s="138"/>
    </row>
    <row r="30" spans="1:10" s="571" customFormat="1" ht="40" customHeight="1" x14ac:dyDescent="0.35">
      <c r="A30" s="999"/>
      <c r="B30" s="999"/>
      <c r="C30" s="999"/>
      <c r="D30" s="999"/>
      <c r="E30" s="999"/>
      <c r="F30" s="999"/>
      <c r="G30" s="1000"/>
      <c r="H30" s="1001"/>
      <c r="I30" s="1002"/>
      <c r="J30" s="570"/>
    </row>
    <row r="31" spans="1:10" s="571" customFormat="1" ht="40" customHeight="1" x14ac:dyDescent="0.35">
      <c r="A31" s="999"/>
      <c r="B31" s="999"/>
      <c r="C31" s="999"/>
      <c r="D31" s="999"/>
      <c r="E31" s="999"/>
      <c r="F31" s="999"/>
      <c r="G31" s="1000"/>
      <c r="H31" s="1001"/>
      <c r="I31" s="1002"/>
      <c r="J31" s="570"/>
    </row>
    <row r="32" spans="1:10" s="571" customFormat="1" ht="40" customHeight="1" x14ac:dyDescent="0.35">
      <c r="A32" s="999"/>
      <c r="B32" s="999"/>
      <c r="C32" s="999"/>
      <c r="D32" s="999"/>
      <c r="E32" s="999"/>
      <c r="F32" s="999"/>
      <c r="G32" s="1000"/>
      <c r="H32" s="1001"/>
      <c r="I32" s="1002"/>
      <c r="J32" s="570"/>
    </row>
    <row r="33" spans="1:10" s="571" customFormat="1" ht="40" customHeight="1" x14ac:dyDescent="0.35">
      <c r="A33" s="999"/>
      <c r="B33" s="999"/>
      <c r="C33" s="999"/>
      <c r="D33" s="999"/>
      <c r="E33" s="999"/>
      <c r="F33" s="999"/>
      <c r="G33" s="1000"/>
      <c r="H33" s="1001"/>
      <c r="I33" s="1002"/>
      <c r="J33" s="570"/>
    </row>
    <row r="34" spans="1:10" s="571" customFormat="1" ht="40" customHeight="1" x14ac:dyDescent="0.35">
      <c r="A34" s="999"/>
      <c r="B34" s="999"/>
      <c r="C34" s="999"/>
      <c r="D34" s="999"/>
      <c r="E34" s="999"/>
      <c r="F34" s="999"/>
      <c r="G34" s="1000"/>
      <c r="H34" s="1001"/>
      <c r="I34" s="1002"/>
      <c r="J34" s="570"/>
    </row>
    <row r="35" spans="1:10" s="571" customFormat="1" ht="40" customHeight="1" x14ac:dyDescent="0.35">
      <c r="A35" s="999"/>
      <c r="B35" s="999"/>
      <c r="C35" s="999"/>
      <c r="D35" s="999"/>
      <c r="E35" s="999"/>
      <c r="F35" s="999"/>
      <c r="G35" s="1000"/>
      <c r="H35" s="1001"/>
      <c r="I35" s="1002"/>
      <c r="J35" s="570"/>
    </row>
    <row r="36" spans="1:10" s="571" customFormat="1" ht="40" customHeight="1" x14ac:dyDescent="0.35">
      <c r="A36" s="1003"/>
      <c r="B36" s="1004"/>
      <c r="C36" s="1004"/>
      <c r="D36" s="1004"/>
      <c r="E36" s="1004"/>
      <c r="F36" s="1004"/>
      <c r="G36" s="1005"/>
      <c r="H36" s="1006"/>
      <c r="I36" s="1004"/>
      <c r="J36" s="570"/>
    </row>
    <row r="37" spans="1:10" s="571" customFormat="1" ht="40" customHeight="1" x14ac:dyDescent="0.35">
      <c r="A37" s="1003"/>
      <c r="B37" s="1004"/>
      <c r="C37" s="1004"/>
      <c r="D37" s="1004"/>
      <c r="E37" s="1004"/>
      <c r="F37" s="1004"/>
      <c r="G37" s="1005"/>
      <c r="H37" s="1006"/>
      <c r="I37" s="1007"/>
      <c r="J37" s="570"/>
    </row>
    <row r="38" spans="1:10" s="571" customFormat="1" ht="0.25" customHeight="1" x14ac:dyDescent="0.35">
      <c r="A38" s="3"/>
      <c r="B38" s="3"/>
      <c r="C38" s="3"/>
      <c r="D38" s="2"/>
      <c r="E38" s="2"/>
      <c r="F38" s="2"/>
      <c r="G38" s="2"/>
      <c r="H38" s="2"/>
      <c r="I38" s="2"/>
      <c r="J38" s="570"/>
    </row>
    <row r="39" spans="1:10" s="571" customFormat="1" ht="16" x14ac:dyDescent="0.35">
      <c r="A39" s="3"/>
      <c r="B39" s="3"/>
      <c r="C39" s="3"/>
      <c r="D39" s="2"/>
      <c r="E39" s="2"/>
      <c r="F39" s="2"/>
      <c r="G39" s="2"/>
      <c r="H39" s="2"/>
      <c r="I39" s="2"/>
      <c r="J39" s="570"/>
    </row>
  </sheetData>
  <sheetProtection formatColumns="0" autoFilter="0"/>
  <customSheetViews>
    <customSheetView guid="{864452AF-FE8B-4AB5-A77B-41D8DD524B81}" scale="70" showPageBreaks="1" showGridLines="0" zeroValues="0" fitToPage="1" printArea="1" hiddenRows="1">
      <selection activeCell="I8" sqref="I8"/>
      <pageMargins left="0.25" right="0.25" top="0.25" bottom="0.25" header="0.25" footer="0.25"/>
      <printOptions horizontalCentered="1"/>
      <pageSetup scale="54" orientation="landscape" useFirstPageNumber="1" r:id="rId1"/>
      <headerFooter alignWithMargins="0">
        <oddFooter>&amp;L&amp;"Tahoma,Regular"&amp;12FMFW v1.18 - 2018</oddFooter>
      </headerFooter>
    </customSheetView>
  </customSheetViews>
  <mergeCells count="19">
    <mergeCell ref="A6:I6"/>
    <mergeCell ref="G7:I7"/>
    <mergeCell ref="G8:I8"/>
    <mergeCell ref="G9:I9"/>
    <mergeCell ref="G10:I10"/>
    <mergeCell ref="A1:I1"/>
    <mergeCell ref="A3:I3"/>
    <mergeCell ref="A4:I4"/>
    <mergeCell ref="A5:I5"/>
    <mergeCell ref="A2:I2"/>
    <mergeCell ref="G14:I14"/>
    <mergeCell ref="G16:I16"/>
    <mergeCell ref="A18:I18"/>
    <mergeCell ref="A7:F7"/>
    <mergeCell ref="A17:I17"/>
    <mergeCell ref="G11:I11"/>
    <mergeCell ref="G12:I12"/>
    <mergeCell ref="G13:I13"/>
    <mergeCell ref="G15:I15"/>
  </mergeCells>
  <dataValidations count="1">
    <dataValidation allowBlank="1" showInputMessage="1" sqref="J1:J3" xr:uid="{00000000-0002-0000-0500-000000000000}"/>
  </dataValidations>
  <printOptions horizontalCentered="1"/>
  <pageMargins left="0.25" right="0.25" top="0.5" bottom="0.5" header="0.25" footer="0.25"/>
  <pageSetup scale="40" fitToHeight="0" orientation="landscape" r:id="rId2"/>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drawing r:id="rId3"/>
  <tableParts count="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0">
    <tabColor rgb="FFFFCC99"/>
    <pageSetUpPr fitToPage="1"/>
  </sheetPr>
  <dimension ref="A1:AD101"/>
  <sheetViews>
    <sheetView showGridLines="0" showZeros="0" tabSelected="1" zoomScale="65" zoomScaleNormal="65" zoomScaleSheetLayoutView="70" workbookViewId="0">
      <selection sqref="A1:T1"/>
    </sheetView>
  </sheetViews>
  <sheetFormatPr defaultColWidth="9.1796875" defaultRowHeight="12.5" x14ac:dyDescent="0.25"/>
  <cols>
    <col min="1" max="1" width="9.54296875" style="472" customWidth="1"/>
    <col min="2" max="2" width="12.26953125" style="472" customWidth="1"/>
    <col min="3" max="3" width="17.453125" style="472" customWidth="1"/>
    <col min="4" max="4" width="12.7265625" style="472" customWidth="1"/>
    <col min="5" max="5" width="33.453125" style="472" customWidth="1"/>
    <col min="6" max="6" width="46" style="472" customWidth="1"/>
    <col min="7" max="7" width="17.453125" style="473" customWidth="1"/>
    <col min="8" max="8" width="16.26953125" style="474" customWidth="1"/>
    <col min="9" max="9" width="17.54296875" style="474" customWidth="1"/>
    <col min="10" max="10" width="23.7265625" style="474" customWidth="1"/>
    <col min="11" max="11" width="22.7265625" style="474" customWidth="1"/>
    <col min="12" max="12" width="18.7265625" style="474" customWidth="1"/>
    <col min="13" max="13" width="22.54296875" style="474" customWidth="1"/>
    <col min="14" max="14" width="19.453125" style="475" bestFit="1" customWidth="1"/>
    <col min="15" max="15" width="20.453125" style="475" customWidth="1"/>
    <col min="16" max="16" width="20.81640625" style="475" customWidth="1"/>
    <col min="17" max="17" width="18.453125" style="475" hidden="1" customWidth="1"/>
    <col min="18" max="18" width="21.26953125" style="475" customWidth="1"/>
    <col min="19" max="19" width="20.1796875" style="475" bestFit="1" customWidth="1"/>
    <col min="20" max="20" width="19.7265625" style="475" bestFit="1" customWidth="1"/>
    <col min="21" max="30" width="15.7265625" style="475" hidden="1" customWidth="1"/>
    <col min="31" max="16384" width="9.1796875" style="475"/>
  </cols>
  <sheetData>
    <row r="1" spans="1:30" s="466" customFormat="1" ht="30" customHeight="1" x14ac:dyDescent="0.3">
      <c r="A1" s="1228" t="s">
        <v>2</v>
      </c>
      <c r="B1" s="1229"/>
      <c r="C1" s="1230"/>
      <c r="D1" s="1230"/>
      <c r="E1" s="1230"/>
      <c r="F1" s="1230"/>
      <c r="G1" s="1230"/>
      <c r="H1" s="1230"/>
      <c r="I1" s="1230"/>
      <c r="J1" s="1230"/>
      <c r="K1" s="1230"/>
      <c r="L1" s="1230"/>
      <c r="M1" s="1230"/>
      <c r="N1" s="1230"/>
      <c r="O1" s="1230"/>
      <c r="P1" s="1230"/>
      <c r="Q1" s="1230"/>
      <c r="R1" s="1230"/>
      <c r="S1" s="1230"/>
      <c r="T1" s="1231"/>
    </row>
    <row r="2" spans="1:30" s="467" customFormat="1" ht="20.149999999999999" customHeight="1" x14ac:dyDescent="0.3">
      <c r="A2" s="1233" t="s">
        <v>1315</v>
      </c>
      <c r="B2" s="1234"/>
      <c r="C2" s="1235"/>
      <c r="D2" s="1235"/>
      <c r="E2" s="1235"/>
      <c r="F2" s="1235"/>
      <c r="G2" s="1235"/>
      <c r="H2" s="1235"/>
      <c r="I2" s="1235"/>
      <c r="J2" s="1235"/>
      <c r="K2" s="1235"/>
      <c r="L2" s="1235"/>
      <c r="M2" s="1235"/>
      <c r="N2" s="1235"/>
      <c r="O2" s="1235"/>
      <c r="P2" s="1235"/>
      <c r="Q2" s="1235"/>
      <c r="R2" s="1235"/>
      <c r="S2" s="1235"/>
      <c r="T2" s="1236"/>
    </row>
    <row r="3" spans="1:30" s="469" customFormat="1" ht="25" customHeight="1" x14ac:dyDescent="0.45">
      <c r="A3" s="1237">
        <f>SubrecipientName</f>
        <v>0</v>
      </c>
      <c r="B3" s="1237"/>
      <c r="C3" s="1237"/>
      <c r="D3" s="1237"/>
      <c r="E3" s="1237"/>
      <c r="F3" s="1237"/>
      <c r="G3" s="1237"/>
      <c r="H3" s="1237"/>
      <c r="I3" s="1237"/>
      <c r="J3" s="1237"/>
      <c r="K3" s="1237"/>
      <c r="L3" s="1237"/>
      <c r="M3" s="1237"/>
      <c r="N3" s="1237"/>
      <c r="O3" s="1237"/>
      <c r="P3" s="1226" t="s">
        <v>34</v>
      </c>
      <c r="Q3" s="1226"/>
      <c r="R3" s="1232"/>
      <c r="S3" s="1232"/>
      <c r="T3" s="1232"/>
    </row>
    <row r="4" spans="1:30" s="147" customFormat="1" ht="25" customHeight="1" x14ac:dyDescent="0.4">
      <c r="A4" s="1208">
        <f>FIPSNumber</f>
        <v>0</v>
      </c>
      <c r="B4" s="1208"/>
      <c r="C4" s="1208"/>
      <c r="D4" s="1208"/>
      <c r="E4" s="1208"/>
      <c r="F4" s="1208"/>
      <c r="G4" s="1208"/>
      <c r="H4" s="1208"/>
      <c r="I4" s="1208"/>
      <c r="J4" s="1208"/>
      <c r="K4" s="1208"/>
      <c r="L4" s="1208"/>
      <c r="M4" s="1208"/>
      <c r="N4" s="1208"/>
      <c r="O4" s="1208"/>
      <c r="P4" s="1224" t="s">
        <v>10</v>
      </c>
      <c r="Q4" s="1224"/>
      <c r="R4" s="1219"/>
      <c r="S4" s="1220"/>
      <c r="T4" s="1220"/>
    </row>
    <row r="5" spans="1:30" s="468" customFormat="1" ht="25" customHeight="1" x14ac:dyDescent="0.3">
      <c r="A5" s="1209">
        <f>SubawardNumber</f>
        <v>0</v>
      </c>
      <c r="B5" s="1209"/>
      <c r="C5" s="1209"/>
      <c r="D5" s="1209"/>
      <c r="E5" s="1209"/>
      <c r="F5" s="1209"/>
      <c r="G5" s="1209"/>
      <c r="H5" s="1209"/>
      <c r="I5" s="1209"/>
      <c r="J5" s="1209"/>
      <c r="K5" s="1209"/>
      <c r="L5" s="1209"/>
      <c r="M5" s="1209"/>
      <c r="N5" s="1209"/>
      <c r="O5" s="1209"/>
      <c r="P5" s="1225" t="s">
        <v>549</v>
      </c>
      <c r="Q5" s="1225"/>
      <c r="R5" s="1221"/>
      <c r="S5" s="1221"/>
      <c r="T5" s="1221"/>
    </row>
    <row r="6" spans="1:30" s="468" customFormat="1" ht="25" customHeight="1" x14ac:dyDescent="0.3">
      <c r="A6" s="1210"/>
      <c r="B6" s="1210"/>
      <c r="C6" s="1210"/>
      <c r="D6" s="1210"/>
      <c r="E6" s="1210"/>
      <c r="F6" s="1210"/>
      <c r="G6" s="1210"/>
      <c r="H6" s="1210"/>
      <c r="I6" s="1210"/>
      <c r="J6" s="1210"/>
      <c r="K6" s="1210"/>
      <c r="L6" s="1210"/>
      <c r="M6" s="1210"/>
      <c r="N6" s="1210"/>
      <c r="O6" s="1211"/>
      <c r="P6" s="1226" t="s">
        <v>1305</v>
      </c>
      <c r="Q6" s="1226"/>
      <c r="R6" s="1222">
        <f>StartDate</f>
        <v>0</v>
      </c>
      <c r="S6" s="1223"/>
      <c r="T6" s="1223"/>
    </row>
    <row r="7" spans="1:30" s="468" customFormat="1" ht="25" customHeight="1" x14ac:dyDescent="0.3">
      <c r="A7" s="1212"/>
      <c r="B7" s="1212"/>
      <c r="C7" s="1212"/>
      <c r="D7" s="1212"/>
      <c r="E7" s="1212"/>
      <c r="F7" s="1212"/>
      <c r="G7" s="1212"/>
      <c r="H7" s="1212"/>
      <c r="I7" s="1212"/>
      <c r="J7" s="1212"/>
      <c r="K7" s="1212"/>
      <c r="L7" s="1212"/>
      <c r="M7" s="1212"/>
      <c r="N7" s="1212"/>
      <c r="O7" s="1213"/>
      <c r="P7" s="1227" t="s">
        <v>664</v>
      </c>
      <c r="Q7" s="1227"/>
      <c r="R7" s="1217">
        <f>EndDate</f>
        <v>0</v>
      </c>
      <c r="S7" s="1218"/>
      <c r="T7" s="1218"/>
    </row>
    <row r="8" spans="1:30" s="147" customFormat="1" ht="40" customHeight="1" x14ac:dyDescent="0.35">
      <c r="A8" s="1214"/>
      <c r="B8" s="1214"/>
      <c r="C8" s="1214"/>
      <c r="D8" s="1214"/>
      <c r="E8" s="1214"/>
      <c r="F8" s="1214"/>
      <c r="G8" s="1214"/>
      <c r="H8" s="1214"/>
      <c r="I8" s="1214"/>
      <c r="J8" s="1214"/>
      <c r="K8" s="1214"/>
      <c r="L8" s="1214"/>
      <c r="M8" s="1214"/>
      <c r="N8" s="1214"/>
      <c r="O8" s="1215"/>
      <c r="P8" s="1216" t="s">
        <v>641</v>
      </c>
      <c r="Q8" s="1216"/>
      <c r="R8" s="644" t="s">
        <v>727</v>
      </c>
      <c r="S8" s="645"/>
      <c r="T8" s="646"/>
    </row>
    <row r="9" spans="1:30" s="573" customFormat="1" ht="64.5" customHeight="1" x14ac:dyDescent="0.35">
      <c r="A9" s="662" t="s">
        <v>1314</v>
      </c>
      <c r="B9" s="967" t="s">
        <v>1331</v>
      </c>
      <c r="C9" s="663" t="s">
        <v>823</v>
      </c>
      <c r="D9" s="663" t="s">
        <v>1138</v>
      </c>
      <c r="E9" s="663" t="s">
        <v>714</v>
      </c>
      <c r="F9" s="663" t="s">
        <v>697</v>
      </c>
      <c r="G9" s="663" t="s">
        <v>639</v>
      </c>
      <c r="H9" s="663" t="s">
        <v>274</v>
      </c>
      <c r="I9" s="663" t="s">
        <v>698</v>
      </c>
      <c r="J9" s="663" t="s">
        <v>644</v>
      </c>
      <c r="K9" s="663" t="s">
        <v>645</v>
      </c>
      <c r="L9" s="663" t="s">
        <v>691</v>
      </c>
      <c r="M9" s="663" t="s">
        <v>1137</v>
      </c>
      <c r="N9" s="663" t="s">
        <v>715</v>
      </c>
      <c r="O9" s="663" t="s">
        <v>713</v>
      </c>
      <c r="P9" s="663" t="s">
        <v>699</v>
      </c>
      <c r="Q9" s="663" t="s">
        <v>1166</v>
      </c>
      <c r="R9" s="663" t="s">
        <v>694</v>
      </c>
      <c r="S9" s="663" t="s">
        <v>666</v>
      </c>
      <c r="T9" s="664" t="s">
        <v>717</v>
      </c>
      <c r="U9" s="830" t="s">
        <v>1293</v>
      </c>
      <c r="V9" s="830" t="s">
        <v>1294</v>
      </c>
      <c r="W9" s="830" t="s">
        <v>1295</v>
      </c>
      <c r="X9" s="830" t="s">
        <v>1296</v>
      </c>
      <c r="Y9" s="830" t="s">
        <v>1297</v>
      </c>
      <c r="Z9" s="830" t="s">
        <v>1298</v>
      </c>
      <c r="AA9" s="830" t="s">
        <v>1299</v>
      </c>
      <c r="AB9" s="830" t="s">
        <v>1300</v>
      </c>
      <c r="AC9" s="830" t="s">
        <v>1301</v>
      </c>
      <c r="AD9" s="830" t="s">
        <v>1302</v>
      </c>
    </row>
    <row r="10" spans="1:30" s="573" customFormat="1" ht="20.5" x14ac:dyDescent="0.35">
      <c r="A10" s="707">
        <v>0</v>
      </c>
      <c r="B10" s="968"/>
      <c r="C10" s="708">
        <v>0</v>
      </c>
      <c r="D10" s="708">
        <v>0</v>
      </c>
      <c r="E10" s="708">
        <v>0</v>
      </c>
      <c r="F10" s="708">
        <v>0</v>
      </c>
      <c r="G10" s="708">
        <v>0</v>
      </c>
      <c r="H10" s="708">
        <v>0</v>
      </c>
      <c r="I10" s="708">
        <v>0</v>
      </c>
      <c r="J10" s="708">
        <v>0</v>
      </c>
      <c r="K10" s="708">
        <v>0</v>
      </c>
      <c r="L10" s="708">
        <v>0</v>
      </c>
      <c r="M10" s="708">
        <v>0</v>
      </c>
      <c r="N10" s="921">
        <f>SUM(RangeCost)</f>
        <v>0</v>
      </c>
      <c r="O10" s="921">
        <f>SUM(RangePrevious)</f>
        <v>0</v>
      </c>
      <c r="P10" s="921">
        <f>SUM(RangeThisRequest)</f>
        <v>0</v>
      </c>
      <c r="Q10" s="921">
        <f>SUM(RangeMatch)</f>
        <v>0</v>
      </c>
      <c r="R10" s="921">
        <f>SUM(RangeApproved)</f>
        <v>0</v>
      </c>
      <c r="S10" s="921">
        <f>SUM(RangeBalance)</f>
        <v>0</v>
      </c>
      <c r="T10" s="709">
        <f>IFERROR(TotalApproved/TotalCost,0)</f>
        <v>0</v>
      </c>
      <c r="U10" s="831"/>
      <c r="V10" s="831"/>
      <c r="W10" s="831"/>
      <c r="X10" s="831"/>
      <c r="Y10" s="831"/>
      <c r="Z10" s="831"/>
      <c r="AA10" s="831"/>
      <c r="AB10" s="831"/>
      <c r="AC10" s="831"/>
      <c r="AD10" s="831"/>
    </row>
    <row r="11" spans="1:30" s="577" customFormat="1" ht="16" hidden="1" x14ac:dyDescent="0.35">
      <c r="A11" s="574">
        <v>0</v>
      </c>
      <c r="B11" s="969">
        <v>0</v>
      </c>
      <c r="C11" s="575">
        <v>0</v>
      </c>
      <c r="D11" s="575">
        <v>0</v>
      </c>
      <c r="E11" s="575">
        <v>0</v>
      </c>
      <c r="F11" s="575">
        <v>0</v>
      </c>
      <c r="G11" s="575">
        <v>0</v>
      </c>
      <c r="H11" s="575">
        <v>0</v>
      </c>
      <c r="I11" s="575">
        <v>0</v>
      </c>
      <c r="J11" s="575">
        <v>0</v>
      </c>
      <c r="K11" s="575">
        <v>0</v>
      </c>
      <c r="L11" s="575">
        <v>0</v>
      </c>
      <c r="M11" s="575">
        <v>0</v>
      </c>
      <c r="N11" s="576">
        <v>0</v>
      </c>
      <c r="O11" s="576">
        <v>0</v>
      </c>
      <c r="P11" s="576">
        <v>0</v>
      </c>
      <c r="Q11" s="576">
        <v>0</v>
      </c>
      <c r="R11" s="576">
        <v>0</v>
      </c>
      <c r="S11" s="576">
        <v>0</v>
      </c>
      <c r="T11" s="643">
        <v>0</v>
      </c>
      <c r="U11" s="832">
        <v>0</v>
      </c>
      <c r="V11" s="832">
        <v>0</v>
      </c>
      <c r="W11" s="832">
        <v>0</v>
      </c>
      <c r="X11" s="832">
        <v>0</v>
      </c>
      <c r="Y11" s="832">
        <v>0</v>
      </c>
      <c r="Z11" s="832">
        <v>0</v>
      </c>
      <c r="AA11" s="832">
        <v>0</v>
      </c>
      <c r="AB11" s="832">
        <v>0</v>
      </c>
      <c r="AC11" s="832">
        <v>0</v>
      </c>
      <c r="AD11" s="832">
        <v>0</v>
      </c>
    </row>
    <row r="12" spans="1:30" s="470" customFormat="1" ht="20.5" x14ac:dyDescent="0.25">
      <c r="A12" s="764"/>
      <c r="B12" s="762"/>
      <c r="C12" s="763"/>
      <c r="D12" s="764"/>
      <c r="E12" s="763"/>
      <c r="F12" s="763"/>
      <c r="G12" s="763"/>
      <c r="H12" s="763"/>
      <c r="I12" s="763"/>
      <c r="J12" s="763"/>
      <c r="K12" s="763"/>
      <c r="L12" s="763"/>
      <c r="M12" s="763"/>
      <c r="N12" s="922"/>
      <c r="O12" s="971"/>
      <c r="P12" s="922"/>
      <c r="Q12" s="803">
        <f t="shared" ref="Q12:Q44" si="0">R12*2</f>
        <v>0</v>
      </c>
      <c r="R12" s="971">
        <f t="shared" ref="R12:R44" si="1">P12+O12</f>
        <v>0</v>
      </c>
      <c r="S12" s="971">
        <f t="shared" ref="S12:S44" si="2">N12-R12</f>
        <v>0</v>
      </c>
      <c r="T12" s="973">
        <f t="shared" ref="T12:T44" si="3">IFERROR(R12/N12, 0)</f>
        <v>0</v>
      </c>
      <c r="U12" s="833"/>
      <c r="V12" s="833"/>
      <c r="W12" s="833"/>
      <c r="X12" s="833"/>
      <c r="Y12" s="833"/>
      <c r="Z12" s="833"/>
      <c r="AA12" s="833"/>
      <c r="AB12" s="833"/>
      <c r="AC12" s="833"/>
      <c r="AD12" s="833"/>
    </row>
    <row r="13" spans="1:30" s="470" customFormat="1" ht="20.5" x14ac:dyDescent="0.25">
      <c r="A13" s="764"/>
      <c r="B13" s="762"/>
      <c r="C13" s="763"/>
      <c r="D13" s="764"/>
      <c r="E13" s="763"/>
      <c r="F13" s="763"/>
      <c r="G13" s="763"/>
      <c r="H13" s="763"/>
      <c r="I13" s="763"/>
      <c r="J13" s="763"/>
      <c r="K13" s="763"/>
      <c r="L13" s="763"/>
      <c r="M13" s="763"/>
      <c r="N13" s="922"/>
      <c r="O13" s="971"/>
      <c r="P13" s="922"/>
      <c r="Q13" s="803">
        <f t="shared" ref="Q13" si="4">R13*2</f>
        <v>0</v>
      </c>
      <c r="R13" s="971">
        <f t="shared" ref="R13" si="5">P13+O13</f>
        <v>0</v>
      </c>
      <c r="S13" s="971">
        <f t="shared" ref="S13" si="6">N13-R13</f>
        <v>0</v>
      </c>
      <c r="T13" s="973">
        <f t="shared" ref="T13" si="7">IFERROR(R13/N13, 0)</f>
        <v>0</v>
      </c>
      <c r="U13" s="833"/>
      <c r="V13" s="833"/>
      <c r="W13" s="833"/>
      <c r="X13" s="833"/>
      <c r="Y13" s="833"/>
      <c r="Z13" s="833"/>
      <c r="AA13" s="833"/>
      <c r="AB13" s="833"/>
      <c r="AC13" s="833"/>
      <c r="AD13" s="833"/>
    </row>
    <row r="14" spans="1:30" s="470" customFormat="1" ht="20.5" x14ac:dyDescent="0.25">
      <c r="A14" s="764"/>
      <c r="B14" s="762"/>
      <c r="C14" s="763"/>
      <c r="D14" s="764"/>
      <c r="E14" s="763"/>
      <c r="F14" s="763"/>
      <c r="G14" s="763"/>
      <c r="H14" s="763"/>
      <c r="I14" s="763"/>
      <c r="J14" s="763"/>
      <c r="K14" s="763"/>
      <c r="L14" s="763"/>
      <c r="M14" s="763"/>
      <c r="N14" s="922"/>
      <c r="O14" s="971"/>
      <c r="P14" s="922"/>
      <c r="Q14" s="803">
        <f t="shared" si="0"/>
        <v>0</v>
      </c>
      <c r="R14" s="971">
        <f t="shared" si="1"/>
        <v>0</v>
      </c>
      <c r="S14" s="971">
        <f t="shared" si="2"/>
        <v>0</v>
      </c>
      <c r="T14" s="973">
        <f t="shared" si="3"/>
        <v>0</v>
      </c>
      <c r="U14" s="833"/>
      <c r="V14" s="833"/>
      <c r="W14" s="833"/>
      <c r="X14" s="833"/>
      <c r="Y14" s="833"/>
      <c r="Z14" s="833"/>
      <c r="AA14" s="833"/>
      <c r="AB14" s="833"/>
      <c r="AC14" s="833"/>
      <c r="AD14" s="833"/>
    </row>
    <row r="15" spans="1:30" s="470" customFormat="1" ht="20.5" x14ac:dyDescent="0.25">
      <c r="A15" s="764"/>
      <c r="B15" s="762"/>
      <c r="C15" s="763"/>
      <c r="D15" s="764"/>
      <c r="E15" s="763"/>
      <c r="F15" s="763"/>
      <c r="G15" s="763"/>
      <c r="H15" s="763"/>
      <c r="I15" s="763"/>
      <c r="J15" s="763"/>
      <c r="K15" s="763"/>
      <c r="L15" s="763"/>
      <c r="M15" s="763"/>
      <c r="N15" s="922"/>
      <c r="O15" s="971"/>
      <c r="P15" s="922"/>
      <c r="Q15" s="803">
        <f t="shared" si="0"/>
        <v>0</v>
      </c>
      <c r="R15" s="971">
        <f t="shared" si="1"/>
        <v>0</v>
      </c>
      <c r="S15" s="971">
        <f t="shared" si="2"/>
        <v>0</v>
      </c>
      <c r="T15" s="973">
        <f t="shared" si="3"/>
        <v>0</v>
      </c>
      <c r="U15" s="833"/>
      <c r="V15" s="833"/>
      <c r="W15" s="833"/>
      <c r="X15" s="833"/>
      <c r="Y15" s="833"/>
      <c r="Z15" s="833"/>
      <c r="AA15" s="833"/>
      <c r="AB15" s="833"/>
      <c r="AC15" s="833"/>
      <c r="AD15" s="833"/>
    </row>
    <row r="16" spans="1:30" s="470" customFormat="1" ht="20.5" x14ac:dyDescent="0.25">
      <c r="A16" s="764"/>
      <c r="B16" s="762"/>
      <c r="C16" s="763"/>
      <c r="D16" s="764"/>
      <c r="E16" s="763"/>
      <c r="F16" s="763"/>
      <c r="G16" s="763"/>
      <c r="H16" s="763"/>
      <c r="I16" s="763"/>
      <c r="J16" s="763"/>
      <c r="K16" s="763"/>
      <c r="L16" s="763"/>
      <c r="M16" s="763"/>
      <c r="N16" s="922"/>
      <c r="O16" s="971"/>
      <c r="P16" s="922"/>
      <c r="Q16" s="803">
        <f t="shared" si="0"/>
        <v>0</v>
      </c>
      <c r="R16" s="971">
        <f t="shared" si="1"/>
        <v>0</v>
      </c>
      <c r="S16" s="971">
        <f t="shared" si="2"/>
        <v>0</v>
      </c>
      <c r="T16" s="973">
        <f t="shared" si="3"/>
        <v>0</v>
      </c>
      <c r="U16" s="833"/>
      <c r="V16" s="833"/>
      <c r="W16" s="833"/>
      <c r="X16" s="833"/>
      <c r="Y16" s="833"/>
      <c r="Z16" s="833"/>
      <c r="AA16" s="833"/>
      <c r="AB16" s="833"/>
      <c r="AC16" s="833"/>
      <c r="AD16" s="833"/>
    </row>
    <row r="17" spans="1:30" s="470" customFormat="1" ht="20.5" x14ac:dyDescent="0.25">
      <c r="A17" s="764"/>
      <c r="B17" s="762"/>
      <c r="C17" s="763"/>
      <c r="D17" s="764"/>
      <c r="E17" s="763"/>
      <c r="F17" s="763"/>
      <c r="G17" s="763"/>
      <c r="H17" s="763"/>
      <c r="I17" s="763"/>
      <c r="J17" s="763"/>
      <c r="K17" s="763"/>
      <c r="L17" s="763"/>
      <c r="M17" s="763"/>
      <c r="N17" s="940"/>
      <c r="O17" s="971"/>
      <c r="P17" s="922"/>
      <c r="Q17" s="803">
        <f t="shared" si="0"/>
        <v>0</v>
      </c>
      <c r="R17" s="971">
        <f t="shared" si="1"/>
        <v>0</v>
      </c>
      <c r="S17" s="972">
        <f t="shared" si="2"/>
        <v>0</v>
      </c>
      <c r="T17" s="973">
        <f t="shared" si="3"/>
        <v>0</v>
      </c>
      <c r="U17" s="833"/>
      <c r="V17" s="833"/>
      <c r="W17" s="833"/>
      <c r="X17" s="833"/>
      <c r="Y17" s="833"/>
      <c r="Z17" s="833"/>
      <c r="AA17" s="833"/>
      <c r="AB17" s="833"/>
      <c r="AC17" s="833"/>
      <c r="AD17" s="833"/>
    </row>
    <row r="18" spans="1:30" s="470" customFormat="1" ht="20.5" x14ac:dyDescent="0.25">
      <c r="A18" s="764"/>
      <c r="B18" s="762"/>
      <c r="C18" s="763"/>
      <c r="D18" s="764"/>
      <c r="E18" s="763"/>
      <c r="F18" s="763"/>
      <c r="G18" s="763"/>
      <c r="H18" s="763"/>
      <c r="I18" s="763"/>
      <c r="J18" s="763"/>
      <c r="K18" s="763"/>
      <c r="L18" s="763"/>
      <c r="M18" s="763"/>
      <c r="N18" s="940"/>
      <c r="O18" s="971"/>
      <c r="P18" s="940"/>
      <c r="Q18" s="970">
        <f t="shared" si="0"/>
        <v>0</v>
      </c>
      <c r="R18" s="972">
        <f t="shared" si="1"/>
        <v>0</v>
      </c>
      <c r="S18" s="972">
        <f t="shared" si="2"/>
        <v>0</v>
      </c>
      <c r="T18" s="973">
        <f t="shared" si="3"/>
        <v>0</v>
      </c>
      <c r="U18" s="833"/>
      <c r="V18" s="833"/>
      <c r="W18" s="833"/>
      <c r="X18" s="833"/>
      <c r="Y18" s="833"/>
      <c r="Z18" s="833"/>
      <c r="AA18" s="833"/>
      <c r="AB18" s="833"/>
      <c r="AC18" s="833"/>
      <c r="AD18" s="833"/>
    </row>
    <row r="19" spans="1:30" s="470" customFormat="1" ht="20.5" x14ac:dyDescent="0.25">
      <c r="A19" s="764"/>
      <c r="B19" s="762"/>
      <c r="C19" s="763"/>
      <c r="D19" s="764"/>
      <c r="E19" s="763"/>
      <c r="F19" s="763"/>
      <c r="G19" s="763"/>
      <c r="H19" s="763"/>
      <c r="I19" s="763"/>
      <c r="J19" s="763"/>
      <c r="K19" s="763"/>
      <c r="L19" s="763"/>
      <c r="M19" s="763"/>
      <c r="N19" s="922"/>
      <c r="O19" s="971"/>
      <c r="P19" s="922"/>
      <c r="Q19" s="803">
        <f t="shared" si="0"/>
        <v>0</v>
      </c>
      <c r="R19" s="971">
        <f t="shared" si="1"/>
        <v>0</v>
      </c>
      <c r="S19" s="971">
        <f t="shared" si="2"/>
        <v>0</v>
      </c>
      <c r="T19" s="973">
        <f t="shared" si="3"/>
        <v>0</v>
      </c>
      <c r="U19" s="833"/>
      <c r="V19" s="833"/>
      <c r="W19" s="833"/>
      <c r="X19" s="833"/>
      <c r="Y19" s="833"/>
      <c r="Z19" s="833"/>
      <c r="AA19" s="833"/>
      <c r="AB19" s="833"/>
      <c r="AC19" s="833"/>
      <c r="AD19" s="833"/>
    </row>
    <row r="20" spans="1:30" s="470" customFormat="1" ht="20.5" x14ac:dyDescent="0.25">
      <c r="A20" s="764"/>
      <c r="B20" s="762"/>
      <c r="C20" s="763"/>
      <c r="D20" s="764"/>
      <c r="E20" s="763"/>
      <c r="F20" s="763"/>
      <c r="G20" s="763"/>
      <c r="H20" s="763"/>
      <c r="I20" s="763"/>
      <c r="J20" s="763"/>
      <c r="K20" s="763"/>
      <c r="L20" s="763"/>
      <c r="M20" s="763"/>
      <c r="N20" s="922"/>
      <c r="O20" s="971"/>
      <c r="P20" s="922"/>
      <c r="Q20" s="803">
        <f t="shared" si="0"/>
        <v>0</v>
      </c>
      <c r="R20" s="971">
        <f t="shared" si="1"/>
        <v>0</v>
      </c>
      <c r="S20" s="971">
        <f t="shared" si="2"/>
        <v>0</v>
      </c>
      <c r="T20" s="973">
        <f t="shared" si="3"/>
        <v>0</v>
      </c>
      <c r="U20" s="833"/>
      <c r="V20" s="833"/>
      <c r="W20" s="833"/>
      <c r="X20" s="833"/>
      <c r="Y20" s="833"/>
      <c r="Z20" s="833"/>
      <c r="AA20" s="833"/>
      <c r="AB20" s="833"/>
      <c r="AC20" s="833"/>
      <c r="AD20" s="833"/>
    </row>
    <row r="21" spans="1:30" s="470" customFormat="1" ht="20.5" x14ac:dyDescent="0.25">
      <c r="A21" s="764"/>
      <c r="B21" s="762"/>
      <c r="C21" s="763"/>
      <c r="D21" s="764"/>
      <c r="E21" s="763"/>
      <c r="F21" s="763"/>
      <c r="G21" s="763"/>
      <c r="H21" s="763"/>
      <c r="I21" s="763"/>
      <c r="J21" s="763"/>
      <c r="K21" s="763"/>
      <c r="L21" s="763"/>
      <c r="M21" s="763"/>
      <c r="N21" s="922"/>
      <c r="O21" s="971"/>
      <c r="P21" s="922"/>
      <c r="Q21" s="803">
        <f t="shared" si="0"/>
        <v>0</v>
      </c>
      <c r="R21" s="971">
        <f t="shared" si="1"/>
        <v>0</v>
      </c>
      <c r="S21" s="971">
        <f t="shared" si="2"/>
        <v>0</v>
      </c>
      <c r="T21" s="973">
        <f t="shared" si="3"/>
        <v>0</v>
      </c>
      <c r="U21" s="833"/>
      <c r="V21" s="833"/>
      <c r="W21" s="833"/>
      <c r="X21" s="833"/>
      <c r="Y21" s="833"/>
      <c r="Z21" s="833"/>
      <c r="AA21" s="833"/>
      <c r="AB21" s="833"/>
      <c r="AC21" s="833"/>
      <c r="AD21" s="833"/>
    </row>
    <row r="22" spans="1:30" s="470" customFormat="1" ht="20.5" x14ac:dyDescent="0.25">
      <c r="A22" s="764"/>
      <c r="B22" s="762"/>
      <c r="C22" s="763"/>
      <c r="D22" s="764"/>
      <c r="E22" s="763"/>
      <c r="F22" s="763"/>
      <c r="G22" s="763"/>
      <c r="H22" s="763"/>
      <c r="I22" s="763"/>
      <c r="J22" s="763"/>
      <c r="K22" s="763"/>
      <c r="L22" s="763"/>
      <c r="M22" s="763"/>
      <c r="N22" s="922"/>
      <c r="O22" s="971"/>
      <c r="P22" s="922"/>
      <c r="Q22" s="803">
        <f t="shared" si="0"/>
        <v>0</v>
      </c>
      <c r="R22" s="971">
        <f t="shared" si="1"/>
        <v>0</v>
      </c>
      <c r="S22" s="971">
        <f t="shared" si="2"/>
        <v>0</v>
      </c>
      <c r="T22" s="973">
        <f t="shared" si="3"/>
        <v>0</v>
      </c>
      <c r="U22" s="833"/>
      <c r="V22" s="833"/>
      <c r="W22" s="833"/>
      <c r="X22" s="833"/>
      <c r="Y22" s="833"/>
      <c r="Z22" s="833"/>
      <c r="AA22" s="833"/>
      <c r="AB22" s="833"/>
      <c r="AC22" s="833"/>
      <c r="AD22" s="833"/>
    </row>
    <row r="23" spans="1:30" s="470" customFormat="1" ht="20.5" x14ac:dyDescent="0.25">
      <c r="A23" s="764"/>
      <c r="B23" s="762"/>
      <c r="C23" s="763"/>
      <c r="D23" s="764"/>
      <c r="E23" s="763"/>
      <c r="F23" s="763"/>
      <c r="G23" s="763"/>
      <c r="H23" s="763"/>
      <c r="I23" s="763"/>
      <c r="J23" s="763"/>
      <c r="K23" s="763"/>
      <c r="L23" s="763"/>
      <c r="M23" s="763"/>
      <c r="N23" s="922"/>
      <c r="O23" s="971"/>
      <c r="P23" s="922"/>
      <c r="Q23" s="803">
        <f t="shared" si="0"/>
        <v>0</v>
      </c>
      <c r="R23" s="971">
        <f t="shared" si="1"/>
        <v>0</v>
      </c>
      <c r="S23" s="971">
        <f t="shared" si="2"/>
        <v>0</v>
      </c>
      <c r="T23" s="973">
        <f t="shared" si="3"/>
        <v>0</v>
      </c>
      <c r="U23" s="765"/>
      <c r="V23" s="765"/>
      <c r="W23" s="765"/>
      <c r="X23" s="765"/>
      <c r="Y23" s="765"/>
      <c r="Z23" s="765"/>
      <c r="AA23" s="765"/>
      <c r="AB23" s="765"/>
      <c r="AC23" s="765"/>
      <c r="AD23" s="765"/>
    </row>
    <row r="24" spans="1:30" s="470" customFormat="1" ht="20.5" x14ac:dyDescent="0.25">
      <c r="A24" s="764"/>
      <c r="B24" s="762"/>
      <c r="C24" s="763"/>
      <c r="D24" s="764"/>
      <c r="E24" s="763"/>
      <c r="F24" s="763"/>
      <c r="G24" s="763"/>
      <c r="H24" s="763"/>
      <c r="I24" s="763"/>
      <c r="J24" s="763"/>
      <c r="K24" s="763"/>
      <c r="L24" s="763"/>
      <c r="M24" s="763"/>
      <c r="N24" s="922"/>
      <c r="O24" s="971"/>
      <c r="P24" s="922"/>
      <c r="Q24" s="803">
        <f t="shared" si="0"/>
        <v>0</v>
      </c>
      <c r="R24" s="971">
        <f t="shared" si="1"/>
        <v>0</v>
      </c>
      <c r="S24" s="971">
        <f t="shared" si="2"/>
        <v>0</v>
      </c>
      <c r="T24" s="973">
        <f t="shared" si="3"/>
        <v>0</v>
      </c>
      <c r="U24" s="765"/>
      <c r="V24" s="765"/>
      <c r="W24" s="765"/>
      <c r="X24" s="765"/>
      <c r="Y24" s="765"/>
      <c r="Z24" s="765"/>
      <c r="AA24" s="765"/>
      <c r="AB24" s="765"/>
      <c r="AC24" s="765"/>
      <c r="AD24" s="765"/>
    </row>
    <row r="25" spans="1:30" s="470" customFormat="1" ht="20.5" x14ac:dyDescent="0.25">
      <c r="A25" s="764"/>
      <c r="B25" s="762"/>
      <c r="C25" s="763"/>
      <c r="D25" s="764"/>
      <c r="E25" s="763"/>
      <c r="F25" s="763"/>
      <c r="G25" s="763"/>
      <c r="H25" s="763"/>
      <c r="I25" s="763"/>
      <c r="J25" s="763"/>
      <c r="K25" s="763"/>
      <c r="L25" s="763"/>
      <c r="M25" s="763"/>
      <c r="N25" s="922"/>
      <c r="O25" s="971"/>
      <c r="P25" s="922"/>
      <c r="Q25" s="803">
        <f t="shared" si="0"/>
        <v>0</v>
      </c>
      <c r="R25" s="971">
        <f t="shared" si="1"/>
        <v>0</v>
      </c>
      <c r="S25" s="974">
        <f t="shared" si="2"/>
        <v>0</v>
      </c>
      <c r="T25" s="973">
        <f t="shared" si="3"/>
        <v>0</v>
      </c>
      <c r="U25" s="765"/>
      <c r="V25" s="765"/>
      <c r="W25" s="765"/>
      <c r="X25" s="765"/>
      <c r="Y25" s="765"/>
      <c r="Z25" s="765"/>
      <c r="AA25" s="765"/>
      <c r="AB25" s="765"/>
      <c r="AC25" s="765"/>
      <c r="AD25" s="765"/>
    </row>
    <row r="26" spans="1:30" s="470" customFormat="1" ht="20.5" x14ac:dyDescent="0.25">
      <c r="A26" s="764"/>
      <c r="B26" s="762"/>
      <c r="C26" s="763"/>
      <c r="D26" s="764"/>
      <c r="E26" s="763"/>
      <c r="F26" s="763"/>
      <c r="G26" s="763"/>
      <c r="H26" s="763"/>
      <c r="I26" s="763"/>
      <c r="J26" s="763"/>
      <c r="K26" s="763"/>
      <c r="L26" s="763"/>
      <c r="M26" s="763"/>
      <c r="N26" s="922"/>
      <c r="O26" s="971"/>
      <c r="P26" s="922"/>
      <c r="Q26" s="803">
        <f t="shared" si="0"/>
        <v>0</v>
      </c>
      <c r="R26" s="971">
        <f t="shared" si="1"/>
        <v>0</v>
      </c>
      <c r="S26" s="971">
        <f t="shared" si="2"/>
        <v>0</v>
      </c>
      <c r="T26" s="973">
        <f t="shared" si="3"/>
        <v>0</v>
      </c>
      <c r="U26" s="765"/>
      <c r="V26" s="765"/>
      <c r="W26" s="765"/>
      <c r="X26" s="765"/>
      <c r="Y26" s="765"/>
      <c r="Z26" s="765"/>
      <c r="AA26" s="765"/>
      <c r="AB26" s="765"/>
      <c r="AC26" s="765"/>
      <c r="AD26" s="765"/>
    </row>
    <row r="27" spans="1:30" s="470" customFormat="1" ht="20.5" x14ac:dyDescent="0.25">
      <c r="A27" s="764"/>
      <c r="B27" s="762"/>
      <c r="C27" s="763"/>
      <c r="D27" s="764"/>
      <c r="E27" s="763"/>
      <c r="F27" s="763"/>
      <c r="G27" s="763"/>
      <c r="H27" s="763"/>
      <c r="I27" s="763"/>
      <c r="J27" s="763"/>
      <c r="K27" s="763"/>
      <c r="L27" s="763"/>
      <c r="M27" s="763"/>
      <c r="N27" s="922"/>
      <c r="O27" s="971"/>
      <c r="P27" s="922"/>
      <c r="Q27" s="803">
        <f t="shared" si="0"/>
        <v>0</v>
      </c>
      <c r="R27" s="971">
        <f t="shared" si="1"/>
        <v>0</v>
      </c>
      <c r="S27" s="971">
        <f t="shared" si="2"/>
        <v>0</v>
      </c>
      <c r="T27" s="973">
        <f t="shared" si="3"/>
        <v>0</v>
      </c>
      <c r="U27" s="765"/>
      <c r="V27" s="765"/>
      <c r="W27" s="765"/>
      <c r="X27" s="765"/>
      <c r="Y27" s="765"/>
      <c r="Z27" s="765"/>
      <c r="AA27" s="765"/>
      <c r="AB27" s="765"/>
      <c r="AC27" s="765"/>
      <c r="AD27" s="765"/>
    </row>
    <row r="28" spans="1:30" s="470" customFormat="1" ht="20.5" x14ac:dyDescent="0.25">
      <c r="A28" s="764"/>
      <c r="B28" s="762"/>
      <c r="C28" s="763"/>
      <c r="D28" s="764"/>
      <c r="E28" s="763"/>
      <c r="F28" s="763"/>
      <c r="G28" s="763"/>
      <c r="H28" s="763"/>
      <c r="I28" s="763"/>
      <c r="J28" s="763"/>
      <c r="K28" s="763"/>
      <c r="L28" s="763"/>
      <c r="M28" s="763"/>
      <c r="N28" s="922"/>
      <c r="O28" s="971"/>
      <c r="P28" s="922"/>
      <c r="Q28" s="803">
        <f t="shared" si="0"/>
        <v>0</v>
      </c>
      <c r="R28" s="971">
        <f t="shared" si="1"/>
        <v>0</v>
      </c>
      <c r="S28" s="971">
        <f t="shared" si="2"/>
        <v>0</v>
      </c>
      <c r="T28" s="973">
        <f t="shared" si="3"/>
        <v>0</v>
      </c>
      <c r="U28" s="765"/>
      <c r="V28" s="765"/>
      <c r="W28" s="765"/>
      <c r="X28" s="765"/>
      <c r="Y28" s="765"/>
      <c r="Z28" s="765"/>
      <c r="AA28" s="765"/>
      <c r="AB28" s="765"/>
      <c r="AC28" s="765"/>
      <c r="AD28" s="765"/>
    </row>
    <row r="29" spans="1:30" s="470" customFormat="1" ht="20.5" x14ac:dyDescent="0.25">
      <c r="A29" s="764"/>
      <c r="B29" s="762"/>
      <c r="C29" s="763"/>
      <c r="D29" s="764"/>
      <c r="E29" s="763"/>
      <c r="F29" s="763"/>
      <c r="G29" s="763"/>
      <c r="H29" s="763"/>
      <c r="I29" s="763"/>
      <c r="J29" s="763"/>
      <c r="K29" s="763"/>
      <c r="L29" s="763"/>
      <c r="M29" s="763"/>
      <c r="N29" s="922"/>
      <c r="O29" s="971"/>
      <c r="P29" s="922"/>
      <c r="Q29" s="803">
        <f t="shared" si="0"/>
        <v>0</v>
      </c>
      <c r="R29" s="971">
        <f t="shared" si="1"/>
        <v>0</v>
      </c>
      <c r="S29" s="971">
        <f t="shared" si="2"/>
        <v>0</v>
      </c>
      <c r="T29" s="973">
        <f t="shared" si="3"/>
        <v>0</v>
      </c>
      <c r="U29" s="765"/>
      <c r="V29" s="765"/>
      <c r="W29" s="765"/>
      <c r="X29" s="765"/>
      <c r="Y29" s="765"/>
      <c r="Z29" s="765"/>
      <c r="AA29" s="765"/>
      <c r="AB29" s="765"/>
      <c r="AC29" s="765"/>
      <c r="AD29" s="765"/>
    </row>
    <row r="30" spans="1:30" s="470" customFormat="1" ht="20.5" x14ac:dyDescent="0.25">
      <c r="A30" s="764"/>
      <c r="B30" s="762"/>
      <c r="C30" s="763"/>
      <c r="D30" s="764"/>
      <c r="E30" s="763"/>
      <c r="F30" s="763"/>
      <c r="G30" s="763"/>
      <c r="H30" s="763"/>
      <c r="I30" s="763"/>
      <c r="J30" s="763"/>
      <c r="K30" s="763"/>
      <c r="L30" s="763"/>
      <c r="M30" s="763"/>
      <c r="N30" s="922"/>
      <c r="O30" s="971"/>
      <c r="P30" s="922"/>
      <c r="Q30" s="803">
        <f t="shared" si="0"/>
        <v>0</v>
      </c>
      <c r="R30" s="971">
        <f t="shared" si="1"/>
        <v>0</v>
      </c>
      <c r="S30" s="971">
        <f t="shared" si="2"/>
        <v>0</v>
      </c>
      <c r="T30" s="973">
        <f t="shared" si="3"/>
        <v>0</v>
      </c>
      <c r="U30" s="765"/>
      <c r="V30" s="765"/>
      <c r="W30" s="765"/>
      <c r="X30" s="765"/>
      <c r="Y30" s="765"/>
      <c r="Z30" s="765"/>
      <c r="AA30" s="765"/>
      <c r="AB30" s="765"/>
      <c r="AC30" s="765"/>
      <c r="AD30" s="765"/>
    </row>
    <row r="31" spans="1:30" s="470" customFormat="1" ht="20.5" x14ac:dyDescent="0.25">
      <c r="A31" s="764"/>
      <c r="B31" s="762"/>
      <c r="C31" s="763"/>
      <c r="D31" s="764"/>
      <c r="E31" s="763"/>
      <c r="F31" s="763"/>
      <c r="G31" s="763"/>
      <c r="H31" s="763"/>
      <c r="I31" s="763"/>
      <c r="J31" s="763"/>
      <c r="K31" s="763"/>
      <c r="L31" s="763"/>
      <c r="M31" s="763"/>
      <c r="N31" s="922"/>
      <c r="O31" s="971"/>
      <c r="P31" s="922"/>
      <c r="Q31" s="803">
        <f t="shared" si="0"/>
        <v>0</v>
      </c>
      <c r="R31" s="971">
        <f t="shared" si="1"/>
        <v>0</v>
      </c>
      <c r="S31" s="971">
        <f t="shared" si="2"/>
        <v>0</v>
      </c>
      <c r="T31" s="973">
        <f t="shared" si="3"/>
        <v>0</v>
      </c>
      <c r="U31" s="765"/>
      <c r="V31" s="765"/>
      <c r="W31" s="765"/>
      <c r="X31" s="765"/>
      <c r="Y31" s="765"/>
      <c r="Z31" s="765"/>
      <c r="AA31" s="765"/>
      <c r="AB31" s="765"/>
      <c r="AC31" s="765"/>
      <c r="AD31" s="765"/>
    </row>
    <row r="32" spans="1:30" s="470" customFormat="1" ht="20.5" x14ac:dyDescent="0.25">
      <c r="A32" s="764"/>
      <c r="B32" s="762"/>
      <c r="C32" s="763"/>
      <c r="D32" s="764"/>
      <c r="E32" s="763"/>
      <c r="F32" s="763"/>
      <c r="G32" s="763"/>
      <c r="H32" s="763"/>
      <c r="I32" s="763"/>
      <c r="J32" s="763"/>
      <c r="K32" s="763"/>
      <c r="L32" s="763"/>
      <c r="M32" s="763"/>
      <c r="N32" s="922"/>
      <c r="O32" s="971"/>
      <c r="P32" s="922"/>
      <c r="Q32" s="803">
        <f t="shared" si="0"/>
        <v>0</v>
      </c>
      <c r="R32" s="971">
        <f t="shared" si="1"/>
        <v>0</v>
      </c>
      <c r="S32" s="971">
        <f t="shared" si="2"/>
        <v>0</v>
      </c>
      <c r="T32" s="973">
        <f t="shared" si="3"/>
        <v>0</v>
      </c>
      <c r="U32" s="765"/>
      <c r="V32" s="765"/>
      <c r="W32" s="765"/>
      <c r="X32" s="765"/>
      <c r="Y32" s="765"/>
      <c r="Z32" s="765"/>
      <c r="AA32" s="765"/>
      <c r="AB32" s="765"/>
      <c r="AC32" s="765"/>
      <c r="AD32" s="765"/>
    </row>
    <row r="33" spans="1:30" s="470" customFormat="1" ht="20.5" x14ac:dyDescent="0.25">
      <c r="A33" s="764"/>
      <c r="B33" s="762"/>
      <c r="C33" s="763"/>
      <c r="D33" s="764"/>
      <c r="E33" s="763"/>
      <c r="F33" s="763"/>
      <c r="G33" s="763"/>
      <c r="H33" s="763"/>
      <c r="I33" s="763"/>
      <c r="J33" s="763"/>
      <c r="K33" s="763"/>
      <c r="L33" s="763"/>
      <c r="M33" s="763"/>
      <c r="N33" s="922"/>
      <c r="O33" s="971"/>
      <c r="P33" s="922"/>
      <c r="Q33" s="803">
        <f t="shared" si="0"/>
        <v>0</v>
      </c>
      <c r="R33" s="971">
        <f t="shared" si="1"/>
        <v>0</v>
      </c>
      <c r="S33" s="971">
        <f t="shared" si="2"/>
        <v>0</v>
      </c>
      <c r="T33" s="973">
        <f t="shared" si="3"/>
        <v>0</v>
      </c>
      <c r="U33" s="765"/>
      <c r="V33" s="765"/>
      <c r="W33" s="765"/>
      <c r="X33" s="765"/>
      <c r="Y33" s="765"/>
      <c r="Z33" s="765"/>
      <c r="AA33" s="765"/>
      <c r="AB33" s="765"/>
      <c r="AC33" s="765"/>
      <c r="AD33" s="765"/>
    </row>
    <row r="34" spans="1:30" s="470" customFormat="1" ht="20.5" x14ac:dyDescent="0.25">
      <c r="A34" s="764"/>
      <c r="B34" s="762"/>
      <c r="C34" s="763"/>
      <c r="D34" s="764"/>
      <c r="E34" s="763"/>
      <c r="F34" s="763"/>
      <c r="G34" s="763"/>
      <c r="H34" s="763"/>
      <c r="I34" s="763"/>
      <c r="J34" s="763"/>
      <c r="K34" s="763"/>
      <c r="L34" s="763"/>
      <c r="M34" s="763"/>
      <c r="N34" s="922"/>
      <c r="O34" s="971"/>
      <c r="P34" s="922"/>
      <c r="Q34" s="803">
        <f t="shared" si="0"/>
        <v>0</v>
      </c>
      <c r="R34" s="971">
        <f t="shared" si="1"/>
        <v>0</v>
      </c>
      <c r="S34" s="971">
        <f t="shared" si="2"/>
        <v>0</v>
      </c>
      <c r="T34" s="973">
        <f t="shared" si="3"/>
        <v>0</v>
      </c>
      <c r="U34" s="765"/>
      <c r="V34" s="765"/>
      <c r="W34" s="765"/>
      <c r="X34" s="765"/>
      <c r="Y34" s="765"/>
      <c r="Z34" s="765"/>
      <c r="AA34" s="765"/>
      <c r="AB34" s="765"/>
      <c r="AC34" s="765"/>
      <c r="AD34" s="765"/>
    </row>
    <row r="35" spans="1:30" s="470" customFormat="1" ht="20.5" x14ac:dyDescent="0.25">
      <c r="A35" s="764"/>
      <c r="B35" s="762"/>
      <c r="C35" s="763"/>
      <c r="D35" s="764"/>
      <c r="E35" s="763"/>
      <c r="F35" s="763"/>
      <c r="G35" s="763"/>
      <c r="H35" s="763"/>
      <c r="I35" s="763"/>
      <c r="J35" s="763"/>
      <c r="K35" s="763"/>
      <c r="L35" s="763"/>
      <c r="M35" s="763"/>
      <c r="N35" s="922"/>
      <c r="O35" s="971"/>
      <c r="P35" s="922"/>
      <c r="Q35" s="803">
        <f t="shared" si="0"/>
        <v>0</v>
      </c>
      <c r="R35" s="971">
        <f t="shared" si="1"/>
        <v>0</v>
      </c>
      <c r="S35" s="971">
        <f t="shared" si="2"/>
        <v>0</v>
      </c>
      <c r="T35" s="973">
        <f t="shared" si="3"/>
        <v>0</v>
      </c>
      <c r="U35" s="765"/>
      <c r="V35" s="765"/>
      <c r="W35" s="765"/>
      <c r="X35" s="765"/>
      <c r="Y35" s="765"/>
      <c r="Z35" s="765"/>
      <c r="AA35" s="765"/>
      <c r="AB35" s="765"/>
      <c r="AC35" s="765"/>
      <c r="AD35" s="765"/>
    </row>
    <row r="36" spans="1:30" s="470" customFormat="1" ht="20.5" x14ac:dyDescent="0.25">
      <c r="A36" s="764"/>
      <c r="B36" s="762"/>
      <c r="C36" s="763"/>
      <c r="D36" s="764"/>
      <c r="E36" s="763"/>
      <c r="F36" s="763"/>
      <c r="G36" s="763"/>
      <c r="H36" s="763"/>
      <c r="I36" s="763"/>
      <c r="J36" s="763"/>
      <c r="K36" s="763"/>
      <c r="L36" s="763"/>
      <c r="M36" s="763"/>
      <c r="N36" s="922"/>
      <c r="O36" s="971"/>
      <c r="P36" s="922"/>
      <c r="Q36" s="803">
        <f t="shared" si="0"/>
        <v>0</v>
      </c>
      <c r="R36" s="971">
        <f t="shared" si="1"/>
        <v>0</v>
      </c>
      <c r="S36" s="971">
        <f t="shared" si="2"/>
        <v>0</v>
      </c>
      <c r="T36" s="973">
        <f t="shared" si="3"/>
        <v>0</v>
      </c>
      <c r="U36" s="765"/>
      <c r="V36" s="765"/>
      <c r="W36" s="765"/>
      <c r="X36" s="765"/>
      <c r="Y36" s="765"/>
      <c r="Z36" s="765"/>
      <c r="AA36" s="765"/>
      <c r="AB36" s="765"/>
      <c r="AC36" s="765"/>
      <c r="AD36" s="765"/>
    </row>
    <row r="37" spans="1:30" s="470" customFormat="1" ht="20.5" x14ac:dyDescent="0.25">
      <c r="A37" s="764"/>
      <c r="B37" s="762"/>
      <c r="C37" s="763"/>
      <c r="D37" s="764"/>
      <c r="E37" s="763"/>
      <c r="F37" s="763"/>
      <c r="G37" s="763"/>
      <c r="H37" s="763"/>
      <c r="I37" s="763"/>
      <c r="J37" s="763"/>
      <c r="K37" s="763"/>
      <c r="L37" s="763"/>
      <c r="M37" s="763"/>
      <c r="N37" s="922"/>
      <c r="O37" s="971"/>
      <c r="P37" s="922"/>
      <c r="Q37" s="803">
        <f t="shared" si="0"/>
        <v>0</v>
      </c>
      <c r="R37" s="971">
        <f t="shared" si="1"/>
        <v>0</v>
      </c>
      <c r="S37" s="971">
        <f t="shared" si="2"/>
        <v>0</v>
      </c>
      <c r="T37" s="973">
        <f t="shared" si="3"/>
        <v>0</v>
      </c>
      <c r="U37" s="765"/>
      <c r="V37" s="765"/>
      <c r="W37" s="765"/>
      <c r="X37" s="765"/>
      <c r="Y37" s="765"/>
      <c r="Z37" s="765"/>
      <c r="AA37" s="765"/>
      <c r="AB37" s="765"/>
      <c r="AC37" s="765"/>
      <c r="AD37" s="765"/>
    </row>
    <row r="38" spans="1:30" s="470" customFormat="1" ht="20.5" x14ac:dyDescent="0.25">
      <c r="A38" s="764"/>
      <c r="B38" s="762"/>
      <c r="C38" s="763"/>
      <c r="D38" s="764"/>
      <c r="E38" s="763"/>
      <c r="F38" s="763"/>
      <c r="G38" s="763"/>
      <c r="H38" s="763"/>
      <c r="I38" s="763"/>
      <c r="J38" s="763"/>
      <c r="K38" s="763"/>
      <c r="L38" s="763"/>
      <c r="M38" s="763"/>
      <c r="N38" s="922"/>
      <c r="O38" s="971"/>
      <c r="P38" s="922"/>
      <c r="Q38" s="803">
        <f t="shared" si="0"/>
        <v>0</v>
      </c>
      <c r="R38" s="971">
        <f t="shared" si="1"/>
        <v>0</v>
      </c>
      <c r="S38" s="971">
        <f t="shared" si="2"/>
        <v>0</v>
      </c>
      <c r="T38" s="973">
        <f t="shared" si="3"/>
        <v>0</v>
      </c>
      <c r="U38" s="765"/>
      <c r="V38" s="765"/>
      <c r="W38" s="765"/>
      <c r="X38" s="765"/>
      <c r="Y38" s="765"/>
      <c r="Z38" s="765"/>
      <c r="AA38" s="765"/>
      <c r="AB38" s="765"/>
      <c r="AC38" s="765"/>
      <c r="AD38" s="765"/>
    </row>
    <row r="39" spans="1:30" s="470" customFormat="1" ht="20.5" x14ac:dyDescent="0.25">
      <c r="A39" s="764"/>
      <c r="B39" s="762"/>
      <c r="C39" s="763"/>
      <c r="D39" s="764"/>
      <c r="E39" s="763"/>
      <c r="F39" s="763"/>
      <c r="G39" s="763"/>
      <c r="H39" s="763"/>
      <c r="I39" s="763"/>
      <c r="J39" s="763"/>
      <c r="K39" s="763"/>
      <c r="L39" s="763"/>
      <c r="M39" s="763"/>
      <c r="N39" s="922"/>
      <c r="O39" s="971"/>
      <c r="P39" s="922"/>
      <c r="Q39" s="803">
        <f t="shared" si="0"/>
        <v>0</v>
      </c>
      <c r="R39" s="971">
        <f t="shared" si="1"/>
        <v>0</v>
      </c>
      <c r="S39" s="971">
        <f t="shared" si="2"/>
        <v>0</v>
      </c>
      <c r="T39" s="973">
        <f t="shared" si="3"/>
        <v>0</v>
      </c>
      <c r="U39" s="765"/>
      <c r="V39" s="765"/>
      <c r="W39" s="765"/>
      <c r="X39" s="765"/>
      <c r="Y39" s="765"/>
      <c r="Z39" s="765"/>
      <c r="AA39" s="765"/>
      <c r="AB39" s="765"/>
      <c r="AC39" s="765"/>
      <c r="AD39" s="765"/>
    </row>
    <row r="40" spans="1:30" s="470" customFormat="1" ht="20.5" x14ac:dyDescent="0.25">
      <c r="A40" s="764"/>
      <c r="B40" s="762"/>
      <c r="C40" s="763"/>
      <c r="D40" s="764"/>
      <c r="E40" s="763"/>
      <c r="F40" s="763"/>
      <c r="G40" s="763"/>
      <c r="H40" s="763"/>
      <c r="I40" s="763"/>
      <c r="J40" s="763"/>
      <c r="K40" s="763"/>
      <c r="L40" s="763"/>
      <c r="M40" s="763"/>
      <c r="N40" s="922"/>
      <c r="O40" s="971"/>
      <c r="P40" s="922"/>
      <c r="Q40" s="803">
        <f t="shared" si="0"/>
        <v>0</v>
      </c>
      <c r="R40" s="971">
        <f t="shared" si="1"/>
        <v>0</v>
      </c>
      <c r="S40" s="971">
        <f t="shared" si="2"/>
        <v>0</v>
      </c>
      <c r="T40" s="973">
        <f t="shared" si="3"/>
        <v>0</v>
      </c>
      <c r="U40" s="765"/>
      <c r="V40" s="765"/>
      <c r="W40" s="765"/>
      <c r="X40" s="765"/>
      <c r="Y40" s="765"/>
      <c r="Z40" s="765"/>
      <c r="AA40" s="765"/>
      <c r="AB40" s="765"/>
      <c r="AC40" s="765"/>
      <c r="AD40" s="765"/>
    </row>
    <row r="41" spans="1:30" s="470" customFormat="1" ht="20.5" x14ac:dyDescent="0.25">
      <c r="A41" s="764"/>
      <c r="B41" s="762"/>
      <c r="C41" s="763"/>
      <c r="D41" s="764"/>
      <c r="E41" s="763"/>
      <c r="F41" s="763"/>
      <c r="G41" s="763"/>
      <c r="H41" s="763"/>
      <c r="I41" s="763"/>
      <c r="J41" s="763"/>
      <c r="K41" s="763"/>
      <c r="L41" s="763"/>
      <c r="M41" s="763"/>
      <c r="N41" s="922"/>
      <c r="O41" s="971"/>
      <c r="P41" s="922"/>
      <c r="Q41" s="803">
        <f t="shared" si="0"/>
        <v>0</v>
      </c>
      <c r="R41" s="971">
        <f t="shared" si="1"/>
        <v>0</v>
      </c>
      <c r="S41" s="971">
        <f t="shared" si="2"/>
        <v>0</v>
      </c>
      <c r="T41" s="973">
        <f t="shared" si="3"/>
        <v>0</v>
      </c>
      <c r="U41" s="765"/>
      <c r="V41" s="765"/>
      <c r="W41" s="765"/>
      <c r="X41" s="765"/>
      <c r="Y41" s="765"/>
      <c r="Z41" s="765"/>
      <c r="AA41" s="765"/>
      <c r="AB41" s="765"/>
      <c r="AC41" s="765"/>
      <c r="AD41" s="765"/>
    </row>
    <row r="42" spans="1:30" s="470" customFormat="1" ht="20.5" x14ac:dyDescent="0.25">
      <c r="A42" s="764"/>
      <c r="B42" s="762"/>
      <c r="C42" s="763"/>
      <c r="D42" s="764"/>
      <c r="E42" s="763"/>
      <c r="F42" s="763"/>
      <c r="G42" s="763"/>
      <c r="H42" s="763"/>
      <c r="I42" s="763"/>
      <c r="J42" s="763"/>
      <c r="K42" s="763"/>
      <c r="L42" s="763"/>
      <c r="M42" s="763"/>
      <c r="N42" s="922"/>
      <c r="O42" s="971"/>
      <c r="P42" s="922"/>
      <c r="Q42" s="803">
        <f t="shared" si="0"/>
        <v>0</v>
      </c>
      <c r="R42" s="971">
        <f t="shared" si="1"/>
        <v>0</v>
      </c>
      <c r="S42" s="971">
        <f t="shared" si="2"/>
        <v>0</v>
      </c>
      <c r="T42" s="973">
        <f t="shared" si="3"/>
        <v>0</v>
      </c>
      <c r="U42" s="765"/>
      <c r="V42" s="765"/>
      <c r="W42" s="765"/>
      <c r="X42" s="765"/>
      <c r="Y42" s="765"/>
      <c r="Z42" s="765"/>
      <c r="AA42" s="765"/>
      <c r="AB42" s="765"/>
      <c r="AC42" s="765"/>
      <c r="AD42" s="765"/>
    </row>
    <row r="43" spans="1:30" s="470" customFormat="1" ht="20.5" x14ac:dyDescent="0.25">
      <c r="A43" s="764"/>
      <c r="B43" s="762"/>
      <c r="C43" s="763"/>
      <c r="D43" s="764"/>
      <c r="E43" s="763"/>
      <c r="F43" s="763"/>
      <c r="G43" s="763"/>
      <c r="H43" s="763"/>
      <c r="I43" s="763"/>
      <c r="J43" s="763"/>
      <c r="K43" s="763"/>
      <c r="L43" s="763"/>
      <c r="M43" s="763"/>
      <c r="N43" s="922"/>
      <c r="O43" s="971"/>
      <c r="P43" s="922"/>
      <c r="Q43" s="803">
        <f t="shared" si="0"/>
        <v>0</v>
      </c>
      <c r="R43" s="971">
        <f t="shared" si="1"/>
        <v>0</v>
      </c>
      <c r="S43" s="971">
        <f t="shared" si="2"/>
        <v>0</v>
      </c>
      <c r="T43" s="973">
        <f t="shared" si="3"/>
        <v>0</v>
      </c>
      <c r="U43" s="765"/>
      <c r="V43" s="765"/>
      <c r="W43" s="765"/>
      <c r="X43" s="765"/>
      <c r="Y43" s="765"/>
      <c r="Z43" s="765"/>
      <c r="AA43" s="765"/>
      <c r="AB43" s="765"/>
      <c r="AC43" s="765"/>
      <c r="AD43" s="765"/>
    </row>
    <row r="44" spans="1:30" s="470" customFormat="1" ht="20.5" x14ac:dyDescent="0.25">
      <c r="A44" s="764"/>
      <c r="B44" s="762"/>
      <c r="C44" s="763"/>
      <c r="D44" s="764"/>
      <c r="E44" s="763"/>
      <c r="F44" s="763"/>
      <c r="G44" s="763"/>
      <c r="H44" s="763"/>
      <c r="I44" s="763"/>
      <c r="J44" s="763"/>
      <c r="K44" s="763"/>
      <c r="L44" s="763"/>
      <c r="M44" s="763"/>
      <c r="N44" s="922"/>
      <c r="O44" s="971"/>
      <c r="P44" s="922"/>
      <c r="Q44" s="803">
        <f t="shared" si="0"/>
        <v>0</v>
      </c>
      <c r="R44" s="971">
        <f t="shared" si="1"/>
        <v>0</v>
      </c>
      <c r="S44" s="971">
        <f t="shared" si="2"/>
        <v>0</v>
      </c>
      <c r="T44" s="973">
        <f t="shared" si="3"/>
        <v>0</v>
      </c>
      <c r="U44" s="765"/>
      <c r="V44" s="765"/>
      <c r="W44" s="765"/>
      <c r="X44" s="765"/>
      <c r="Y44" s="765"/>
      <c r="Z44" s="765"/>
      <c r="AA44" s="765"/>
      <c r="AB44" s="765"/>
      <c r="AC44" s="765"/>
      <c r="AD44" s="765"/>
    </row>
    <row r="45" spans="1:30" s="470" customFormat="1" ht="20.5" x14ac:dyDescent="0.25">
      <c r="A45" s="764"/>
      <c r="B45" s="762"/>
      <c r="C45" s="763"/>
      <c r="D45" s="764"/>
      <c r="E45" s="763"/>
      <c r="F45" s="763"/>
      <c r="G45" s="763"/>
      <c r="H45" s="763"/>
      <c r="I45" s="763"/>
      <c r="J45" s="763"/>
      <c r="K45" s="763"/>
      <c r="L45" s="763"/>
      <c r="M45" s="763"/>
      <c r="N45" s="922"/>
      <c r="O45" s="971"/>
      <c r="P45" s="922"/>
      <c r="Q45" s="803">
        <f t="shared" ref="Q45:Q76" si="8">R45*2</f>
        <v>0</v>
      </c>
      <c r="R45" s="971">
        <f t="shared" ref="R45:R76" si="9">P45+O45</f>
        <v>0</v>
      </c>
      <c r="S45" s="971">
        <f t="shared" ref="S45:S76" si="10">N45-R45</f>
        <v>0</v>
      </c>
      <c r="T45" s="973">
        <f t="shared" ref="T45:T76" si="11">IFERROR(R45/N45, 0)</f>
        <v>0</v>
      </c>
      <c r="U45" s="765"/>
      <c r="V45" s="765"/>
      <c r="W45" s="765"/>
      <c r="X45" s="765"/>
      <c r="Y45" s="765"/>
      <c r="Z45" s="765"/>
      <c r="AA45" s="765"/>
      <c r="AB45" s="765"/>
      <c r="AC45" s="765"/>
      <c r="AD45" s="765"/>
    </row>
    <row r="46" spans="1:30" s="470" customFormat="1" ht="20.5" x14ac:dyDescent="0.25">
      <c r="A46" s="764"/>
      <c r="B46" s="762"/>
      <c r="C46" s="763"/>
      <c r="D46" s="764"/>
      <c r="E46" s="763"/>
      <c r="F46" s="763"/>
      <c r="G46" s="763"/>
      <c r="H46" s="763"/>
      <c r="I46" s="763"/>
      <c r="J46" s="763"/>
      <c r="K46" s="763"/>
      <c r="L46" s="763"/>
      <c r="M46" s="763"/>
      <c r="N46" s="922"/>
      <c r="O46" s="971"/>
      <c r="P46" s="922"/>
      <c r="Q46" s="803">
        <f t="shared" si="8"/>
        <v>0</v>
      </c>
      <c r="R46" s="971">
        <f t="shared" si="9"/>
        <v>0</v>
      </c>
      <c r="S46" s="971">
        <f t="shared" si="10"/>
        <v>0</v>
      </c>
      <c r="T46" s="973">
        <f t="shared" si="11"/>
        <v>0</v>
      </c>
      <c r="U46" s="765"/>
      <c r="V46" s="765"/>
      <c r="W46" s="765"/>
      <c r="X46" s="765"/>
      <c r="Y46" s="765"/>
      <c r="Z46" s="765"/>
      <c r="AA46" s="765"/>
      <c r="AB46" s="765"/>
      <c r="AC46" s="765"/>
      <c r="AD46" s="765"/>
    </row>
    <row r="47" spans="1:30" s="470" customFormat="1" ht="20.5" x14ac:dyDescent="0.25">
      <c r="A47" s="764"/>
      <c r="B47" s="762"/>
      <c r="C47" s="763"/>
      <c r="D47" s="764"/>
      <c r="E47" s="763"/>
      <c r="F47" s="763"/>
      <c r="G47" s="763"/>
      <c r="H47" s="763"/>
      <c r="I47" s="763"/>
      <c r="J47" s="763"/>
      <c r="K47" s="763"/>
      <c r="L47" s="763"/>
      <c r="M47" s="763"/>
      <c r="N47" s="922"/>
      <c r="O47" s="971"/>
      <c r="P47" s="922"/>
      <c r="Q47" s="803">
        <f t="shared" si="8"/>
        <v>0</v>
      </c>
      <c r="R47" s="971">
        <f t="shared" si="9"/>
        <v>0</v>
      </c>
      <c r="S47" s="971">
        <f t="shared" si="10"/>
        <v>0</v>
      </c>
      <c r="T47" s="973">
        <f t="shared" si="11"/>
        <v>0</v>
      </c>
      <c r="U47" s="765"/>
      <c r="V47" s="765"/>
      <c r="W47" s="765"/>
      <c r="X47" s="765"/>
      <c r="Y47" s="765"/>
      <c r="Z47" s="765"/>
      <c r="AA47" s="765"/>
      <c r="AB47" s="765"/>
      <c r="AC47" s="765"/>
      <c r="AD47" s="765"/>
    </row>
    <row r="48" spans="1:30" s="470" customFormat="1" ht="20.5" x14ac:dyDescent="0.25">
      <c r="A48" s="764"/>
      <c r="B48" s="762"/>
      <c r="C48" s="763"/>
      <c r="D48" s="764"/>
      <c r="E48" s="763"/>
      <c r="F48" s="763"/>
      <c r="G48" s="763"/>
      <c r="H48" s="763"/>
      <c r="I48" s="763"/>
      <c r="J48" s="763"/>
      <c r="K48" s="763"/>
      <c r="L48" s="763"/>
      <c r="M48" s="763"/>
      <c r="N48" s="922"/>
      <c r="O48" s="971"/>
      <c r="P48" s="922"/>
      <c r="Q48" s="803">
        <f t="shared" si="8"/>
        <v>0</v>
      </c>
      <c r="R48" s="971">
        <f t="shared" si="9"/>
        <v>0</v>
      </c>
      <c r="S48" s="971">
        <f t="shared" si="10"/>
        <v>0</v>
      </c>
      <c r="T48" s="973">
        <f t="shared" si="11"/>
        <v>0</v>
      </c>
      <c r="U48" s="765"/>
      <c r="V48" s="765"/>
      <c r="W48" s="765"/>
      <c r="X48" s="765"/>
      <c r="Y48" s="765"/>
      <c r="Z48" s="765"/>
      <c r="AA48" s="765"/>
      <c r="AB48" s="765"/>
      <c r="AC48" s="765"/>
      <c r="AD48" s="765"/>
    </row>
    <row r="49" spans="1:30" s="470" customFormat="1" ht="20.5" x14ac:dyDescent="0.25">
      <c r="A49" s="764"/>
      <c r="B49" s="762"/>
      <c r="C49" s="763"/>
      <c r="D49" s="764"/>
      <c r="E49" s="763"/>
      <c r="F49" s="763"/>
      <c r="G49" s="763"/>
      <c r="H49" s="763"/>
      <c r="I49" s="763"/>
      <c r="J49" s="763"/>
      <c r="K49" s="763"/>
      <c r="L49" s="763"/>
      <c r="M49" s="763"/>
      <c r="N49" s="922"/>
      <c r="O49" s="971"/>
      <c r="P49" s="922"/>
      <c r="Q49" s="803">
        <f t="shared" si="8"/>
        <v>0</v>
      </c>
      <c r="R49" s="971">
        <f t="shared" si="9"/>
        <v>0</v>
      </c>
      <c r="S49" s="971">
        <f t="shared" si="10"/>
        <v>0</v>
      </c>
      <c r="T49" s="973">
        <f t="shared" si="11"/>
        <v>0</v>
      </c>
      <c r="U49" s="765"/>
      <c r="V49" s="765"/>
      <c r="W49" s="765"/>
      <c r="X49" s="765"/>
      <c r="Y49" s="765"/>
      <c r="Z49" s="765"/>
      <c r="AA49" s="765"/>
      <c r="AB49" s="765"/>
      <c r="AC49" s="765"/>
      <c r="AD49" s="765"/>
    </row>
    <row r="50" spans="1:30" s="470" customFormat="1" ht="20.5" x14ac:dyDescent="0.25">
      <c r="A50" s="764"/>
      <c r="B50" s="762"/>
      <c r="C50" s="763"/>
      <c r="D50" s="764"/>
      <c r="E50" s="763"/>
      <c r="F50" s="763"/>
      <c r="G50" s="763"/>
      <c r="H50" s="763"/>
      <c r="I50" s="763"/>
      <c r="J50" s="763"/>
      <c r="K50" s="763"/>
      <c r="L50" s="763"/>
      <c r="M50" s="763"/>
      <c r="N50" s="922"/>
      <c r="O50" s="971"/>
      <c r="P50" s="922"/>
      <c r="Q50" s="803">
        <f t="shared" si="8"/>
        <v>0</v>
      </c>
      <c r="R50" s="971">
        <f t="shared" si="9"/>
        <v>0</v>
      </c>
      <c r="S50" s="971">
        <f t="shared" si="10"/>
        <v>0</v>
      </c>
      <c r="T50" s="973">
        <f t="shared" si="11"/>
        <v>0</v>
      </c>
      <c r="U50" s="765"/>
      <c r="V50" s="765"/>
      <c r="W50" s="765"/>
      <c r="X50" s="765"/>
      <c r="Y50" s="765"/>
      <c r="Z50" s="765"/>
      <c r="AA50" s="765"/>
      <c r="AB50" s="765"/>
      <c r="AC50" s="765"/>
      <c r="AD50" s="765"/>
    </row>
    <row r="51" spans="1:30" s="470" customFormat="1" ht="20.5" x14ac:dyDescent="0.25">
      <c r="A51" s="764"/>
      <c r="B51" s="762"/>
      <c r="C51" s="763"/>
      <c r="D51" s="764"/>
      <c r="E51" s="763"/>
      <c r="F51" s="763"/>
      <c r="G51" s="763"/>
      <c r="H51" s="763"/>
      <c r="I51" s="763"/>
      <c r="J51" s="763"/>
      <c r="K51" s="763"/>
      <c r="L51" s="763"/>
      <c r="M51" s="763"/>
      <c r="N51" s="922"/>
      <c r="O51" s="971"/>
      <c r="P51" s="922"/>
      <c r="Q51" s="803">
        <f t="shared" si="8"/>
        <v>0</v>
      </c>
      <c r="R51" s="971">
        <f t="shared" si="9"/>
        <v>0</v>
      </c>
      <c r="S51" s="971">
        <f t="shared" si="10"/>
        <v>0</v>
      </c>
      <c r="T51" s="973">
        <f t="shared" si="11"/>
        <v>0</v>
      </c>
      <c r="U51" s="765"/>
      <c r="V51" s="765"/>
      <c r="W51" s="765"/>
      <c r="X51" s="765"/>
      <c r="Y51" s="765"/>
      <c r="Z51" s="765"/>
      <c r="AA51" s="765"/>
      <c r="AB51" s="765"/>
      <c r="AC51" s="765"/>
      <c r="AD51" s="765"/>
    </row>
    <row r="52" spans="1:30" s="470" customFormat="1" ht="20.5" x14ac:dyDescent="0.25">
      <c r="A52" s="764"/>
      <c r="B52" s="762"/>
      <c r="C52" s="763"/>
      <c r="D52" s="764"/>
      <c r="E52" s="763"/>
      <c r="F52" s="763"/>
      <c r="G52" s="763"/>
      <c r="H52" s="763"/>
      <c r="I52" s="763"/>
      <c r="J52" s="763"/>
      <c r="K52" s="763"/>
      <c r="L52" s="763"/>
      <c r="M52" s="763"/>
      <c r="N52" s="922"/>
      <c r="O52" s="971"/>
      <c r="P52" s="922"/>
      <c r="Q52" s="803">
        <f t="shared" si="8"/>
        <v>0</v>
      </c>
      <c r="R52" s="971">
        <f t="shared" si="9"/>
        <v>0</v>
      </c>
      <c r="S52" s="971">
        <f t="shared" si="10"/>
        <v>0</v>
      </c>
      <c r="T52" s="973">
        <f t="shared" si="11"/>
        <v>0</v>
      </c>
      <c r="U52" s="765"/>
      <c r="V52" s="765"/>
      <c r="W52" s="765"/>
      <c r="X52" s="765"/>
      <c r="Y52" s="765"/>
      <c r="Z52" s="765"/>
      <c r="AA52" s="765"/>
      <c r="AB52" s="765"/>
      <c r="AC52" s="765"/>
      <c r="AD52" s="765"/>
    </row>
    <row r="53" spans="1:30" s="470" customFormat="1" ht="20.5" x14ac:dyDescent="0.25">
      <c r="A53" s="764"/>
      <c r="B53" s="762"/>
      <c r="C53" s="763"/>
      <c r="D53" s="764"/>
      <c r="E53" s="763"/>
      <c r="F53" s="763"/>
      <c r="G53" s="763"/>
      <c r="H53" s="763"/>
      <c r="I53" s="763"/>
      <c r="J53" s="763"/>
      <c r="K53" s="763"/>
      <c r="L53" s="763"/>
      <c r="M53" s="763"/>
      <c r="N53" s="922"/>
      <c r="O53" s="971"/>
      <c r="P53" s="922"/>
      <c r="Q53" s="803">
        <f t="shared" si="8"/>
        <v>0</v>
      </c>
      <c r="R53" s="971">
        <f t="shared" si="9"/>
        <v>0</v>
      </c>
      <c r="S53" s="971">
        <f t="shared" si="10"/>
        <v>0</v>
      </c>
      <c r="T53" s="973">
        <f t="shared" si="11"/>
        <v>0</v>
      </c>
      <c r="U53" s="765"/>
      <c r="V53" s="765"/>
      <c r="W53" s="765"/>
      <c r="X53" s="765"/>
      <c r="Y53" s="765"/>
      <c r="Z53" s="765"/>
      <c r="AA53" s="765"/>
      <c r="AB53" s="765"/>
      <c r="AC53" s="765"/>
      <c r="AD53" s="765"/>
    </row>
    <row r="54" spans="1:30" s="470" customFormat="1" ht="20.5" x14ac:dyDescent="0.25">
      <c r="A54" s="764"/>
      <c r="B54" s="762"/>
      <c r="C54" s="763"/>
      <c r="D54" s="764"/>
      <c r="E54" s="763"/>
      <c r="F54" s="763"/>
      <c r="G54" s="763"/>
      <c r="H54" s="763"/>
      <c r="I54" s="763"/>
      <c r="J54" s="763"/>
      <c r="K54" s="763"/>
      <c r="L54" s="763"/>
      <c r="M54" s="763"/>
      <c r="N54" s="922"/>
      <c r="O54" s="971"/>
      <c r="P54" s="922"/>
      <c r="Q54" s="803">
        <f t="shared" si="8"/>
        <v>0</v>
      </c>
      <c r="R54" s="971">
        <f t="shared" si="9"/>
        <v>0</v>
      </c>
      <c r="S54" s="971">
        <f t="shared" si="10"/>
        <v>0</v>
      </c>
      <c r="T54" s="973">
        <f t="shared" si="11"/>
        <v>0</v>
      </c>
      <c r="U54" s="765"/>
      <c r="V54" s="765"/>
      <c r="W54" s="765"/>
      <c r="X54" s="765"/>
      <c r="Y54" s="765"/>
      <c r="Z54" s="765"/>
      <c r="AA54" s="765"/>
      <c r="AB54" s="765"/>
      <c r="AC54" s="765"/>
      <c r="AD54" s="765"/>
    </row>
    <row r="55" spans="1:30" s="470" customFormat="1" ht="20.5" x14ac:dyDescent="0.25">
      <c r="A55" s="764"/>
      <c r="B55" s="762"/>
      <c r="C55" s="763"/>
      <c r="D55" s="764"/>
      <c r="E55" s="763"/>
      <c r="F55" s="763"/>
      <c r="G55" s="763"/>
      <c r="H55" s="763"/>
      <c r="I55" s="763"/>
      <c r="J55" s="763"/>
      <c r="K55" s="763"/>
      <c r="L55" s="763"/>
      <c r="M55" s="763"/>
      <c r="N55" s="922"/>
      <c r="O55" s="971"/>
      <c r="P55" s="922"/>
      <c r="Q55" s="803">
        <f t="shared" si="8"/>
        <v>0</v>
      </c>
      <c r="R55" s="971">
        <f t="shared" si="9"/>
        <v>0</v>
      </c>
      <c r="S55" s="971">
        <f t="shared" si="10"/>
        <v>0</v>
      </c>
      <c r="T55" s="973">
        <f t="shared" si="11"/>
        <v>0</v>
      </c>
      <c r="U55" s="765"/>
      <c r="V55" s="765"/>
      <c r="W55" s="765"/>
      <c r="X55" s="765"/>
      <c r="Y55" s="765"/>
      <c r="Z55" s="765"/>
      <c r="AA55" s="765"/>
      <c r="AB55" s="765"/>
      <c r="AC55" s="765"/>
      <c r="AD55" s="765"/>
    </row>
    <row r="56" spans="1:30" s="470" customFormat="1" ht="20.5" x14ac:dyDescent="0.25">
      <c r="A56" s="764"/>
      <c r="B56" s="762"/>
      <c r="C56" s="763"/>
      <c r="D56" s="764"/>
      <c r="E56" s="763"/>
      <c r="F56" s="763"/>
      <c r="G56" s="763"/>
      <c r="H56" s="763"/>
      <c r="I56" s="763"/>
      <c r="J56" s="763"/>
      <c r="K56" s="763"/>
      <c r="L56" s="763"/>
      <c r="M56" s="763"/>
      <c r="N56" s="922"/>
      <c r="O56" s="971"/>
      <c r="P56" s="922"/>
      <c r="Q56" s="803">
        <f t="shared" si="8"/>
        <v>0</v>
      </c>
      <c r="R56" s="971">
        <f t="shared" si="9"/>
        <v>0</v>
      </c>
      <c r="S56" s="971">
        <f t="shared" si="10"/>
        <v>0</v>
      </c>
      <c r="T56" s="973">
        <f t="shared" si="11"/>
        <v>0</v>
      </c>
      <c r="U56" s="765"/>
      <c r="V56" s="765"/>
      <c r="W56" s="765"/>
      <c r="X56" s="765"/>
      <c r="Y56" s="765"/>
      <c r="Z56" s="765"/>
      <c r="AA56" s="765"/>
      <c r="AB56" s="765"/>
      <c r="AC56" s="765"/>
      <c r="AD56" s="765"/>
    </row>
    <row r="57" spans="1:30" s="470" customFormat="1" ht="20.5" x14ac:dyDescent="0.25">
      <c r="A57" s="764"/>
      <c r="B57" s="762"/>
      <c r="C57" s="763"/>
      <c r="D57" s="764"/>
      <c r="E57" s="763"/>
      <c r="F57" s="763"/>
      <c r="G57" s="763"/>
      <c r="H57" s="763"/>
      <c r="I57" s="763"/>
      <c r="J57" s="763"/>
      <c r="K57" s="763"/>
      <c r="L57" s="763"/>
      <c r="M57" s="763"/>
      <c r="N57" s="922"/>
      <c r="O57" s="971"/>
      <c r="P57" s="922"/>
      <c r="Q57" s="803">
        <f t="shared" si="8"/>
        <v>0</v>
      </c>
      <c r="R57" s="971">
        <f t="shared" si="9"/>
        <v>0</v>
      </c>
      <c r="S57" s="971">
        <f t="shared" si="10"/>
        <v>0</v>
      </c>
      <c r="T57" s="973">
        <f t="shared" si="11"/>
        <v>0</v>
      </c>
      <c r="U57" s="765"/>
      <c r="V57" s="765"/>
      <c r="W57" s="765"/>
      <c r="X57" s="765"/>
      <c r="Y57" s="765"/>
      <c r="Z57" s="765"/>
      <c r="AA57" s="765"/>
      <c r="AB57" s="765"/>
      <c r="AC57" s="765"/>
      <c r="AD57" s="765"/>
    </row>
    <row r="58" spans="1:30" s="470" customFormat="1" ht="20.5" x14ac:dyDescent="0.25">
      <c r="A58" s="764"/>
      <c r="B58" s="762"/>
      <c r="C58" s="763"/>
      <c r="D58" s="764"/>
      <c r="E58" s="763"/>
      <c r="F58" s="763"/>
      <c r="G58" s="763"/>
      <c r="H58" s="763"/>
      <c r="I58" s="763"/>
      <c r="J58" s="763"/>
      <c r="K58" s="763"/>
      <c r="L58" s="763"/>
      <c r="M58" s="763"/>
      <c r="N58" s="922"/>
      <c r="O58" s="971"/>
      <c r="P58" s="922"/>
      <c r="Q58" s="803">
        <f t="shared" si="8"/>
        <v>0</v>
      </c>
      <c r="R58" s="971">
        <f t="shared" si="9"/>
        <v>0</v>
      </c>
      <c r="S58" s="971">
        <f t="shared" si="10"/>
        <v>0</v>
      </c>
      <c r="T58" s="973">
        <f t="shared" si="11"/>
        <v>0</v>
      </c>
      <c r="U58" s="765"/>
      <c r="V58" s="765"/>
      <c r="W58" s="765"/>
      <c r="X58" s="765"/>
      <c r="Y58" s="765"/>
      <c r="Z58" s="765"/>
      <c r="AA58" s="765"/>
      <c r="AB58" s="765"/>
      <c r="AC58" s="765"/>
      <c r="AD58" s="765"/>
    </row>
    <row r="59" spans="1:30" s="470" customFormat="1" ht="20.5" x14ac:dyDescent="0.25">
      <c r="A59" s="764"/>
      <c r="B59" s="762"/>
      <c r="C59" s="763"/>
      <c r="D59" s="764"/>
      <c r="E59" s="763"/>
      <c r="F59" s="763"/>
      <c r="G59" s="763"/>
      <c r="H59" s="763"/>
      <c r="I59" s="763"/>
      <c r="J59" s="763"/>
      <c r="K59" s="763"/>
      <c r="L59" s="763"/>
      <c r="M59" s="763"/>
      <c r="N59" s="922"/>
      <c r="O59" s="971"/>
      <c r="P59" s="922"/>
      <c r="Q59" s="803">
        <f t="shared" si="8"/>
        <v>0</v>
      </c>
      <c r="R59" s="971">
        <f t="shared" si="9"/>
        <v>0</v>
      </c>
      <c r="S59" s="971">
        <f t="shared" si="10"/>
        <v>0</v>
      </c>
      <c r="T59" s="973">
        <f t="shared" si="11"/>
        <v>0</v>
      </c>
      <c r="U59" s="765"/>
      <c r="V59" s="765"/>
      <c r="W59" s="765"/>
      <c r="X59" s="765"/>
      <c r="Y59" s="765"/>
      <c r="Z59" s="765"/>
      <c r="AA59" s="765"/>
      <c r="AB59" s="765"/>
      <c r="AC59" s="765"/>
      <c r="AD59" s="765"/>
    </row>
    <row r="60" spans="1:30" s="470" customFormat="1" ht="20.5" x14ac:dyDescent="0.25">
      <c r="A60" s="764"/>
      <c r="B60" s="762"/>
      <c r="C60" s="763"/>
      <c r="D60" s="764"/>
      <c r="E60" s="763"/>
      <c r="F60" s="763"/>
      <c r="G60" s="763"/>
      <c r="H60" s="763"/>
      <c r="I60" s="763"/>
      <c r="J60" s="763"/>
      <c r="K60" s="763"/>
      <c r="L60" s="763"/>
      <c r="M60" s="763"/>
      <c r="N60" s="922"/>
      <c r="O60" s="971"/>
      <c r="P60" s="922"/>
      <c r="Q60" s="803">
        <f t="shared" si="8"/>
        <v>0</v>
      </c>
      <c r="R60" s="971">
        <f t="shared" si="9"/>
        <v>0</v>
      </c>
      <c r="S60" s="971">
        <f t="shared" si="10"/>
        <v>0</v>
      </c>
      <c r="T60" s="973">
        <f t="shared" si="11"/>
        <v>0</v>
      </c>
      <c r="U60" s="765"/>
      <c r="V60" s="765"/>
      <c r="W60" s="765"/>
      <c r="X60" s="765"/>
      <c r="Y60" s="765"/>
      <c r="Z60" s="765"/>
      <c r="AA60" s="765"/>
      <c r="AB60" s="765"/>
      <c r="AC60" s="765"/>
      <c r="AD60" s="765"/>
    </row>
    <row r="61" spans="1:30" s="470" customFormat="1" ht="20.5" x14ac:dyDescent="0.25">
      <c r="A61" s="764"/>
      <c r="B61" s="762"/>
      <c r="C61" s="763"/>
      <c r="D61" s="764"/>
      <c r="E61" s="763"/>
      <c r="F61" s="763"/>
      <c r="G61" s="763"/>
      <c r="H61" s="763"/>
      <c r="I61" s="763"/>
      <c r="J61" s="763"/>
      <c r="K61" s="763"/>
      <c r="L61" s="763"/>
      <c r="M61" s="763"/>
      <c r="N61" s="922"/>
      <c r="O61" s="971"/>
      <c r="P61" s="922"/>
      <c r="Q61" s="803">
        <f t="shared" si="8"/>
        <v>0</v>
      </c>
      <c r="R61" s="971">
        <f t="shared" si="9"/>
        <v>0</v>
      </c>
      <c r="S61" s="971">
        <f t="shared" si="10"/>
        <v>0</v>
      </c>
      <c r="T61" s="973">
        <f t="shared" si="11"/>
        <v>0</v>
      </c>
      <c r="U61" s="765"/>
      <c r="V61" s="765"/>
      <c r="W61" s="765"/>
      <c r="X61" s="765"/>
      <c r="Y61" s="765"/>
      <c r="Z61" s="765"/>
      <c r="AA61" s="765"/>
      <c r="AB61" s="765"/>
      <c r="AC61" s="765"/>
      <c r="AD61" s="765"/>
    </row>
    <row r="62" spans="1:30" s="470" customFormat="1" ht="20.5" x14ac:dyDescent="0.25">
      <c r="A62" s="764"/>
      <c r="B62" s="762"/>
      <c r="C62" s="763"/>
      <c r="D62" s="764"/>
      <c r="E62" s="763"/>
      <c r="F62" s="763"/>
      <c r="G62" s="763"/>
      <c r="H62" s="763"/>
      <c r="I62" s="763"/>
      <c r="J62" s="763"/>
      <c r="K62" s="763"/>
      <c r="L62" s="763"/>
      <c r="M62" s="763"/>
      <c r="N62" s="922"/>
      <c r="O62" s="971"/>
      <c r="P62" s="922"/>
      <c r="Q62" s="803">
        <f t="shared" si="8"/>
        <v>0</v>
      </c>
      <c r="R62" s="971">
        <f t="shared" si="9"/>
        <v>0</v>
      </c>
      <c r="S62" s="971">
        <f t="shared" si="10"/>
        <v>0</v>
      </c>
      <c r="T62" s="973">
        <f t="shared" si="11"/>
        <v>0</v>
      </c>
      <c r="U62" s="765"/>
      <c r="V62" s="765"/>
      <c r="W62" s="765"/>
      <c r="X62" s="765"/>
      <c r="Y62" s="765"/>
      <c r="Z62" s="765"/>
      <c r="AA62" s="765"/>
      <c r="AB62" s="765"/>
      <c r="AC62" s="765"/>
      <c r="AD62" s="765"/>
    </row>
    <row r="63" spans="1:30" s="470" customFormat="1" ht="20.5" x14ac:dyDescent="0.25">
      <c r="A63" s="764"/>
      <c r="B63" s="762"/>
      <c r="C63" s="763"/>
      <c r="D63" s="764"/>
      <c r="E63" s="763"/>
      <c r="F63" s="763"/>
      <c r="G63" s="763"/>
      <c r="H63" s="763"/>
      <c r="I63" s="763"/>
      <c r="J63" s="763"/>
      <c r="K63" s="763"/>
      <c r="L63" s="763"/>
      <c r="M63" s="763"/>
      <c r="N63" s="922"/>
      <c r="O63" s="971"/>
      <c r="P63" s="922"/>
      <c r="Q63" s="803">
        <f t="shared" si="8"/>
        <v>0</v>
      </c>
      <c r="R63" s="971">
        <f t="shared" si="9"/>
        <v>0</v>
      </c>
      <c r="S63" s="971">
        <f t="shared" si="10"/>
        <v>0</v>
      </c>
      <c r="T63" s="973">
        <f t="shared" si="11"/>
        <v>0</v>
      </c>
      <c r="U63" s="765"/>
      <c r="V63" s="765"/>
      <c r="W63" s="765"/>
      <c r="X63" s="765"/>
      <c r="Y63" s="765"/>
      <c r="Z63" s="765"/>
      <c r="AA63" s="765"/>
      <c r="AB63" s="765"/>
      <c r="AC63" s="765"/>
      <c r="AD63" s="765"/>
    </row>
    <row r="64" spans="1:30" s="470" customFormat="1" ht="20.5" x14ac:dyDescent="0.25">
      <c r="A64" s="764"/>
      <c r="B64" s="762"/>
      <c r="C64" s="763"/>
      <c r="D64" s="764"/>
      <c r="E64" s="763"/>
      <c r="F64" s="763"/>
      <c r="G64" s="763"/>
      <c r="H64" s="763"/>
      <c r="I64" s="763"/>
      <c r="J64" s="763"/>
      <c r="K64" s="763"/>
      <c r="L64" s="763"/>
      <c r="M64" s="763"/>
      <c r="N64" s="922"/>
      <c r="O64" s="971"/>
      <c r="P64" s="922"/>
      <c r="Q64" s="803">
        <f t="shared" si="8"/>
        <v>0</v>
      </c>
      <c r="R64" s="971">
        <f t="shared" si="9"/>
        <v>0</v>
      </c>
      <c r="S64" s="971">
        <f t="shared" si="10"/>
        <v>0</v>
      </c>
      <c r="T64" s="973">
        <f t="shared" si="11"/>
        <v>0</v>
      </c>
      <c r="U64" s="765"/>
      <c r="V64" s="765"/>
      <c r="W64" s="765"/>
      <c r="X64" s="765"/>
      <c r="Y64" s="765"/>
      <c r="Z64" s="765"/>
      <c r="AA64" s="765"/>
      <c r="AB64" s="765"/>
      <c r="AC64" s="765"/>
      <c r="AD64" s="765"/>
    </row>
    <row r="65" spans="1:30" s="470" customFormat="1" ht="20.5" x14ac:dyDescent="0.25">
      <c r="A65" s="764"/>
      <c r="B65" s="762"/>
      <c r="C65" s="763"/>
      <c r="D65" s="764"/>
      <c r="E65" s="763"/>
      <c r="F65" s="763"/>
      <c r="G65" s="763"/>
      <c r="H65" s="763"/>
      <c r="I65" s="763"/>
      <c r="J65" s="763"/>
      <c r="K65" s="763"/>
      <c r="L65" s="763"/>
      <c r="M65" s="763"/>
      <c r="N65" s="922"/>
      <c r="O65" s="971"/>
      <c r="P65" s="922"/>
      <c r="Q65" s="803">
        <f t="shared" si="8"/>
        <v>0</v>
      </c>
      <c r="R65" s="971">
        <f t="shared" si="9"/>
        <v>0</v>
      </c>
      <c r="S65" s="971">
        <f t="shared" si="10"/>
        <v>0</v>
      </c>
      <c r="T65" s="973">
        <f t="shared" si="11"/>
        <v>0</v>
      </c>
      <c r="U65" s="765"/>
      <c r="V65" s="765"/>
      <c r="W65" s="765"/>
      <c r="X65" s="765"/>
      <c r="Y65" s="765"/>
      <c r="Z65" s="765"/>
      <c r="AA65" s="765"/>
      <c r="AB65" s="765"/>
      <c r="AC65" s="765"/>
      <c r="AD65" s="765"/>
    </row>
    <row r="66" spans="1:30" s="470" customFormat="1" ht="20.5" x14ac:dyDescent="0.25">
      <c r="A66" s="764"/>
      <c r="B66" s="762"/>
      <c r="C66" s="763"/>
      <c r="D66" s="764"/>
      <c r="E66" s="763"/>
      <c r="F66" s="763"/>
      <c r="G66" s="763"/>
      <c r="H66" s="763"/>
      <c r="I66" s="763"/>
      <c r="J66" s="763"/>
      <c r="K66" s="763"/>
      <c r="L66" s="763"/>
      <c r="M66" s="763"/>
      <c r="N66" s="922"/>
      <c r="O66" s="971"/>
      <c r="P66" s="922"/>
      <c r="Q66" s="803">
        <f t="shared" si="8"/>
        <v>0</v>
      </c>
      <c r="R66" s="971">
        <f t="shared" si="9"/>
        <v>0</v>
      </c>
      <c r="S66" s="971">
        <f t="shared" si="10"/>
        <v>0</v>
      </c>
      <c r="T66" s="973">
        <f t="shared" si="11"/>
        <v>0</v>
      </c>
      <c r="U66" s="765"/>
      <c r="V66" s="765"/>
      <c r="W66" s="765"/>
      <c r="X66" s="765"/>
      <c r="Y66" s="765"/>
      <c r="Z66" s="765"/>
      <c r="AA66" s="765"/>
      <c r="AB66" s="765"/>
      <c r="AC66" s="765"/>
      <c r="AD66" s="765"/>
    </row>
    <row r="67" spans="1:30" s="470" customFormat="1" ht="20.5" x14ac:dyDescent="0.25">
      <c r="A67" s="764"/>
      <c r="B67" s="762"/>
      <c r="C67" s="763"/>
      <c r="D67" s="764"/>
      <c r="E67" s="763"/>
      <c r="F67" s="763"/>
      <c r="G67" s="763"/>
      <c r="H67" s="763"/>
      <c r="I67" s="763"/>
      <c r="J67" s="763"/>
      <c r="K67" s="763"/>
      <c r="L67" s="763"/>
      <c r="M67" s="763"/>
      <c r="N67" s="922"/>
      <c r="O67" s="971"/>
      <c r="P67" s="922"/>
      <c r="Q67" s="803">
        <f t="shared" si="8"/>
        <v>0</v>
      </c>
      <c r="R67" s="971">
        <f t="shared" si="9"/>
        <v>0</v>
      </c>
      <c r="S67" s="971">
        <f t="shared" si="10"/>
        <v>0</v>
      </c>
      <c r="T67" s="973">
        <f t="shared" si="11"/>
        <v>0</v>
      </c>
      <c r="U67" s="765"/>
      <c r="V67" s="765"/>
      <c r="W67" s="765"/>
      <c r="X67" s="765"/>
      <c r="Y67" s="765"/>
      <c r="Z67" s="765"/>
      <c r="AA67" s="765"/>
      <c r="AB67" s="765"/>
      <c r="AC67" s="765"/>
      <c r="AD67" s="765"/>
    </row>
    <row r="68" spans="1:30" s="470" customFormat="1" ht="20.5" x14ac:dyDescent="0.25">
      <c r="A68" s="764"/>
      <c r="B68" s="833"/>
      <c r="C68" s="763"/>
      <c r="D68" s="764"/>
      <c r="E68" s="763"/>
      <c r="F68" s="763"/>
      <c r="G68" s="763"/>
      <c r="H68" s="763"/>
      <c r="I68" s="763"/>
      <c r="J68" s="763"/>
      <c r="K68" s="763"/>
      <c r="L68" s="763"/>
      <c r="M68" s="763"/>
      <c r="N68" s="922"/>
      <c r="O68" s="971"/>
      <c r="P68" s="922"/>
      <c r="Q68" s="809">
        <f t="shared" si="8"/>
        <v>0</v>
      </c>
      <c r="R68" s="971">
        <f t="shared" si="9"/>
        <v>0</v>
      </c>
      <c r="S68" s="971">
        <f t="shared" si="10"/>
        <v>0</v>
      </c>
      <c r="T68" s="973">
        <f t="shared" si="11"/>
        <v>0</v>
      </c>
      <c r="U68" s="765"/>
      <c r="V68" s="765"/>
      <c r="W68" s="765"/>
      <c r="X68" s="765"/>
      <c r="Y68" s="765"/>
      <c r="Z68" s="765"/>
      <c r="AA68" s="765"/>
      <c r="AB68" s="765"/>
      <c r="AC68" s="765"/>
      <c r="AD68" s="765"/>
    </row>
    <row r="69" spans="1:30" s="470" customFormat="1" ht="20.5" x14ac:dyDescent="0.25">
      <c r="A69" s="764"/>
      <c r="B69" s="762"/>
      <c r="C69" s="763"/>
      <c r="D69" s="764"/>
      <c r="E69" s="763"/>
      <c r="F69" s="763"/>
      <c r="G69" s="763"/>
      <c r="H69" s="763"/>
      <c r="I69" s="763"/>
      <c r="J69" s="763"/>
      <c r="K69" s="763"/>
      <c r="L69" s="763"/>
      <c r="M69" s="763"/>
      <c r="N69" s="922"/>
      <c r="O69" s="971"/>
      <c r="P69" s="922"/>
      <c r="Q69" s="803">
        <f t="shared" si="8"/>
        <v>0</v>
      </c>
      <c r="R69" s="971">
        <f t="shared" si="9"/>
        <v>0</v>
      </c>
      <c r="S69" s="971">
        <f t="shared" si="10"/>
        <v>0</v>
      </c>
      <c r="T69" s="973">
        <f t="shared" si="11"/>
        <v>0</v>
      </c>
      <c r="U69" s="765"/>
      <c r="V69" s="765"/>
      <c r="W69" s="765"/>
      <c r="X69" s="765"/>
      <c r="Y69" s="765"/>
      <c r="Z69" s="765"/>
      <c r="AA69" s="765"/>
      <c r="AB69" s="765"/>
      <c r="AC69" s="765"/>
      <c r="AD69" s="765"/>
    </row>
    <row r="70" spans="1:30" s="470" customFormat="1" ht="20.5" x14ac:dyDescent="0.25">
      <c r="A70" s="764"/>
      <c r="B70" s="762"/>
      <c r="C70" s="763"/>
      <c r="D70" s="764"/>
      <c r="E70" s="763"/>
      <c r="F70" s="763"/>
      <c r="G70" s="763"/>
      <c r="H70" s="763"/>
      <c r="I70" s="763"/>
      <c r="J70" s="763"/>
      <c r="K70" s="763"/>
      <c r="L70" s="763"/>
      <c r="M70" s="763"/>
      <c r="N70" s="922"/>
      <c r="O70" s="971"/>
      <c r="P70" s="922"/>
      <c r="Q70" s="803">
        <f t="shared" si="8"/>
        <v>0</v>
      </c>
      <c r="R70" s="971">
        <f t="shared" si="9"/>
        <v>0</v>
      </c>
      <c r="S70" s="974">
        <f t="shared" si="10"/>
        <v>0</v>
      </c>
      <c r="T70" s="973">
        <f t="shared" si="11"/>
        <v>0</v>
      </c>
      <c r="U70" s="765"/>
      <c r="V70" s="765"/>
      <c r="W70" s="765"/>
      <c r="X70" s="765"/>
      <c r="Y70" s="765"/>
      <c r="Z70" s="765"/>
      <c r="AA70" s="765"/>
      <c r="AB70" s="765"/>
      <c r="AC70" s="765"/>
      <c r="AD70" s="765"/>
    </row>
    <row r="71" spans="1:30" s="470" customFormat="1" ht="20.5" x14ac:dyDescent="0.25">
      <c r="A71" s="764"/>
      <c r="B71" s="762"/>
      <c r="C71" s="763"/>
      <c r="D71" s="764"/>
      <c r="E71" s="763"/>
      <c r="F71" s="763"/>
      <c r="G71" s="763"/>
      <c r="H71" s="763"/>
      <c r="I71" s="763"/>
      <c r="J71" s="763"/>
      <c r="K71" s="763"/>
      <c r="L71" s="763"/>
      <c r="M71" s="763"/>
      <c r="N71" s="922"/>
      <c r="O71" s="971"/>
      <c r="P71" s="922"/>
      <c r="Q71" s="803">
        <f t="shared" si="8"/>
        <v>0</v>
      </c>
      <c r="R71" s="971">
        <f t="shared" si="9"/>
        <v>0</v>
      </c>
      <c r="S71" s="971">
        <f t="shared" si="10"/>
        <v>0</v>
      </c>
      <c r="T71" s="973">
        <f t="shared" si="11"/>
        <v>0</v>
      </c>
      <c r="U71" s="765"/>
      <c r="V71" s="765"/>
      <c r="W71" s="765"/>
      <c r="X71" s="765"/>
      <c r="Y71" s="765"/>
      <c r="Z71" s="765"/>
      <c r="AA71" s="765"/>
      <c r="AB71" s="765"/>
      <c r="AC71" s="765"/>
      <c r="AD71" s="765"/>
    </row>
    <row r="72" spans="1:30" s="470" customFormat="1" ht="20.5" x14ac:dyDescent="0.25">
      <c r="A72" s="764"/>
      <c r="B72" s="762"/>
      <c r="C72" s="763"/>
      <c r="D72" s="764"/>
      <c r="E72" s="763"/>
      <c r="F72" s="763"/>
      <c r="G72" s="763"/>
      <c r="H72" s="763"/>
      <c r="I72" s="763"/>
      <c r="J72" s="763"/>
      <c r="K72" s="763"/>
      <c r="L72" s="763"/>
      <c r="M72" s="763"/>
      <c r="N72" s="922"/>
      <c r="O72" s="971"/>
      <c r="P72" s="922"/>
      <c r="Q72" s="803">
        <f t="shared" si="8"/>
        <v>0</v>
      </c>
      <c r="R72" s="971">
        <f t="shared" si="9"/>
        <v>0</v>
      </c>
      <c r="S72" s="971">
        <f t="shared" si="10"/>
        <v>0</v>
      </c>
      <c r="T72" s="973">
        <f t="shared" si="11"/>
        <v>0</v>
      </c>
      <c r="U72" s="765"/>
      <c r="V72" s="765"/>
      <c r="W72" s="765"/>
      <c r="X72" s="765"/>
      <c r="Y72" s="765"/>
      <c r="Z72" s="765"/>
      <c r="AA72" s="765"/>
      <c r="AB72" s="765"/>
      <c r="AC72" s="765"/>
      <c r="AD72" s="765"/>
    </row>
    <row r="73" spans="1:30" s="470" customFormat="1" ht="20.5" x14ac:dyDescent="0.25">
      <c r="A73" s="764"/>
      <c r="B73" s="762"/>
      <c r="C73" s="763"/>
      <c r="D73" s="764"/>
      <c r="E73" s="763"/>
      <c r="F73" s="763"/>
      <c r="G73" s="763"/>
      <c r="H73" s="763"/>
      <c r="I73" s="763"/>
      <c r="J73" s="763"/>
      <c r="K73" s="763"/>
      <c r="L73" s="763"/>
      <c r="M73" s="763"/>
      <c r="N73" s="922"/>
      <c r="O73" s="971"/>
      <c r="P73" s="922"/>
      <c r="Q73" s="803">
        <f t="shared" si="8"/>
        <v>0</v>
      </c>
      <c r="R73" s="971">
        <f t="shared" si="9"/>
        <v>0</v>
      </c>
      <c r="S73" s="971">
        <f t="shared" si="10"/>
        <v>0</v>
      </c>
      <c r="T73" s="973">
        <f t="shared" si="11"/>
        <v>0</v>
      </c>
      <c r="U73" s="765"/>
      <c r="V73" s="765"/>
      <c r="W73" s="765"/>
      <c r="X73" s="765"/>
      <c r="Y73" s="765"/>
      <c r="Z73" s="765"/>
      <c r="AA73" s="765"/>
      <c r="AB73" s="765"/>
      <c r="AC73" s="765"/>
      <c r="AD73" s="765"/>
    </row>
    <row r="74" spans="1:30" s="470" customFormat="1" ht="20.5" x14ac:dyDescent="0.25">
      <c r="A74" s="764"/>
      <c r="B74" s="762"/>
      <c r="C74" s="763"/>
      <c r="D74" s="764"/>
      <c r="E74" s="763"/>
      <c r="F74" s="763"/>
      <c r="G74" s="763"/>
      <c r="H74" s="763"/>
      <c r="I74" s="763"/>
      <c r="J74" s="763"/>
      <c r="K74" s="763"/>
      <c r="L74" s="763"/>
      <c r="M74" s="763"/>
      <c r="N74" s="922"/>
      <c r="O74" s="971"/>
      <c r="P74" s="922"/>
      <c r="Q74" s="803">
        <f t="shared" si="8"/>
        <v>0</v>
      </c>
      <c r="R74" s="971">
        <f t="shared" si="9"/>
        <v>0</v>
      </c>
      <c r="S74" s="971">
        <f t="shared" si="10"/>
        <v>0</v>
      </c>
      <c r="T74" s="973">
        <f t="shared" si="11"/>
        <v>0</v>
      </c>
      <c r="U74" s="765"/>
      <c r="V74" s="765"/>
      <c r="W74" s="765"/>
      <c r="X74" s="765"/>
      <c r="Y74" s="765"/>
      <c r="Z74" s="765"/>
      <c r="AA74" s="765"/>
      <c r="AB74" s="765"/>
      <c r="AC74" s="765"/>
      <c r="AD74" s="765"/>
    </row>
    <row r="75" spans="1:30" s="470" customFormat="1" ht="20.5" x14ac:dyDescent="0.25">
      <c r="A75" s="764"/>
      <c r="B75" s="762"/>
      <c r="C75" s="763"/>
      <c r="D75" s="764"/>
      <c r="E75" s="763"/>
      <c r="F75" s="763"/>
      <c r="G75" s="763"/>
      <c r="H75" s="763"/>
      <c r="I75" s="763"/>
      <c r="J75" s="763"/>
      <c r="K75" s="763"/>
      <c r="L75" s="763"/>
      <c r="M75" s="763"/>
      <c r="N75" s="922"/>
      <c r="O75" s="971"/>
      <c r="P75" s="922"/>
      <c r="Q75" s="803">
        <f t="shared" si="8"/>
        <v>0</v>
      </c>
      <c r="R75" s="971">
        <f t="shared" si="9"/>
        <v>0</v>
      </c>
      <c r="S75" s="971">
        <f t="shared" si="10"/>
        <v>0</v>
      </c>
      <c r="T75" s="973">
        <f t="shared" si="11"/>
        <v>0</v>
      </c>
      <c r="U75" s="765"/>
      <c r="V75" s="765"/>
      <c r="W75" s="765"/>
      <c r="X75" s="765"/>
      <c r="Y75" s="765"/>
      <c r="Z75" s="765"/>
      <c r="AA75" s="765"/>
      <c r="AB75" s="765"/>
      <c r="AC75" s="765"/>
      <c r="AD75" s="765"/>
    </row>
    <row r="76" spans="1:30" s="470" customFormat="1" ht="20.5" x14ac:dyDescent="0.25">
      <c r="A76" s="764"/>
      <c r="B76" s="762"/>
      <c r="C76" s="763"/>
      <c r="D76" s="764"/>
      <c r="E76" s="763"/>
      <c r="F76" s="763"/>
      <c r="G76" s="763"/>
      <c r="H76" s="763"/>
      <c r="I76" s="763"/>
      <c r="J76" s="763"/>
      <c r="K76" s="763"/>
      <c r="L76" s="763"/>
      <c r="M76" s="763"/>
      <c r="N76" s="922"/>
      <c r="O76" s="971"/>
      <c r="P76" s="922"/>
      <c r="Q76" s="803">
        <f t="shared" si="8"/>
        <v>0</v>
      </c>
      <c r="R76" s="971">
        <f t="shared" si="9"/>
        <v>0</v>
      </c>
      <c r="S76" s="971">
        <f t="shared" si="10"/>
        <v>0</v>
      </c>
      <c r="T76" s="973">
        <f t="shared" si="11"/>
        <v>0</v>
      </c>
      <c r="U76" s="765"/>
      <c r="V76" s="765"/>
      <c r="W76" s="765"/>
      <c r="X76" s="765"/>
      <c r="Y76" s="765"/>
      <c r="Z76" s="765"/>
      <c r="AA76" s="765"/>
      <c r="AB76" s="765"/>
      <c r="AC76" s="765"/>
      <c r="AD76" s="765"/>
    </row>
    <row r="77" spans="1:30" s="470" customFormat="1" ht="20.5" x14ac:dyDescent="0.25">
      <c r="A77" s="764"/>
      <c r="B77" s="762"/>
      <c r="C77" s="763"/>
      <c r="D77" s="764"/>
      <c r="E77" s="763"/>
      <c r="F77" s="763"/>
      <c r="G77" s="763"/>
      <c r="H77" s="763"/>
      <c r="I77" s="763"/>
      <c r="J77" s="763"/>
      <c r="K77" s="763"/>
      <c r="L77" s="763"/>
      <c r="M77" s="763"/>
      <c r="N77" s="922"/>
      <c r="O77" s="971"/>
      <c r="P77" s="922"/>
      <c r="Q77" s="803">
        <f t="shared" ref="Q77:Q99" si="12">R77*2</f>
        <v>0</v>
      </c>
      <c r="R77" s="971">
        <f t="shared" ref="R77:R99" si="13">P77+O77</f>
        <v>0</v>
      </c>
      <c r="S77" s="971">
        <f t="shared" ref="S77:S99" si="14">N77-R77</f>
        <v>0</v>
      </c>
      <c r="T77" s="973">
        <f t="shared" ref="T77:T99" si="15">IFERROR(R77/N77, 0)</f>
        <v>0</v>
      </c>
      <c r="U77" s="765"/>
      <c r="V77" s="765"/>
      <c r="W77" s="765"/>
      <c r="X77" s="765"/>
      <c r="Y77" s="765"/>
      <c r="Z77" s="765"/>
      <c r="AA77" s="765"/>
      <c r="AB77" s="765"/>
      <c r="AC77" s="765"/>
      <c r="AD77" s="765"/>
    </row>
    <row r="78" spans="1:30" s="470" customFormat="1" ht="20.5" x14ac:dyDescent="0.25">
      <c r="A78" s="764"/>
      <c r="B78" s="762"/>
      <c r="C78" s="763"/>
      <c r="D78" s="764"/>
      <c r="E78" s="763"/>
      <c r="F78" s="763"/>
      <c r="G78" s="763"/>
      <c r="H78" s="763"/>
      <c r="I78" s="763"/>
      <c r="J78" s="763"/>
      <c r="K78" s="763"/>
      <c r="L78" s="763"/>
      <c r="M78" s="763"/>
      <c r="N78" s="922"/>
      <c r="O78" s="971"/>
      <c r="P78" s="922"/>
      <c r="Q78" s="803">
        <f t="shared" si="12"/>
        <v>0</v>
      </c>
      <c r="R78" s="971">
        <f t="shared" si="13"/>
        <v>0</v>
      </c>
      <c r="S78" s="971">
        <f t="shared" si="14"/>
        <v>0</v>
      </c>
      <c r="T78" s="973">
        <f t="shared" si="15"/>
        <v>0</v>
      </c>
      <c r="U78" s="765"/>
      <c r="V78" s="765"/>
      <c r="W78" s="765"/>
      <c r="X78" s="765"/>
      <c r="Y78" s="765"/>
      <c r="Z78" s="765"/>
      <c r="AA78" s="765"/>
      <c r="AB78" s="765"/>
      <c r="AC78" s="765"/>
      <c r="AD78" s="765"/>
    </row>
    <row r="79" spans="1:30" s="470" customFormat="1" ht="20.5" x14ac:dyDescent="0.25">
      <c r="A79" s="764"/>
      <c r="B79" s="762"/>
      <c r="C79" s="763"/>
      <c r="D79" s="764"/>
      <c r="E79" s="763"/>
      <c r="F79" s="763"/>
      <c r="G79" s="763"/>
      <c r="H79" s="763"/>
      <c r="I79" s="763"/>
      <c r="J79" s="763"/>
      <c r="K79" s="763"/>
      <c r="L79" s="763"/>
      <c r="M79" s="763"/>
      <c r="N79" s="922"/>
      <c r="O79" s="971"/>
      <c r="P79" s="922"/>
      <c r="Q79" s="803">
        <f t="shared" si="12"/>
        <v>0</v>
      </c>
      <c r="R79" s="971">
        <f t="shared" si="13"/>
        <v>0</v>
      </c>
      <c r="S79" s="971">
        <f t="shared" si="14"/>
        <v>0</v>
      </c>
      <c r="T79" s="973">
        <f t="shared" si="15"/>
        <v>0</v>
      </c>
      <c r="U79" s="765"/>
      <c r="V79" s="765"/>
      <c r="W79" s="765"/>
      <c r="X79" s="765"/>
      <c r="Y79" s="765"/>
      <c r="Z79" s="765"/>
      <c r="AA79" s="765"/>
      <c r="AB79" s="765"/>
      <c r="AC79" s="765"/>
      <c r="AD79" s="765"/>
    </row>
    <row r="80" spans="1:30" s="470" customFormat="1" ht="20.5" x14ac:dyDescent="0.25">
      <c r="A80" s="764"/>
      <c r="B80" s="762"/>
      <c r="C80" s="763"/>
      <c r="D80" s="764"/>
      <c r="E80" s="763"/>
      <c r="F80" s="763"/>
      <c r="G80" s="763"/>
      <c r="H80" s="763"/>
      <c r="I80" s="763"/>
      <c r="J80" s="763"/>
      <c r="K80" s="763"/>
      <c r="L80" s="763"/>
      <c r="M80" s="763"/>
      <c r="N80" s="922"/>
      <c r="O80" s="971"/>
      <c r="P80" s="922"/>
      <c r="Q80" s="803">
        <f t="shared" si="12"/>
        <v>0</v>
      </c>
      <c r="R80" s="971">
        <f t="shared" si="13"/>
        <v>0</v>
      </c>
      <c r="S80" s="971">
        <f t="shared" si="14"/>
        <v>0</v>
      </c>
      <c r="T80" s="973">
        <f t="shared" si="15"/>
        <v>0</v>
      </c>
      <c r="U80" s="765"/>
      <c r="V80" s="765"/>
      <c r="W80" s="765"/>
      <c r="X80" s="765"/>
      <c r="Y80" s="765"/>
      <c r="Z80" s="765"/>
      <c r="AA80" s="765"/>
      <c r="AB80" s="765"/>
      <c r="AC80" s="765"/>
      <c r="AD80" s="765"/>
    </row>
    <row r="81" spans="1:30" s="470" customFormat="1" ht="20.5" x14ac:dyDescent="0.25">
      <c r="A81" s="764"/>
      <c r="B81" s="762"/>
      <c r="C81" s="763"/>
      <c r="D81" s="764"/>
      <c r="E81" s="763"/>
      <c r="F81" s="763"/>
      <c r="G81" s="763"/>
      <c r="H81" s="763"/>
      <c r="I81" s="763"/>
      <c r="J81" s="763"/>
      <c r="K81" s="763"/>
      <c r="L81" s="763"/>
      <c r="M81" s="763"/>
      <c r="N81" s="922"/>
      <c r="O81" s="971"/>
      <c r="P81" s="922"/>
      <c r="Q81" s="803">
        <f t="shared" si="12"/>
        <v>0</v>
      </c>
      <c r="R81" s="971">
        <f t="shared" si="13"/>
        <v>0</v>
      </c>
      <c r="S81" s="971">
        <f t="shared" si="14"/>
        <v>0</v>
      </c>
      <c r="T81" s="973">
        <f t="shared" si="15"/>
        <v>0</v>
      </c>
      <c r="U81" s="765"/>
      <c r="V81" s="765"/>
      <c r="W81" s="765"/>
      <c r="X81" s="765"/>
      <c r="Y81" s="765"/>
      <c r="Z81" s="765"/>
      <c r="AA81" s="765"/>
      <c r="AB81" s="765"/>
      <c r="AC81" s="765"/>
      <c r="AD81" s="765"/>
    </row>
    <row r="82" spans="1:30" s="470" customFormat="1" ht="20.5" x14ac:dyDescent="0.25">
      <c r="A82" s="764"/>
      <c r="B82" s="762"/>
      <c r="C82" s="763"/>
      <c r="D82" s="764"/>
      <c r="E82" s="763"/>
      <c r="F82" s="763"/>
      <c r="G82" s="763"/>
      <c r="H82" s="763"/>
      <c r="I82" s="763"/>
      <c r="J82" s="763"/>
      <c r="K82" s="763"/>
      <c r="L82" s="763"/>
      <c r="M82" s="763"/>
      <c r="N82" s="922"/>
      <c r="O82" s="971"/>
      <c r="P82" s="922"/>
      <c r="Q82" s="803">
        <f t="shared" si="12"/>
        <v>0</v>
      </c>
      <c r="R82" s="971">
        <f t="shared" si="13"/>
        <v>0</v>
      </c>
      <c r="S82" s="971">
        <f t="shared" si="14"/>
        <v>0</v>
      </c>
      <c r="T82" s="973">
        <f t="shared" si="15"/>
        <v>0</v>
      </c>
      <c r="U82" s="765"/>
      <c r="V82" s="765"/>
      <c r="W82" s="765"/>
      <c r="X82" s="765"/>
      <c r="Y82" s="765"/>
      <c r="Z82" s="765"/>
      <c r="AA82" s="765"/>
      <c r="AB82" s="765"/>
      <c r="AC82" s="765"/>
      <c r="AD82" s="765"/>
    </row>
    <row r="83" spans="1:30" s="470" customFormat="1" ht="20.5" x14ac:dyDescent="0.25">
      <c r="A83" s="764"/>
      <c r="B83" s="762"/>
      <c r="C83" s="763"/>
      <c r="D83" s="764"/>
      <c r="E83" s="763"/>
      <c r="F83" s="763"/>
      <c r="G83" s="763"/>
      <c r="H83" s="763"/>
      <c r="I83" s="763"/>
      <c r="J83" s="763"/>
      <c r="K83" s="763"/>
      <c r="L83" s="763"/>
      <c r="M83" s="763"/>
      <c r="N83" s="922"/>
      <c r="O83" s="971"/>
      <c r="P83" s="922"/>
      <c r="Q83" s="803">
        <f t="shared" si="12"/>
        <v>0</v>
      </c>
      <c r="R83" s="971">
        <f t="shared" si="13"/>
        <v>0</v>
      </c>
      <c r="S83" s="971">
        <f t="shared" si="14"/>
        <v>0</v>
      </c>
      <c r="T83" s="973">
        <f t="shared" si="15"/>
        <v>0</v>
      </c>
      <c r="U83" s="765"/>
      <c r="V83" s="765"/>
      <c r="W83" s="765"/>
      <c r="X83" s="765"/>
      <c r="Y83" s="765"/>
      <c r="Z83" s="765"/>
      <c r="AA83" s="765"/>
      <c r="AB83" s="765"/>
      <c r="AC83" s="765"/>
      <c r="AD83" s="765"/>
    </row>
    <row r="84" spans="1:30" s="470" customFormat="1" ht="20.5" x14ac:dyDescent="0.25">
      <c r="A84" s="764"/>
      <c r="B84" s="762"/>
      <c r="C84" s="763"/>
      <c r="D84" s="764"/>
      <c r="E84" s="763"/>
      <c r="F84" s="763"/>
      <c r="G84" s="763"/>
      <c r="H84" s="763"/>
      <c r="I84" s="763"/>
      <c r="J84" s="763"/>
      <c r="K84" s="763"/>
      <c r="L84" s="763"/>
      <c r="M84" s="763"/>
      <c r="N84" s="922"/>
      <c r="O84" s="971"/>
      <c r="P84" s="922"/>
      <c r="Q84" s="803">
        <f t="shared" si="12"/>
        <v>0</v>
      </c>
      <c r="R84" s="971">
        <f t="shared" si="13"/>
        <v>0</v>
      </c>
      <c r="S84" s="971">
        <f t="shared" si="14"/>
        <v>0</v>
      </c>
      <c r="T84" s="973">
        <f t="shared" si="15"/>
        <v>0</v>
      </c>
      <c r="U84" s="765"/>
      <c r="V84" s="765"/>
      <c r="W84" s="765"/>
      <c r="X84" s="765"/>
      <c r="Y84" s="765"/>
      <c r="Z84" s="765"/>
      <c r="AA84" s="765"/>
      <c r="AB84" s="765"/>
      <c r="AC84" s="765"/>
      <c r="AD84" s="765"/>
    </row>
    <row r="85" spans="1:30" s="470" customFormat="1" ht="20.5" x14ac:dyDescent="0.25">
      <c r="A85" s="764"/>
      <c r="B85" s="762"/>
      <c r="C85" s="763"/>
      <c r="D85" s="764"/>
      <c r="E85" s="763"/>
      <c r="F85" s="763"/>
      <c r="G85" s="763"/>
      <c r="H85" s="763"/>
      <c r="I85" s="763"/>
      <c r="J85" s="763"/>
      <c r="K85" s="763"/>
      <c r="L85" s="763"/>
      <c r="M85" s="763"/>
      <c r="N85" s="922"/>
      <c r="O85" s="971"/>
      <c r="P85" s="922"/>
      <c r="Q85" s="803">
        <f t="shared" si="12"/>
        <v>0</v>
      </c>
      <c r="R85" s="971">
        <f t="shared" si="13"/>
        <v>0</v>
      </c>
      <c r="S85" s="971">
        <f t="shared" si="14"/>
        <v>0</v>
      </c>
      <c r="T85" s="973">
        <f t="shared" si="15"/>
        <v>0</v>
      </c>
      <c r="U85" s="765"/>
      <c r="V85" s="765"/>
      <c r="W85" s="765"/>
      <c r="X85" s="765"/>
      <c r="Y85" s="765"/>
      <c r="Z85" s="765"/>
      <c r="AA85" s="765"/>
      <c r="AB85" s="765"/>
      <c r="AC85" s="765"/>
      <c r="AD85" s="765"/>
    </row>
    <row r="86" spans="1:30" s="470" customFormat="1" ht="20.5" x14ac:dyDescent="0.25">
      <c r="A86" s="764"/>
      <c r="B86" s="762"/>
      <c r="C86" s="763"/>
      <c r="D86" s="764"/>
      <c r="E86" s="763"/>
      <c r="F86" s="763"/>
      <c r="G86" s="763"/>
      <c r="H86" s="763"/>
      <c r="I86" s="763"/>
      <c r="J86" s="763"/>
      <c r="K86" s="763"/>
      <c r="L86" s="763"/>
      <c r="M86" s="763"/>
      <c r="N86" s="922"/>
      <c r="O86" s="971"/>
      <c r="P86" s="922"/>
      <c r="Q86" s="803">
        <f t="shared" si="12"/>
        <v>0</v>
      </c>
      <c r="R86" s="971">
        <f t="shared" si="13"/>
        <v>0</v>
      </c>
      <c r="S86" s="971">
        <f t="shared" si="14"/>
        <v>0</v>
      </c>
      <c r="T86" s="973">
        <f t="shared" si="15"/>
        <v>0</v>
      </c>
      <c r="U86" s="765"/>
      <c r="V86" s="765"/>
      <c r="W86" s="765"/>
      <c r="X86" s="765"/>
      <c r="Y86" s="765"/>
      <c r="Z86" s="765"/>
      <c r="AA86" s="765"/>
      <c r="AB86" s="765"/>
      <c r="AC86" s="765"/>
      <c r="AD86" s="765"/>
    </row>
    <row r="87" spans="1:30" s="470" customFormat="1" ht="20.5" x14ac:dyDescent="0.25">
      <c r="A87" s="764"/>
      <c r="B87" s="762"/>
      <c r="C87" s="763"/>
      <c r="D87" s="764"/>
      <c r="E87" s="763"/>
      <c r="F87" s="763"/>
      <c r="G87" s="763"/>
      <c r="H87" s="763"/>
      <c r="I87" s="763"/>
      <c r="J87" s="763"/>
      <c r="K87" s="763"/>
      <c r="L87" s="763"/>
      <c r="M87" s="763"/>
      <c r="N87" s="922"/>
      <c r="O87" s="971"/>
      <c r="P87" s="922"/>
      <c r="Q87" s="803">
        <f t="shared" si="12"/>
        <v>0</v>
      </c>
      <c r="R87" s="971">
        <f t="shared" si="13"/>
        <v>0</v>
      </c>
      <c r="S87" s="971">
        <f t="shared" si="14"/>
        <v>0</v>
      </c>
      <c r="T87" s="973">
        <f t="shared" si="15"/>
        <v>0</v>
      </c>
      <c r="U87" s="765"/>
      <c r="V87" s="765"/>
      <c r="W87" s="765"/>
      <c r="X87" s="765"/>
      <c r="Y87" s="765"/>
      <c r="Z87" s="765"/>
      <c r="AA87" s="765"/>
      <c r="AB87" s="765"/>
      <c r="AC87" s="765"/>
      <c r="AD87" s="765"/>
    </row>
    <row r="88" spans="1:30" s="470" customFormat="1" ht="20.5" x14ac:dyDescent="0.25">
      <c r="A88" s="764"/>
      <c r="B88" s="762"/>
      <c r="C88" s="763"/>
      <c r="D88" s="764"/>
      <c r="E88" s="763"/>
      <c r="F88" s="763"/>
      <c r="G88" s="763"/>
      <c r="H88" s="763"/>
      <c r="I88" s="763"/>
      <c r="J88" s="763"/>
      <c r="K88" s="763"/>
      <c r="L88" s="763"/>
      <c r="M88" s="763"/>
      <c r="N88" s="922"/>
      <c r="O88" s="971"/>
      <c r="P88" s="922"/>
      <c r="Q88" s="803">
        <f t="shared" si="12"/>
        <v>0</v>
      </c>
      <c r="R88" s="971">
        <f t="shared" si="13"/>
        <v>0</v>
      </c>
      <c r="S88" s="971">
        <f t="shared" si="14"/>
        <v>0</v>
      </c>
      <c r="T88" s="973">
        <f t="shared" si="15"/>
        <v>0</v>
      </c>
      <c r="U88" s="765"/>
      <c r="V88" s="765"/>
      <c r="W88" s="765"/>
      <c r="X88" s="765"/>
      <c r="Y88" s="765"/>
      <c r="Z88" s="765"/>
      <c r="AA88" s="765"/>
      <c r="AB88" s="765"/>
      <c r="AC88" s="765"/>
      <c r="AD88" s="765"/>
    </row>
    <row r="89" spans="1:30" s="470" customFormat="1" ht="20.5" x14ac:dyDescent="0.25">
      <c r="A89" s="764"/>
      <c r="B89" s="762"/>
      <c r="C89" s="763"/>
      <c r="D89" s="764"/>
      <c r="E89" s="763"/>
      <c r="F89" s="763"/>
      <c r="G89" s="763"/>
      <c r="H89" s="763"/>
      <c r="I89" s="763"/>
      <c r="J89" s="763"/>
      <c r="K89" s="763"/>
      <c r="L89" s="763"/>
      <c r="M89" s="763"/>
      <c r="N89" s="922"/>
      <c r="O89" s="971"/>
      <c r="P89" s="922"/>
      <c r="Q89" s="803">
        <f t="shared" si="12"/>
        <v>0</v>
      </c>
      <c r="R89" s="971">
        <f t="shared" si="13"/>
        <v>0</v>
      </c>
      <c r="S89" s="971">
        <f t="shared" si="14"/>
        <v>0</v>
      </c>
      <c r="T89" s="973">
        <f t="shared" si="15"/>
        <v>0</v>
      </c>
      <c r="U89" s="765"/>
      <c r="V89" s="765"/>
      <c r="W89" s="765"/>
      <c r="X89" s="765"/>
      <c r="Y89" s="765"/>
      <c r="Z89" s="765"/>
      <c r="AA89" s="765"/>
      <c r="AB89" s="765"/>
      <c r="AC89" s="765"/>
      <c r="AD89" s="765"/>
    </row>
    <row r="90" spans="1:30" s="470" customFormat="1" ht="20.5" x14ac:dyDescent="0.25">
      <c r="A90" s="764"/>
      <c r="B90" s="762"/>
      <c r="C90" s="763"/>
      <c r="D90" s="764"/>
      <c r="E90" s="763"/>
      <c r="F90" s="763"/>
      <c r="G90" s="763"/>
      <c r="H90" s="763"/>
      <c r="I90" s="763"/>
      <c r="J90" s="763"/>
      <c r="K90" s="763"/>
      <c r="L90" s="763"/>
      <c r="M90" s="763"/>
      <c r="N90" s="922"/>
      <c r="O90" s="971"/>
      <c r="P90" s="922"/>
      <c r="Q90" s="803">
        <f t="shared" si="12"/>
        <v>0</v>
      </c>
      <c r="R90" s="971">
        <f t="shared" si="13"/>
        <v>0</v>
      </c>
      <c r="S90" s="971">
        <f t="shared" si="14"/>
        <v>0</v>
      </c>
      <c r="T90" s="973">
        <f t="shared" si="15"/>
        <v>0</v>
      </c>
      <c r="U90" s="765"/>
      <c r="V90" s="765"/>
      <c r="W90" s="765"/>
      <c r="X90" s="765"/>
      <c r="Y90" s="765"/>
      <c r="Z90" s="765"/>
      <c r="AA90" s="765"/>
      <c r="AB90" s="765"/>
      <c r="AC90" s="765"/>
      <c r="AD90" s="765"/>
    </row>
    <row r="91" spans="1:30" s="470" customFormat="1" ht="20.5" x14ac:dyDescent="0.25">
      <c r="A91" s="764"/>
      <c r="B91" s="762"/>
      <c r="C91" s="763"/>
      <c r="D91" s="764"/>
      <c r="E91" s="763"/>
      <c r="F91" s="763"/>
      <c r="G91" s="763"/>
      <c r="H91" s="763"/>
      <c r="I91" s="763"/>
      <c r="J91" s="763"/>
      <c r="K91" s="763"/>
      <c r="L91" s="763"/>
      <c r="M91" s="763"/>
      <c r="N91" s="922"/>
      <c r="O91" s="971"/>
      <c r="P91" s="922"/>
      <c r="Q91" s="803">
        <f t="shared" si="12"/>
        <v>0</v>
      </c>
      <c r="R91" s="971">
        <f t="shared" si="13"/>
        <v>0</v>
      </c>
      <c r="S91" s="971">
        <f t="shared" si="14"/>
        <v>0</v>
      </c>
      <c r="T91" s="973">
        <f t="shared" si="15"/>
        <v>0</v>
      </c>
      <c r="U91" s="765"/>
      <c r="V91" s="765"/>
      <c r="W91" s="765"/>
      <c r="X91" s="765"/>
      <c r="Y91" s="765"/>
      <c r="Z91" s="765"/>
      <c r="AA91" s="765"/>
      <c r="AB91" s="765"/>
      <c r="AC91" s="765"/>
      <c r="AD91" s="765"/>
    </row>
    <row r="92" spans="1:30" s="470" customFormat="1" ht="20.5" x14ac:dyDescent="0.25">
      <c r="A92" s="764"/>
      <c r="B92" s="762"/>
      <c r="C92" s="763"/>
      <c r="D92" s="764"/>
      <c r="E92" s="763"/>
      <c r="F92" s="763"/>
      <c r="G92" s="763"/>
      <c r="H92" s="763"/>
      <c r="I92" s="763"/>
      <c r="J92" s="763"/>
      <c r="K92" s="763"/>
      <c r="L92" s="763"/>
      <c r="M92" s="763"/>
      <c r="N92" s="922"/>
      <c r="O92" s="971"/>
      <c r="P92" s="922"/>
      <c r="Q92" s="803">
        <f t="shared" si="12"/>
        <v>0</v>
      </c>
      <c r="R92" s="971">
        <f t="shared" si="13"/>
        <v>0</v>
      </c>
      <c r="S92" s="971">
        <f t="shared" si="14"/>
        <v>0</v>
      </c>
      <c r="T92" s="973">
        <f t="shared" si="15"/>
        <v>0</v>
      </c>
      <c r="U92" s="765"/>
      <c r="V92" s="765"/>
      <c r="W92" s="765"/>
      <c r="X92" s="765"/>
      <c r="Y92" s="765"/>
      <c r="Z92" s="765"/>
      <c r="AA92" s="765"/>
      <c r="AB92" s="765"/>
      <c r="AC92" s="765"/>
      <c r="AD92" s="765"/>
    </row>
    <row r="93" spans="1:30" s="470" customFormat="1" ht="20.5" x14ac:dyDescent="0.25">
      <c r="A93" s="764"/>
      <c r="B93" s="762"/>
      <c r="C93" s="763"/>
      <c r="D93" s="764"/>
      <c r="E93" s="763"/>
      <c r="F93" s="763"/>
      <c r="G93" s="763"/>
      <c r="H93" s="763"/>
      <c r="I93" s="763"/>
      <c r="J93" s="763"/>
      <c r="K93" s="763"/>
      <c r="L93" s="763"/>
      <c r="M93" s="763"/>
      <c r="N93" s="922"/>
      <c r="O93" s="971"/>
      <c r="P93" s="922"/>
      <c r="Q93" s="803">
        <f t="shared" si="12"/>
        <v>0</v>
      </c>
      <c r="R93" s="971">
        <f t="shared" si="13"/>
        <v>0</v>
      </c>
      <c r="S93" s="971">
        <f t="shared" si="14"/>
        <v>0</v>
      </c>
      <c r="T93" s="973">
        <f t="shared" si="15"/>
        <v>0</v>
      </c>
      <c r="U93" s="765"/>
      <c r="V93" s="765"/>
      <c r="W93" s="765"/>
      <c r="X93" s="765"/>
      <c r="Y93" s="765"/>
      <c r="Z93" s="765"/>
      <c r="AA93" s="765"/>
      <c r="AB93" s="765"/>
      <c r="AC93" s="765"/>
      <c r="AD93" s="765"/>
    </row>
    <row r="94" spans="1:30" s="470" customFormat="1" ht="20.5" x14ac:dyDescent="0.25">
      <c r="A94" s="764"/>
      <c r="B94" s="762"/>
      <c r="C94" s="763"/>
      <c r="D94" s="764"/>
      <c r="E94" s="763"/>
      <c r="F94" s="763"/>
      <c r="G94" s="763"/>
      <c r="H94" s="763"/>
      <c r="I94" s="763"/>
      <c r="J94" s="763"/>
      <c r="K94" s="763"/>
      <c r="L94" s="763"/>
      <c r="M94" s="763"/>
      <c r="N94" s="922"/>
      <c r="O94" s="971"/>
      <c r="P94" s="922"/>
      <c r="Q94" s="803">
        <f t="shared" si="12"/>
        <v>0</v>
      </c>
      <c r="R94" s="971">
        <f t="shared" si="13"/>
        <v>0</v>
      </c>
      <c r="S94" s="971">
        <f t="shared" si="14"/>
        <v>0</v>
      </c>
      <c r="T94" s="973">
        <f t="shared" si="15"/>
        <v>0</v>
      </c>
      <c r="U94" s="765"/>
      <c r="V94" s="765"/>
      <c r="W94" s="765"/>
      <c r="X94" s="765"/>
      <c r="Y94" s="765"/>
      <c r="Z94" s="765"/>
      <c r="AA94" s="765"/>
      <c r="AB94" s="765"/>
      <c r="AC94" s="765"/>
      <c r="AD94" s="765"/>
    </row>
    <row r="95" spans="1:30" s="470" customFormat="1" ht="20.5" x14ac:dyDescent="0.25">
      <c r="A95" s="764"/>
      <c r="B95" s="762"/>
      <c r="C95" s="763"/>
      <c r="D95" s="764"/>
      <c r="E95" s="763"/>
      <c r="F95" s="763"/>
      <c r="G95" s="763"/>
      <c r="H95" s="763"/>
      <c r="I95" s="763"/>
      <c r="J95" s="763"/>
      <c r="K95" s="763"/>
      <c r="L95" s="763"/>
      <c r="M95" s="763"/>
      <c r="N95" s="922"/>
      <c r="O95" s="971"/>
      <c r="P95" s="922"/>
      <c r="Q95" s="803">
        <f t="shared" si="12"/>
        <v>0</v>
      </c>
      <c r="R95" s="971">
        <f t="shared" si="13"/>
        <v>0</v>
      </c>
      <c r="S95" s="971">
        <f t="shared" si="14"/>
        <v>0</v>
      </c>
      <c r="T95" s="973">
        <f t="shared" si="15"/>
        <v>0</v>
      </c>
      <c r="U95" s="765"/>
      <c r="V95" s="765"/>
      <c r="W95" s="765"/>
      <c r="X95" s="765"/>
      <c r="Y95" s="765"/>
      <c r="Z95" s="765"/>
      <c r="AA95" s="765"/>
      <c r="AB95" s="765"/>
      <c r="AC95" s="765"/>
      <c r="AD95" s="765"/>
    </row>
    <row r="96" spans="1:30" s="470" customFormat="1" ht="20.5" x14ac:dyDescent="0.25">
      <c r="A96" s="764"/>
      <c r="B96" s="762"/>
      <c r="C96" s="763"/>
      <c r="D96" s="764"/>
      <c r="E96" s="763"/>
      <c r="F96" s="763"/>
      <c r="G96" s="763"/>
      <c r="H96" s="763"/>
      <c r="I96" s="763"/>
      <c r="J96" s="763"/>
      <c r="K96" s="763"/>
      <c r="L96" s="763"/>
      <c r="M96" s="763"/>
      <c r="N96" s="922"/>
      <c r="O96" s="971"/>
      <c r="P96" s="922"/>
      <c r="Q96" s="803">
        <f t="shared" si="12"/>
        <v>0</v>
      </c>
      <c r="R96" s="971">
        <f t="shared" si="13"/>
        <v>0</v>
      </c>
      <c r="S96" s="971">
        <f t="shared" si="14"/>
        <v>0</v>
      </c>
      <c r="T96" s="973">
        <f t="shared" si="15"/>
        <v>0</v>
      </c>
      <c r="U96" s="765"/>
      <c r="V96" s="765"/>
      <c r="W96" s="765"/>
      <c r="X96" s="765"/>
      <c r="Y96" s="765"/>
      <c r="Z96" s="765"/>
      <c r="AA96" s="765"/>
      <c r="AB96" s="765"/>
      <c r="AC96" s="765"/>
      <c r="AD96" s="765"/>
    </row>
    <row r="97" spans="1:30" s="470" customFormat="1" ht="20.5" x14ac:dyDescent="0.25">
      <c r="A97" s="764"/>
      <c r="B97" s="762"/>
      <c r="C97" s="763"/>
      <c r="D97" s="764"/>
      <c r="E97" s="763"/>
      <c r="F97" s="763"/>
      <c r="G97" s="763"/>
      <c r="H97" s="763"/>
      <c r="I97" s="763"/>
      <c r="J97" s="763"/>
      <c r="K97" s="763"/>
      <c r="L97" s="763"/>
      <c r="M97" s="763"/>
      <c r="N97" s="922"/>
      <c r="O97" s="971"/>
      <c r="P97" s="922"/>
      <c r="Q97" s="803">
        <f t="shared" si="12"/>
        <v>0</v>
      </c>
      <c r="R97" s="971">
        <f t="shared" si="13"/>
        <v>0</v>
      </c>
      <c r="S97" s="971">
        <f t="shared" si="14"/>
        <v>0</v>
      </c>
      <c r="T97" s="973">
        <f t="shared" si="15"/>
        <v>0</v>
      </c>
      <c r="U97" s="765"/>
      <c r="V97" s="765"/>
      <c r="W97" s="765"/>
      <c r="X97" s="765"/>
      <c r="Y97" s="765"/>
      <c r="Z97" s="765"/>
      <c r="AA97" s="765"/>
      <c r="AB97" s="765"/>
      <c r="AC97" s="765"/>
      <c r="AD97" s="765"/>
    </row>
    <row r="98" spans="1:30" s="470" customFormat="1" ht="20.5" x14ac:dyDescent="0.25">
      <c r="A98" s="764"/>
      <c r="B98" s="762"/>
      <c r="C98" s="763"/>
      <c r="D98" s="764"/>
      <c r="E98" s="763"/>
      <c r="F98" s="763"/>
      <c r="G98" s="763"/>
      <c r="H98" s="763"/>
      <c r="I98" s="763"/>
      <c r="J98" s="763"/>
      <c r="K98" s="763"/>
      <c r="L98" s="763"/>
      <c r="M98" s="763"/>
      <c r="N98" s="922"/>
      <c r="O98" s="971"/>
      <c r="P98" s="922"/>
      <c r="Q98" s="803">
        <f t="shared" si="12"/>
        <v>0</v>
      </c>
      <c r="R98" s="971">
        <f t="shared" si="13"/>
        <v>0</v>
      </c>
      <c r="S98" s="971">
        <f t="shared" si="14"/>
        <v>0</v>
      </c>
      <c r="T98" s="973">
        <f t="shared" si="15"/>
        <v>0</v>
      </c>
      <c r="U98" s="765"/>
      <c r="V98" s="765"/>
      <c r="W98" s="765"/>
      <c r="X98" s="765"/>
      <c r="Y98" s="765"/>
      <c r="Z98" s="765"/>
      <c r="AA98" s="765"/>
      <c r="AB98" s="765"/>
      <c r="AC98" s="765"/>
      <c r="AD98" s="765"/>
    </row>
    <row r="99" spans="1:30" s="470" customFormat="1" ht="20.5" x14ac:dyDescent="0.25">
      <c r="A99" s="764"/>
      <c r="B99" s="762"/>
      <c r="C99" s="763"/>
      <c r="D99" s="764"/>
      <c r="E99" s="763"/>
      <c r="F99" s="763"/>
      <c r="G99" s="763"/>
      <c r="H99" s="763"/>
      <c r="I99" s="763"/>
      <c r="J99" s="763"/>
      <c r="K99" s="763"/>
      <c r="L99" s="763"/>
      <c r="M99" s="763"/>
      <c r="N99" s="922"/>
      <c r="O99" s="971"/>
      <c r="P99" s="922"/>
      <c r="Q99" s="803">
        <f t="shared" si="12"/>
        <v>0</v>
      </c>
      <c r="R99" s="971">
        <f t="shared" si="13"/>
        <v>0</v>
      </c>
      <c r="S99" s="971">
        <f t="shared" si="14"/>
        <v>0</v>
      </c>
      <c r="T99" s="973">
        <f t="shared" si="15"/>
        <v>0</v>
      </c>
      <c r="U99" s="765"/>
      <c r="V99" s="765"/>
      <c r="W99" s="765"/>
      <c r="X99" s="765"/>
      <c r="Y99" s="765"/>
      <c r="Z99" s="765"/>
      <c r="AA99" s="765"/>
      <c r="AB99" s="765"/>
      <c r="AC99" s="765"/>
      <c r="AD99" s="765"/>
    </row>
    <row r="100" spans="1:30" s="471" customFormat="1" ht="16" x14ac:dyDescent="0.35">
      <c r="A100" s="472"/>
      <c r="B100" s="472"/>
      <c r="C100" s="472"/>
      <c r="D100" s="472"/>
      <c r="E100" s="472"/>
      <c r="F100" s="472"/>
      <c r="G100" s="473"/>
      <c r="H100" s="474"/>
      <c r="I100" s="474"/>
      <c r="J100" s="474"/>
      <c r="K100" s="474"/>
      <c r="L100" s="474"/>
      <c r="M100" s="474"/>
      <c r="N100" s="475"/>
      <c r="O100" s="476"/>
      <c r="P100" s="476"/>
      <c r="Q100" s="476"/>
      <c r="R100" s="476"/>
      <c r="S100" s="476"/>
      <c r="T100" s="476"/>
    </row>
    <row r="101" spans="1:30" s="471" customFormat="1" ht="16" x14ac:dyDescent="0.35">
      <c r="A101" s="472"/>
      <c r="B101" s="472"/>
      <c r="C101" s="472"/>
      <c r="D101" s="472"/>
      <c r="E101" s="472"/>
      <c r="F101" s="472"/>
      <c r="G101" s="473"/>
      <c r="H101" s="474"/>
      <c r="I101" s="474"/>
      <c r="J101" s="474"/>
      <c r="K101" s="474"/>
      <c r="L101" s="474"/>
      <c r="M101" s="474"/>
      <c r="N101" s="475"/>
      <c r="O101" s="476"/>
      <c r="P101" s="476"/>
      <c r="Q101" s="476"/>
      <c r="R101" s="476"/>
      <c r="S101" s="476"/>
      <c r="T101" s="476"/>
    </row>
  </sheetData>
  <sheetProtection formatColumns="0" autoFilter="0"/>
  <dataConsolidate/>
  <mergeCells count="19">
    <mergeCell ref="A1:T1"/>
    <mergeCell ref="R3:T3"/>
    <mergeCell ref="A2:T2"/>
    <mergeCell ref="P3:Q3"/>
    <mergeCell ref="A3:O3"/>
    <mergeCell ref="P8:Q8"/>
    <mergeCell ref="R7:T7"/>
    <mergeCell ref="R4:T4"/>
    <mergeCell ref="R5:T5"/>
    <mergeCell ref="R6:T6"/>
    <mergeCell ref="P4:Q4"/>
    <mergeCell ref="P5:Q5"/>
    <mergeCell ref="P6:Q6"/>
    <mergeCell ref="P7:Q7"/>
    <mergeCell ref="A4:O4"/>
    <mergeCell ref="A5:O5"/>
    <mergeCell ref="A6:O6"/>
    <mergeCell ref="A7:O7"/>
    <mergeCell ref="A8:O8"/>
  </mergeCells>
  <conditionalFormatting sqref="P4:Q4">
    <cfRule type="notContainsBlanks" dxfId="454" priority="21">
      <formula>LEN(TRIM(P4))&gt;0</formula>
    </cfRule>
  </conditionalFormatting>
  <conditionalFormatting sqref="R4:T4">
    <cfRule type="notContainsBlanks" dxfId="453" priority="32">
      <formula>LEN(TRIM(R4))&gt;0</formula>
    </cfRule>
  </conditionalFormatting>
  <conditionalFormatting sqref="P5">
    <cfRule type="notContainsBlanks" dxfId="452" priority="19">
      <formula>LEN(TRIM(P5))&gt;0</formula>
    </cfRule>
  </conditionalFormatting>
  <conditionalFormatting sqref="P10 P12:P99">
    <cfRule type="cellIs" dxfId="451" priority="5" operator="notBetween">
      <formula>0</formula>
      <formula>0</formula>
    </cfRule>
  </conditionalFormatting>
  <conditionalFormatting sqref="T10 T12:T99">
    <cfRule type="cellIs" dxfId="450" priority="4" operator="equal">
      <formula>1</formula>
    </cfRule>
  </conditionalFormatting>
  <conditionalFormatting sqref="A12:T99">
    <cfRule type="expression" dxfId="449" priority="33">
      <formula>OR($A12="IJ #01", $A12="IJ #02", $A12="IJ #03",$A12="IJ #04", $A12="IJ #05")</formula>
    </cfRule>
  </conditionalFormatting>
  <dataValidations xWindow="216" yWindow="521" count="19">
    <dataValidation allowBlank="1" showErrorMessage="1" promptTitle="Cal OES ONLY" prompt="For Cal OES use only.  Do not enter." sqref="S8:T8" xr:uid="{00000000-0002-0000-0600-000000000000}"/>
    <dataValidation type="whole" operator="greaterThan" allowBlank="1" showErrorMessage="1" errorTitle="Request Number" error="Please enter the Request Number for this request." promptTitle="REQUEST NUMBER" prompt="Please enter the request number.  Each request type (Modification and Reimbursement) will have its own sequence that must be followed in order. " sqref="R5:T5" xr:uid="{00000000-0002-0000-0600-000001000000}">
      <formula1>0</formula1>
    </dataValidation>
    <dataValidation type="list" allowBlank="1" showInputMessage="1" showErrorMessage="1" sqref="H19:H99" xr:uid="{00000000-0002-0000-0600-000002000000}">
      <formula1>Source_Discipline</formula1>
    </dataValidation>
    <dataValidation type="list" allowBlank="1" showErrorMessage="1" promptTitle="DISCIPLINE" prompt="Choose from the dropdown list.  For key to abbreviations, see comment in the column header above._x000a_" sqref="H12:H18" xr:uid="{00000000-0002-0000-0600-000003000000}">
      <formula1>Source_Discipline</formula1>
    </dataValidation>
    <dataValidation operator="greaterThanOrEqual" allowBlank="1" showInputMessage="1" showErrorMessage="1" sqref="Q12:Q99" xr:uid="{00000000-0002-0000-0600-000004000000}"/>
    <dataValidation type="list" allowBlank="1" showInputMessage="1" showErrorMessage="1" sqref="K12:K99" xr:uid="{00000000-0002-0000-0600-000005000000}">
      <formula1>"Build, Sustain"</formula1>
    </dataValidation>
    <dataValidation type="list" allowBlank="1" showInputMessage="1" showErrorMessage="1" sqref="J12:J99" xr:uid="{00000000-0002-0000-0600-000006000000}">
      <formula1>Source_CoreCapabilities</formula1>
    </dataValidation>
    <dataValidation type="list" allowBlank="1" showInputMessage="1" showErrorMessage="1" sqref="L12:L99" xr:uid="{00000000-0002-0000-0600-000007000000}">
      <formula1>"Deployable, Shareable, Both, N/A"</formula1>
    </dataValidation>
    <dataValidation type="list" allowBlank="1" showInputMessage="1" showErrorMessage="1" sqref="A12:A99" xr:uid="{00000000-0002-0000-0600-000008000000}">
      <formula1>Investment_Justifications</formula1>
    </dataValidation>
    <dataValidation type="list" allowBlank="1" showInputMessage="1" showErrorMessage="1" sqref="G12:G99" xr:uid="{00000000-0002-0000-0600-000009000000}">
      <formula1>SOURCE_FundingSource</formula1>
    </dataValidation>
    <dataValidation type="list" allowBlank="1" showInputMessage="1" showErrorMessage="1" sqref="M12:M99" xr:uid="{00000000-0002-0000-0600-00000A000000}">
      <formula1>SOURCE_PreviousAward</formula1>
    </dataValidation>
    <dataValidation type="whole" allowBlank="1" showErrorMessage="1" errorTitle="Project Number" error="Enter a three (3) digit Project Number associated with each project. Project numbers must be assigned sequentially and must be unique for each Project." promptTitle="PROJECT NUMBER" prompt="Enter a three (3) digit Project Number associated with each project. Project numbers must be assigned sequentially and must be unique for each Project." sqref="D12:D99" xr:uid="{00000000-0002-0000-0600-00000B000000}">
      <formula1>0</formula1>
      <formula2>999</formula2>
    </dataValidation>
    <dataValidation type="list" allowBlank="1" showErrorMessage="1" errorTitle="Direct/Subaward" error="Please choose from the dropdown list." promptTitle="DIRECT/SUBAWARD" prompt="Use the drop down list to identify if the project is Direct or Subaward" sqref="C12:C99" xr:uid="{00000000-0002-0000-0600-00000C000000}">
      <formula1>"Direct,Subaward"</formula1>
    </dataValidation>
    <dataValidation type="whole" operator="greaterThan" allowBlank="1" showInputMessage="1" showErrorMessage="1" errorTitle="BUDGETED COST" error="Enter the Budged Cost for this project, rounded DOWN to the nearest dollar." sqref="N12:N99" xr:uid="{00000000-0002-0000-0600-00000D000000}">
      <formula1>0</formula1>
    </dataValidation>
    <dataValidation type="list" allowBlank="1" showInputMessage="1" showErrorMessage="1" sqref="I12:I99" xr:uid="{00000000-0002-0000-0600-00000E000000}">
      <formula1>SourceLists</formula1>
    </dataValidation>
    <dataValidation type="list" allowBlank="1" showInputMessage="1" showErrorMessage="1" sqref="B12:B99" xr:uid="{00000000-0002-0000-0600-00000F000000}">
      <formula1>INDIRECT(VLOOKUP(A12,SOURCE_StateGoalLookup,2,0))</formula1>
    </dataValidation>
    <dataValidation type="whole" operator="lessThanOrEqual" allowBlank="1" showInputMessage="1" showErrorMessage="1" errorTitle="REQUEST AMOUNT" error="Enter the request amount, rounded DOWN to the nearest dollar, that is less than or equal to the remaining balance for this project." sqref="P12:P99" xr:uid="{00000000-0002-0000-0600-000010000000}">
      <formula1>N12-O12</formula1>
    </dataValidation>
    <dataValidation type="list" allowBlank="1" showInputMessage="1" showErrorMessage="1" sqref="R3:T3" xr:uid="{00000000-0002-0000-0600-000011000000}">
      <formula1>"Initial Application, Modification, Reimbursement, Final Reimbursement, Advance"</formula1>
    </dataValidation>
    <dataValidation allowBlank="1" showErrorMessage="1" sqref="R6:T7" xr:uid="{00000000-0002-0000-0600-000012000000}"/>
  </dataValidations>
  <printOptions horizontalCentered="1"/>
  <pageMargins left="0.25" right="0.25" top="0.5" bottom="0.5" header="0.25" footer="0.25"/>
  <pageSetup scale="34" fitToHeight="0" orientation="landscape" r:id="rId1"/>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drawing r:id="rId2"/>
  <legacyDrawing r:id="rId3"/>
  <tableParts count="1">
    <tablePart r:id="rId4"/>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CCFFCC"/>
    <pageSetUpPr fitToPage="1"/>
  </sheetPr>
  <dimension ref="A1:Y95"/>
  <sheetViews>
    <sheetView showGridLines="0" showZeros="0" zoomScale="65" zoomScaleNormal="65" zoomScaleSheetLayoutView="65" workbookViewId="0">
      <selection sqref="A1:W1"/>
    </sheetView>
  </sheetViews>
  <sheetFormatPr defaultColWidth="9.1796875" defaultRowHeight="12.5" x14ac:dyDescent="0.25"/>
  <cols>
    <col min="1" max="1" width="12.453125" style="475" customWidth="1"/>
    <col min="2" max="2" width="15.1796875" style="475" bestFit="1" customWidth="1"/>
    <col min="3" max="3" width="40.26953125" style="475" customWidth="1"/>
    <col min="4" max="4" width="15.26953125" style="475" customWidth="1"/>
    <col min="5" max="5" width="17.7265625" style="475" customWidth="1"/>
    <col min="6" max="6" width="34" style="475" customWidth="1"/>
    <col min="7" max="7" width="23.7265625" style="475" customWidth="1"/>
    <col min="8" max="8" width="53.26953125" style="475" customWidth="1"/>
    <col min="9" max="9" width="23" style="475" bestFit="1" customWidth="1"/>
    <col min="10" max="12" width="20.7265625" style="475" customWidth="1"/>
    <col min="13" max="13" width="22.7265625" style="475" customWidth="1"/>
    <col min="14" max="15" width="20.7265625" style="475" customWidth="1"/>
    <col min="16" max="25" width="12.7265625" style="475" hidden="1" customWidth="1"/>
    <col min="26" max="16384" width="9.1796875" style="475"/>
  </cols>
  <sheetData>
    <row r="1" spans="1:25" ht="30" customHeight="1" x14ac:dyDescent="0.25">
      <c r="A1" s="1246" t="s">
        <v>1279</v>
      </c>
      <c r="B1" s="1246"/>
      <c r="C1" s="1246"/>
      <c r="D1" s="1246"/>
      <c r="E1" s="1246"/>
      <c r="F1" s="1246"/>
      <c r="G1" s="1246"/>
      <c r="H1" s="1246"/>
      <c r="I1" s="1246"/>
      <c r="J1" s="1246"/>
      <c r="K1" s="1246"/>
      <c r="L1" s="1246"/>
      <c r="M1" s="1246"/>
      <c r="N1" s="1246"/>
      <c r="O1" s="1246"/>
    </row>
    <row r="2" spans="1:25" s="6" customFormat="1" ht="20.149999999999999" customHeight="1" x14ac:dyDescent="0.25">
      <c r="A2" s="1253" t="s">
        <v>1317</v>
      </c>
      <c r="B2" s="1253"/>
      <c r="C2" s="1253"/>
      <c r="D2" s="1253"/>
      <c r="E2" s="1253"/>
      <c r="F2" s="1253"/>
      <c r="G2" s="1253"/>
      <c r="H2" s="1253"/>
      <c r="I2" s="1253"/>
      <c r="J2" s="1253"/>
      <c r="K2" s="1253"/>
      <c r="L2" s="1253"/>
      <c r="M2" s="1253"/>
      <c r="N2" s="1253"/>
      <c r="O2" s="1253"/>
      <c r="P2" s="498"/>
      <c r="Q2" s="498"/>
      <c r="R2" s="498"/>
      <c r="S2" s="498"/>
    </row>
    <row r="3" spans="1:25" ht="25" customHeight="1" x14ac:dyDescent="0.25">
      <c r="A3" s="1250">
        <f>SubrecipientName</f>
        <v>0</v>
      </c>
      <c r="B3" s="1250"/>
      <c r="C3" s="1250"/>
      <c r="D3" s="1250"/>
      <c r="E3" s="1250"/>
      <c r="F3" s="1250"/>
      <c r="G3" s="1250"/>
      <c r="H3" s="1250"/>
      <c r="I3" s="1250"/>
      <c r="J3" s="1250"/>
      <c r="K3" s="1251"/>
      <c r="L3" s="1019" t="s">
        <v>34</v>
      </c>
      <c r="M3" s="1247"/>
      <c r="N3" s="1248"/>
      <c r="O3" s="1248"/>
    </row>
    <row r="4" spans="1:25" ht="25" customHeight="1" x14ac:dyDescent="0.4">
      <c r="A4" s="1252">
        <f>FIPSNumber</f>
        <v>0</v>
      </c>
      <c r="B4" s="1252"/>
      <c r="C4" s="1252"/>
      <c r="D4" s="1252"/>
      <c r="E4" s="1252"/>
      <c r="F4" s="1252"/>
      <c r="G4" s="1252"/>
      <c r="H4" s="1252"/>
      <c r="I4" s="1252"/>
      <c r="J4" s="1252"/>
      <c r="K4" s="1252"/>
      <c r="L4" s="905" t="s">
        <v>10</v>
      </c>
      <c r="M4" s="1249"/>
      <c r="N4" s="1249"/>
      <c r="O4" s="1249"/>
    </row>
    <row r="5" spans="1:25" s="477" customFormat="1" ht="25" customHeight="1" x14ac:dyDescent="0.35">
      <c r="A5" s="1243">
        <f>SubawardNumber</f>
        <v>0</v>
      </c>
      <c r="B5" s="1244"/>
      <c r="C5" s="1244"/>
      <c r="D5" s="1244"/>
      <c r="E5" s="1244"/>
      <c r="F5" s="1244"/>
      <c r="G5" s="1244"/>
      <c r="H5" s="1244"/>
      <c r="I5" s="1244"/>
      <c r="J5" s="1244"/>
      <c r="K5" s="1244"/>
      <c r="L5" s="905" t="s">
        <v>549</v>
      </c>
      <c r="M5" s="1240"/>
      <c r="N5" s="1240"/>
      <c r="O5" s="1240"/>
    </row>
    <row r="6" spans="1:25" ht="25" customHeight="1" x14ac:dyDescent="0.25">
      <c r="A6" s="1238"/>
      <c r="B6" s="1238"/>
      <c r="C6" s="1238"/>
      <c r="D6" s="1238"/>
      <c r="E6" s="1238"/>
      <c r="F6" s="1238"/>
      <c r="G6" s="1238"/>
      <c r="H6" s="1238"/>
      <c r="I6" s="1238"/>
      <c r="J6" s="1238"/>
      <c r="K6" s="1245"/>
      <c r="L6" s="360"/>
      <c r="M6" s="1241"/>
      <c r="N6" s="1242"/>
      <c r="O6" s="1242"/>
    </row>
    <row r="7" spans="1:25" ht="25" customHeight="1" x14ac:dyDescent="0.25">
      <c r="A7" s="1238"/>
      <c r="B7" s="1238"/>
      <c r="C7" s="1238"/>
      <c r="D7" s="1238"/>
      <c r="E7" s="1238"/>
      <c r="F7" s="1238"/>
      <c r="G7" s="1238"/>
      <c r="H7" s="1238"/>
      <c r="I7" s="1238"/>
      <c r="J7" s="1238"/>
      <c r="K7" s="1245"/>
      <c r="L7" s="360"/>
      <c r="M7" s="1241"/>
      <c r="N7" s="1242"/>
      <c r="O7" s="1242"/>
    </row>
    <row r="8" spans="1:25" ht="40" customHeight="1" x14ac:dyDescent="0.25">
      <c r="A8" s="1238"/>
      <c r="B8" s="1238"/>
      <c r="C8" s="1238"/>
      <c r="D8" s="1238"/>
      <c r="E8" s="1238"/>
      <c r="F8" s="1238"/>
      <c r="G8" s="1238"/>
      <c r="H8" s="1238"/>
      <c r="I8" s="1238"/>
      <c r="J8" s="1238"/>
      <c r="K8" s="1239"/>
      <c r="L8" s="723" t="s">
        <v>667</v>
      </c>
      <c r="M8" s="724" t="s">
        <v>727</v>
      </c>
      <c r="N8" s="482"/>
      <c r="O8" s="499"/>
    </row>
    <row r="9" spans="1:25" s="478" customFormat="1" ht="50.15" customHeight="1" x14ac:dyDescent="0.25">
      <c r="A9" s="665" t="s">
        <v>1138</v>
      </c>
      <c r="B9" s="666" t="s">
        <v>638</v>
      </c>
      <c r="C9" s="666" t="s">
        <v>700</v>
      </c>
      <c r="D9" s="667" t="s">
        <v>639</v>
      </c>
      <c r="E9" s="667" t="s">
        <v>274</v>
      </c>
      <c r="F9" s="667" t="s">
        <v>640</v>
      </c>
      <c r="G9" s="667" t="s">
        <v>695</v>
      </c>
      <c r="H9" s="667" t="s">
        <v>703</v>
      </c>
      <c r="I9" s="667" t="s">
        <v>1064</v>
      </c>
      <c r="J9" s="666" t="s">
        <v>696</v>
      </c>
      <c r="K9" s="666" t="s">
        <v>713</v>
      </c>
      <c r="L9" s="666" t="s">
        <v>692</v>
      </c>
      <c r="M9" s="666" t="s">
        <v>693</v>
      </c>
      <c r="N9" s="666" t="s">
        <v>694</v>
      </c>
      <c r="O9" s="836" t="s">
        <v>666</v>
      </c>
      <c r="P9" s="837" t="s">
        <v>1293</v>
      </c>
      <c r="Q9" s="837" t="s">
        <v>1294</v>
      </c>
      <c r="R9" s="837" t="s">
        <v>1295</v>
      </c>
      <c r="S9" s="837" t="s">
        <v>1296</v>
      </c>
      <c r="T9" s="837" t="s">
        <v>1297</v>
      </c>
      <c r="U9" s="837" t="s">
        <v>1298</v>
      </c>
      <c r="V9" s="837" t="s">
        <v>1299</v>
      </c>
      <c r="W9" s="837" t="s">
        <v>1300</v>
      </c>
      <c r="X9" s="837" t="s">
        <v>1301</v>
      </c>
      <c r="Y9" s="837" t="s">
        <v>1302</v>
      </c>
    </row>
    <row r="10" spans="1:25" s="478" customFormat="1" ht="20.5" x14ac:dyDescent="0.25">
      <c r="A10" s="500">
        <v>0</v>
      </c>
      <c r="B10" s="501"/>
      <c r="C10" s="502"/>
      <c r="D10" s="503">
        <v>0</v>
      </c>
      <c r="E10" s="503">
        <v>0</v>
      </c>
      <c r="F10" s="503"/>
      <c r="G10" s="503"/>
      <c r="H10" s="504"/>
      <c r="I10" s="710"/>
      <c r="J10" s="923">
        <f>SUM(RangeCost)</f>
        <v>0</v>
      </c>
      <c r="K10" s="923">
        <f>SUM(RangePrevious)</f>
        <v>0</v>
      </c>
      <c r="L10" s="923">
        <f>SUM(RangeThisRequest)</f>
        <v>0</v>
      </c>
      <c r="M10" s="711"/>
      <c r="N10" s="923">
        <f>SUM(RangeApproved)</f>
        <v>0</v>
      </c>
      <c r="O10" s="924">
        <f>SUM(RangeBalance)</f>
        <v>0</v>
      </c>
      <c r="P10" s="844"/>
      <c r="Q10" s="844"/>
      <c r="R10" s="844"/>
      <c r="S10" s="844"/>
      <c r="T10" s="844"/>
      <c r="U10" s="844"/>
      <c r="V10" s="844"/>
      <c r="W10" s="844"/>
      <c r="X10" s="844"/>
      <c r="Y10" s="844"/>
    </row>
    <row r="11" spans="1:25" s="478" customFormat="1" ht="0.25" customHeight="1" x14ac:dyDescent="0.25">
      <c r="A11" s="578">
        <v>0</v>
      </c>
      <c r="B11" s="579">
        <v>0</v>
      </c>
      <c r="C11" s="579">
        <v>0</v>
      </c>
      <c r="D11" s="579">
        <v>0</v>
      </c>
      <c r="E11" s="579">
        <v>0</v>
      </c>
      <c r="F11" s="579">
        <v>0</v>
      </c>
      <c r="G11" s="579">
        <v>0</v>
      </c>
      <c r="H11" s="580">
        <v>0</v>
      </c>
      <c r="I11" s="579">
        <v>0</v>
      </c>
      <c r="J11" s="581">
        <v>0</v>
      </c>
      <c r="K11" s="581">
        <v>0</v>
      </c>
      <c r="L11" s="581">
        <v>0</v>
      </c>
      <c r="M11" s="582">
        <v>0</v>
      </c>
      <c r="N11" s="583">
        <v>0</v>
      </c>
      <c r="O11" s="835">
        <v>0</v>
      </c>
      <c r="P11" s="845">
        <v>0</v>
      </c>
      <c r="Q11" s="845">
        <v>0</v>
      </c>
      <c r="R11" s="845">
        <v>0</v>
      </c>
      <c r="S11" s="845">
        <v>0</v>
      </c>
      <c r="T11" s="845">
        <v>0</v>
      </c>
      <c r="U11" s="845">
        <v>0</v>
      </c>
      <c r="V11" s="845">
        <v>0</v>
      </c>
      <c r="W11" s="845">
        <v>0</v>
      </c>
      <c r="X11" s="845">
        <v>0</v>
      </c>
      <c r="Y11" s="845">
        <v>0</v>
      </c>
    </row>
    <row r="12" spans="1:25" s="470" customFormat="1" ht="20.5" x14ac:dyDescent="0.25">
      <c r="A12" s="833"/>
      <c r="B12" s="763"/>
      <c r="C12" s="763"/>
      <c r="D12" s="763"/>
      <c r="E12" s="763"/>
      <c r="F12" s="763"/>
      <c r="G12" s="763"/>
      <c r="H12" s="791"/>
      <c r="I12" s="763"/>
      <c r="J12" s="922"/>
      <c r="K12" s="971"/>
      <c r="L12" s="922"/>
      <c r="M12" s="1010"/>
      <c r="N12" s="971">
        <f t="shared" ref="N12:N43" si="0">L12+K12</f>
        <v>0</v>
      </c>
      <c r="O12" s="971">
        <f t="shared" ref="O12:O43" si="1">J12-N12</f>
        <v>0</v>
      </c>
      <c r="P12" s="833"/>
      <c r="Q12" s="833"/>
      <c r="R12" s="833"/>
      <c r="S12" s="833"/>
      <c r="T12" s="833"/>
      <c r="U12" s="833"/>
      <c r="V12" s="833"/>
      <c r="W12" s="833"/>
      <c r="X12" s="833"/>
      <c r="Y12" s="833"/>
    </row>
    <row r="13" spans="1:25" s="470" customFormat="1" ht="20.5" x14ac:dyDescent="0.25">
      <c r="A13" s="833"/>
      <c r="B13" s="763"/>
      <c r="C13" s="763"/>
      <c r="D13" s="763"/>
      <c r="E13" s="763"/>
      <c r="F13" s="763"/>
      <c r="G13" s="763"/>
      <c r="H13" s="791"/>
      <c r="I13" s="763"/>
      <c r="J13" s="922"/>
      <c r="K13" s="971"/>
      <c r="L13" s="922"/>
      <c r="M13" s="1010"/>
      <c r="N13" s="971">
        <f t="shared" si="0"/>
        <v>0</v>
      </c>
      <c r="O13" s="971">
        <f t="shared" si="1"/>
        <v>0</v>
      </c>
      <c r="P13" s="833"/>
      <c r="Q13" s="833"/>
      <c r="R13" s="833"/>
      <c r="S13" s="833"/>
      <c r="T13" s="833"/>
      <c r="U13" s="833"/>
      <c r="V13" s="833"/>
      <c r="W13" s="833"/>
      <c r="X13" s="833"/>
      <c r="Y13" s="833"/>
    </row>
    <row r="14" spans="1:25" s="470" customFormat="1" ht="20.5" x14ac:dyDescent="0.25">
      <c r="A14" s="833"/>
      <c r="B14" s="763"/>
      <c r="C14" s="763"/>
      <c r="D14" s="763"/>
      <c r="E14" s="763"/>
      <c r="F14" s="763"/>
      <c r="G14" s="763"/>
      <c r="H14" s="791"/>
      <c r="I14" s="763"/>
      <c r="J14" s="922"/>
      <c r="K14" s="971"/>
      <c r="L14" s="922"/>
      <c r="M14" s="1010"/>
      <c r="N14" s="971">
        <f t="shared" si="0"/>
        <v>0</v>
      </c>
      <c r="O14" s="971">
        <f t="shared" si="1"/>
        <v>0</v>
      </c>
      <c r="P14" s="833"/>
      <c r="Q14" s="833"/>
      <c r="R14" s="833"/>
      <c r="S14" s="833"/>
      <c r="T14" s="833"/>
      <c r="U14" s="833"/>
      <c r="V14" s="833"/>
      <c r="W14" s="833"/>
      <c r="X14" s="833"/>
      <c r="Y14" s="833"/>
    </row>
    <row r="15" spans="1:25" s="470" customFormat="1" ht="20.5" x14ac:dyDescent="0.25">
      <c r="A15" s="833"/>
      <c r="B15" s="763"/>
      <c r="C15" s="763"/>
      <c r="D15" s="763"/>
      <c r="E15" s="763"/>
      <c r="F15" s="763"/>
      <c r="G15" s="763"/>
      <c r="H15" s="791"/>
      <c r="I15" s="763"/>
      <c r="J15" s="922"/>
      <c r="K15" s="971"/>
      <c r="L15" s="922"/>
      <c r="M15" s="1010"/>
      <c r="N15" s="971">
        <f t="shared" si="0"/>
        <v>0</v>
      </c>
      <c r="O15" s="971">
        <f t="shared" si="1"/>
        <v>0</v>
      </c>
      <c r="P15" s="833"/>
      <c r="Q15" s="833"/>
      <c r="R15" s="833"/>
      <c r="S15" s="833"/>
      <c r="T15" s="833"/>
      <c r="U15" s="833"/>
      <c r="V15" s="833"/>
      <c r="W15" s="833"/>
      <c r="X15" s="833"/>
      <c r="Y15" s="833"/>
    </row>
    <row r="16" spans="1:25" s="470" customFormat="1" ht="20.5" x14ac:dyDescent="0.25">
      <c r="A16" s="833"/>
      <c r="B16" s="763"/>
      <c r="C16" s="763"/>
      <c r="D16" s="763"/>
      <c r="E16" s="763"/>
      <c r="F16" s="763"/>
      <c r="G16" s="763"/>
      <c r="H16" s="791"/>
      <c r="I16" s="763"/>
      <c r="J16" s="922"/>
      <c r="K16" s="971"/>
      <c r="L16" s="922"/>
      <c r="M16" s="1010"/>
      <c r="N16" s="971">
        <f t="shared" si="0"/>
        <v>0</v>
      </c>
      <c r="O16" s="971">
        <f t="shared" si="1"/>
        <v>0</v>
      </c>
      <c r="P16" s="833"/>
      <c r="Q16" s="833"/>
      <c r="R16" s="833"/>
      <c r="S16" s="833"/>
      <c r="T16" s="833"/>
      <c r="U16" s="833"/>
      <c r="V16" s="833"/>
      <c r="W16" s="833"/>
      <c r="X16" s="833"/>
      <c r="Y16" s="833"/>
    </row>
    <row r="17" spans="1:25" s="470" customFormat="1" ht="20.5" x14ac:dyDescent="0.25">
      <c r="A17" s="833"/>
      <c r="B17" s="763"/>
      <c r="C17" s="763"/>
      <c r="D17" s="763"/>
      <c r="E17" s="763"/>
      <c r="F17" s="763"/>
      <c r="G17" s="763"/>
      <c r="H17" s="791"/>
      <c r="I17" s="763"/>
      <c r="J17" s="940"/>
      <c r="K17" s="971"/>
      <c r="L17" s="922"/>
      <c r="M17" s="1010"/>
      <c r="N17" s="971">
        <f t="shared" si="0"/>
        <v>0</v>
      </c>
      <c r="O17" s="972">
        <f t="shared" si="1"/>
        <v>0</v>
      </c>
      <c r="P17" s="833"/>
      <c r="Q17" s="833"/>
      <c r="R17" s="833"/>
      <c r="S17" s="833"/>
      <c r="T17" s="833"/>
      <c r="U17" s="833"/>
      <c r="V17" s="833"/>
      <c r="W17" s="833"/>
      <c r="X17" s="833"/>
      <c r="Y17" s="833"/>
    </row>
    <row r="18" spans="1:25" s="470" customFormat="1" ht="20.5" x14ac:dyDescent="0.25">
      <c r="A18" s="833"/>
      <c r="B18" s="763"/>
      <c r="C18" s="763"/>
      <c r="D18" s="763"/>
      <c r="E18" s="763"/>
      <c r="F18" s="763"/>
      <c r="G18" s="763"/>
      <c r="H18" s="791"/>
      <c r="I18" s="763"/>
      <c r="J18" s="940"/>
      <c r="K18" s="971"/>
      <c r="L18" s="922"/>
      <c r="M18" s="1010"/>
      <c r="N18" s="971">
        <f t="shared" si="0"/>
        <v>0</v>
      </c>
      <c r="O18" s="972">
        <f t="shared" si="1"/>
        <v>0</v>
      </c>
      <c r="P18" s="833"/>
      <c r="Q18" s="833"/>
      <c r="R18" s="833"/>
      <c r="S18" s="833"/>
      <c r="T18" s="833"/>
      <c r="U18" s="833"/>
      <c r="V18" s="833"/>
      <c r="W18" s="833"/>
      <c r="X18" s="833"/>
      <c r="Y18" s="833"/>
    </row>
    <row r="19" spans="1:25" s="934" customFormat="1" ht="20.5" x14ac:dyDescent="0.25">
      <c r="A19" s="833"/>
      <c r="B19" s="763"/>
      <c r="C19" s="763"/>
      <c r="D19" s="763"/>
      <c r="E19" s="763"/>
      <c r="F19" s="763"/>
      <c r="G19" s="763"/>
      <c r="H19" s="791"/>
      <c r="I19" s="763"/>
      <c r="J19" s="922"/>
      <c r="K19" s="971"/>
      <c r="L19" s="922"/>
      <c r="M19" s="1010"/>
      <c r="N19" s="971">
        <f t="shared" si="0"/>
        <v>0</v>
      </c>
      <c r="O19" s="971">
        <f t="shared" si="1"/>
        <v>0</v>
      </c>
      <c r="P19" s="833"/>
      <c r="Q19" s="833"/>
      <c r="R19" s="833"/>
      <c r="S19" s="833"/>
      <c r="T19" s="833"/>
      <c r="U19" s="833"/>
      <c r="V19" s="833"/>
      <c r="W19" s="833"/>
      <c r="X19" s="833"/>
      <c r="Y19" s="833"/>
    </row>
    <row r="20" spans="1:25" s="470" customFormat="1" ht="20.5" x14ac:dyDescent="0.25">
      <c r="A20" s="833"/>
      <c r="B20" s="763"/>
      <c r="C20" s="763"/>
      <c r="D20" s="763"/>
      <c r="E20" s="763"/>
      <c r="F20" s="763"/>
      <c r="G20" s="763"/>
      <c r="H20" s="791"/>
      <c r="I20" s="763"/>
      <c r="J20" s="922"/>
      <c r="K20" s="971"/>
      <c r="L20" s="922"/>
      <c r="M20" s="1010"/>
      <c r="N20" s="971">
        <f t="shared" si="0"/>
        <v>0</v>
      </c>
      <c r="O20" s="971">
        <f t="shared" si="1"/>
        <v>0</v>
      </c>
      <c r="P20" s="833"/>
      <c r="Q20" s="833"/>
      <c r="R20" s="833"/>
      <c r="S20" s="833"/>
      <c r="T20" s="833"/>
      <c r="U20" s="833"/>
      <c r="V20" s="833"/>
      <c r="W20" s="833"/>
      <c r="X20" s="833"/>
      <c r="Y20" s="833"/>
    </row>
    <row r="21" spans="1:25" s="470" customFormat="1" ht="20.5" x14ac:dyDescent="0.25">
      <c r="A21" s="833"/>
      <c r="B21" s="763"/>
      <c r="C21" s="763"/>
      <c r="D21" s="763"/>
      <c r="E21" s="763"/>
      <c r="F21" s="763"/>
      <c r="G21" s="763"/>
      <c r="H21" s="791"/>
      <c r="I21" s="763"/>
      <c r="J21" s="922"/>
      <c r="K21" s="971"/>
      <c r="L21" s="922"/>
      <c r="M21" s="1010"/>
      <c r="N21" s="971">
        <f t="shared" si="0"/>
        <v>0</v>
      </c>
      <c r="O21" s="971">
        <f t="shared" si="1"/>
        <v>0</v>
      </c>
      <c r="P21" s="833"/>
      <c r="Q21" s="833"/>
      <c r="R21" s="833"/>
      <c r="S21" s="833"/>
      <c r="T21" s="833"/>
      <c r="U21" s="833"/>
      <c r="V21" s="833"/>
      <c r="W21" s="833"/>
      <c r="X21" s="833"/>
      <c r="Y21" s="833"/>
    </row>
    <row r="22" spans="1:25" s="470" customFormat="1" ht="20.5" x14ac:dyDescent="0.25">
      <c r="A22" s="833"/>
      <c r="B22" s="763"/>
      <c r="C22" s="763"/>
      <c r="D22" s="763"/>
      <c r="E22" s="763"/>
      <c r="F22" s="763"/>
      <c r="G22" s="763"/>
      <c r="H22" s="791"/>
      <c r="I22" s="763"/>
      <c r="J22" s="922"/>
      <c r="K22" s="971"/>
      <c r="L22" s="922"/>
      <c r="M22" s="1010"/>
      <c r="N22" s="971">
        <f t="shared" si="0"/>
        <v>0</v>
      </c>
      <c r="O22" s="971">
        <f t="shared" si="1"/>
        <v>0</v>
      </c>
      <c r="P22" s="833"/>
      <c r="Q22" s="833"/>
      <c r="R22" s="833"/>
      <c r="S22" s="833"/>
      <c r="T22" s="833"/>
      <c r="U22" s="833"/>
      <c r="V22" s="833"/>
      <c r="W22" s="833"/>
      <c r="X22" s="833"/>
      <c r="Y22" s="833"/>
    </row>
    <row r="23" spans="1:25" s="470" customFormat="1" ht="20.5" x14ac:dyDescent="0.25">
      <c r="A23" s="833"/>
      <c r="B23" s="763"/>
      <c r="C23" s="763"/>
      <c r="D23" s="763"/>
      <c r="E23" s="763"/>
      <c r="F23" s="763"/>
      <c r="G23" s="763"/>
      <c r="H23" s="791"/>
      <c r="I23" s="763"/>
      <c r="J23" s="922"/>
      <c r="K23" s="971"/>
      <c r="L23" s="922"/>
      <c r="M23" s="1010"/>
      <c r="N23" s="971">
        <f t="shared" si="0"/>
        <v>0</v>
      </c>
      <c r="O23" s="971">
        <f t="shared" si="1"/>
        <v>0</v>
      </c>
      <c r="P23" s="833"/>
      <c r="Q23" s="833"/>
      <c r="R23" s="833"/>
      <c r="S23" s="833"/>
      <c r="T23" s="833"/>
      <c r="U23" s="833"/>
      <c r="V23" s="833"/>
      <c r="W23" s="833"/>
      <c r="X23" s="833"/>
      <c r="Y23" s="833"/>
    </row>
    <row r="24" spans="1:25" s="470" customFormat="1" ht="20.5" x14ac:dyDescent="0.25">
      <c r="A24" s="833"/>
      <c r="B24" s="763"/>
      <c r="C24" s="763"/>
      <c r="D24" s="763"/>
      <c r="E24" s="763"/>
      <c r="F24" s="763"/>
      <c r="G24" s="763"/>
      <c r="H24" s="791"/>
      <c r="I24" s="763"/>
      <c r="J24" s="922"/>
      <c r="K24" s="971"/>
      <c r="L24" s="922"/>
      <c r="M24" s="1010"/>
      <c r="N24" s="971">
        <f t="shared" si="0"/>
        <v>0</v>
      </c>
      <c r="O24" s="971">
        <f t="shared" si="1"/>
        <v>0</v>
      </c>
      <c r="P24" s="833"/>
      <c r="Q24" s="833"/>
      <c r="R24" s="833"/>
      <c r="S24" s="833"/>
      <c r="T24" s="833"/>
      <c r="U24" s="833"/>
      <c r="V24" s="833"/>
      <c r="W24" s="833"/>
      <c r="X24" s="833"/>
      <c r="Y24" s="833"/>
    </row>
    <row r="25" spans="1:25" s="470" customFormat="1" ht="20.5" x14ac:dyDescent="0.25">
      <c r="A25" s="833"/>
      <c r="B25" s="763"/>
      <c r="C25" s="763"/>
      <c r="D25" s="763"/>
      <c r="E25" s="763"/>
      <c r="F25" s="763"/>
      <c r="G25" s="763"/>
      <c r="H25" s="791"/>
      <c r="I25" s="763"/>
      <c r="J25" s="922"/>
      <c r="K25" s="971"/>
      <c r="L25" s="922"/>
      <c r="M25" s="1010"/>
      <c r="N25" s="971">
        <f t="shared" si="0"/>
        <v>0</v>
      </c>
      <c r="O25" s="971">
        <f t="shared" si="1"/>
        <v>0</v>
      </c>
      <c r="P25" s="833"/>
      <c r="Q25" s="833"/>
      <c r="R25" s="833"/>
      <c r="S25" s="833"/>
      <c r="T25" s="833"/>
      <c r="U25" s="833"/>
      <c r="V25" s="833"/>
      <c r="W25" s="833"/>
      <c r="X25" s="833"/>
      <c r="Y25" s="833"/>
    </row>
    <row r="26" spans="1:25" s="470" customFormat="1" ht="20.5" x14ac:dyDescent="0.25">
      <c r="A26" s="833"/>
      <c r="B26" s="763"/>
      <c r="C26" s="763"/>
      <c r="D26" s="763"/>
      <c r="E26" s="763"/>
      <c r="F26" s="763"/>
      <c r="G26" s="763"/>
      <c r="H26" s="791"/>
      <c r="I26" s="763"/>
      <c r="J26" s="922"/>
      <c r="K26" s="971"/>
      <c r="L26" s="922"/>
      <c r="M26" s="1010"/>
      <c r="N26" s="971">
        <f t="shared" si="0"/>
        <v>0</v>
      </c>
      <c r="O26" s="971">
        <f t="shared" si="1"/>
        <v>0</v>
      </c>
      <c r="P26" s="833"/>
      <c r="Q26" s="833"/>
      <c r="R26" s="833"/>
      <c r="S26" s="833"/>
      <c r="T26" s="833"/>
      <c r="U26" s="833"/>
      <c r="V26" s="833"/>
      <c r="W26" s="833"/>
      <c r="X26" s="833"/>
      <c r="Y26" s="833"/>
    </row>
    <row r="27" spans="1:25" s="470" customFormat="1" ht="20.5" x14ac:dyDescent="0.25">
      <c r="A27" s="833"/>
      <c r="B27" s="763"/>
      <c r="C27" s="763"/>
      <c r="D27" s="763"/>
      <c r="E27" s="763"/>
      <c r="F27" s="763"/>
      <c r="G27" s="763"/>
      <c r="H27" s="791"/>
      <c r="I27" s="763"/>
      <c r="J27" s="922"/>
      <c r="K27" s="971"/>
      <c r="L27" s="922"/>
      <c r="M27" s="1010"/>
      <c r="N27" s="971">
        <f t="shared" si="0"/>
        <v>0</v>
      </c>
      <c r="O27" s="971">
        <f t="shared" si="1"/>
        <v>0</v>
      </c>
      <c r="P27" s="833"/>
      <c r="Q27" s="833"/>
      <c r="R27" s="833"/>
      <c r="S27" s="833"/>
      <c r="T27" s="833"/>
      <c r="U27" s="833"/>
      <c r="V27" s="833"/>
      <c r="W27" s="833"/>
      <c r="X27" s="833"/>
      <c r="Y27" s="833"/>
    </row>
    <row r="28" spans="1:25" s="470" customFormat="1" ht="20.5" x14ac:dyDescent="0.25">
      <c r="A28" s="833"/>
      <c r="B28" s="763"/>
      <c r="C28" s="763"/>
      <c r="D28" s="763"/>
      <c r="E28" s="763"/>
      <c r="F28" s="763"/>
      <c r="G28" s="763"/>
      <c r="H28" s="791"/>
      <c r="I28" s="763"/>
      <c r="J28" s="922"/>
      <c r="K28" s="971"/>
      <c r="L28" s="922"/>
      <c r="M28" s="1010"/>
      <c r="N28" s="971">
        <f t="shared" si="0"/>
        <v>0</v>
      </c>
      <c r="O28" s="971">
        <f t="shared" si="1"/>
        <v>0</v>
      </c>
      <c r="P28" s="833"/>
      <c r="Q28" s="833"/>
      <c r="R28" s="833"/>
      <c r="S28" s="833"/>
      <c r="T28" s="833"/>
      <c r="U28" s="833"/>
      <c r="V28" s="833"/>
      <c r="W28" s="833"/>
      <c r="X28" s="833"/>
      <c r="Y28" s="833"/>
    </row>
    <row r="29" spans="1:25" s="470" customFormat="1" ht="20.5" x14ac:dyDescent="0.25">
      <c r="A29" s="833"/>
      <c r="B29" s="763"/>
      <c r="C29" s="763"/>
      <c r="D29" s="763"/>
      <c r="E29" s="763"/>
      <c r="F29" s="763"/>
      <c r="G29" s="763"/>
      <c r="H29" s="791"/>
      <c r="I29" s="763"/>
      <c r="J29" s="922"/>
      <c r="K29" s="971"/>
      <c r="L29" s="922"/>
      <c r="M29" s="1010"/>
      <c r="N29" s="971">
        <f t="shared" si="0"/>
        <v>0</v>
      </c>
      <c r="O29" s="971">
        <f t="shared" si="1"/>
        <v>0</v>
      </c>
      <c r="P29" s="833"/>
      <c r="Q29" s="833"/>
      <c r="R29" s="833"/>
      <c r="S29" s="833"/>
      <c r="T29" s="833"/>
      <c r="U29" s="833"/>
      <c r="V29" s="833"/>
      <c r="W29" s="833"/>
      <c r="X29" s="833"/>
      <c r="Y29" s="833"/>
    </row>
    <row r="30" spans="1:25" s="470" customFormat="1" ht="20.5" x14ac:dyDescent="0.25">
      <c r="A30" s="833"/>
      <c r="B30" s="763"/>
      <c r="C30" s="763"/>
      <c r="D30" s="763"/>
      <c r="E30" s="763"/>
      <c r="F30" s="763"/>
      <c r="G30" s="763"/>
      <c r="H30" s="791"/>
      <c r="I30" s="763"/>
      <c r="J30" s="922"/>
      <c r="K30" s="971"/>
      <c r="L30" s="922"/>
      <c r="M30" s="1010"/>
      <c r="N30" s="971">
        <f t="shared" si="0"/>
        <v>0</v>
      </c>
      <c r="O30" s="971">
        <f t="shared" si="1"/>
        <v>0</v>
      </c>
      <c r="P30" s="833"/>
      <c r="Q30" s="833"/>
      <c r="R30" s="833"/>
      <c r="S30" s="833"/>
      <c r="T30" s="833"/>
      <c r="U30" s="833"/>
      <c r="V30" s="833"/>
      <c r="W30" s="833"/>
      <c r="X30" s="833"/>
      <c r="Y30" s="833"/>
    </row>
    <row r="31" spans="1:25" s="470" customFormat="1" ht="20.5" x14ac:dyDescent="0.25">
      <c r="A31" s="833"/>
      <c r="B31" s="763"/>
      <c r="C31" s="763"/>
      <c r="D31" s="763"/>
      <c r="E31" s="763"/>
      <c r="F31" s="763"/>
      <c r="G31" s="763"/>
      <c r="H31" s="791"/>
      <c r="I31" s="763"/>
      <c r="J31" s="922"/>
      <c r="K31" s="971"/>
      <c r="L31" s="922"/>
      <c r="M31" s="1010"/>
      <c r="N31" s="971">
        <f t="shared" si="0"/>
        <v>0</v>
      </c>
      <c r="O31" s="971">
        <f t="shared" si="1"/>
        <v>0</v>
      </c>
      <c r="P31" s="833"/>
      <c r="Q31" s="833"/>
      <c r="R31" s="833"/>
      <c r="S31" s="833"/>
      <c r="T31" s="833"/>
      <c r="U31" s="833"/>
      <c r="V31" s="833"/>
      <c r="W31" s="833"/>
      <c r="X31" s="833"/>
      <c r="Y31" s="833"/>
    </row>
    <row r="32" spans="1:25" s="470" customFormat="1" ht="20.5" x14ac:dyDescent="0.25">
      <c r="A32" s="833"/>
      <c r="B32" s="763"/>
      <c r="C32" s="763"/>
      <c r="D32" s="763"/>
      <c r="E32" s="763"/>
      <c r="F32" s="763"/>
      <c r="G32" s="763"/>
      <c r="H32" s="791"/>
      <c r="I32" s="763"/>
      <c r="J32" s="922"/>
      <c r="K32" s="971"/>
      <c r="L32" s="922"/>
      <c r="M32" s="1010"/>
      <c r="N32" s="971">
        <f t="shared" si="0"/>
        <v>0</v>
      </c>
      <c r="O32" s="971">
        <f t="shared" si="1"/>
        <v>0</v>
      </c>
      <c r="P32" s="833"/>
      <c r="Q32" s="833"/>
      <c r="R32" s="833"/>
      <c r="S32" s="833"/>
      <c r="T32" s="833"/>
      <c r="U32" s="833"/>
      <c r="V32" s="833"/>
      <c r="W32" s="833"/>
      <c r="X32" s="833"/>
      <c r="Y32" s="833"/>
    </row>
    <row r="33" spans="1:25" s="470" customFormat="1" ht="20.5" x14ac:dyDescent="0.25">
      <c r="A33" s="833"/>
      <c r="B33" s="763"/>
      <c r="C33" s="763"/>
      <c r="D33" s="763"/>
      <c r="E33" s="763"/>
      <c r="F33" s="763"/>
      <c r="G33" s="763"/>
      <c r="H33" s="791"/>
      <c r="I33" s="763"/>
      <c r="J33" s="922"/>
      <c r="K33" s="971"/>
      <c r="L33" s="922"/>
      <c r="M33" s="1010"/>
      <c r="N33" s="971">
        <f t="shared" si="0"/>
        <v>0</v>
      </c>
      <c r="O33" s="971">
        <f t="shared" si="1"/>
        <v>0</v>
      </c>
      <c r="P33" s="833"/>
      <c r="Q33" s="833"/>
      <c r="R33" s="833"/>
      <c r="S33" s="833"/>
      <c r="T33" s="833"/>
      <c r="U33" s="833"/>
      <c r="V33" s="833"/>
      <c r="W33" s="833"/>
      <c r="X33" s="833"/>
      <c r="Y33" s="833"/>
    </row>
    <row r="34" spans="1:25" s="470" customFormat="1" ht="20.5" x14ac:dyDescent="0.25">
      <c r="A34" s="833"/>
      <c r="B34" s="763"/>
      <c r="C34" s="763"/>
      <c r="D34" s="763"/>
      <c r="E34" s="763"/>
      <c r="F34" s="763"/>
      <c r="G34" s="763"/>
      <c r="H34" s="791"/>
      <c r="I34" s="763"/>
      <c r="J34" s="922"/>
      <c r="K34" s="971"/>
      <c r="L34" s="922"/>
      <c r="M34" s="1010"/>
      <c r="N34" s="971">
        <f t="shared" si="0"/>
        <v>0</v>
      </c>
      <c r="O34" s="971">
        <f t="shared" si="1"/>
        <v>0</v>
      </c>
      <c r="P34" s="833"/>
      <c r="Q34" s="833"/>
      <c r="R34" s="833"/>
      <c r="S34" s="833"/>
      <c r="T34" s="833"/>
      <c r="U34" s="833"/>
      <c r="V34" s="833"/>
      <c r="W34" s="833"/>
      <c r="X34" s="833"/>
      <c r="Y34" s="833"/>
    </row>
    <row r="35" spans="1:25" s="470" customFormat="1" ht="20.5" x14ac:dyDescent="0.25">
      <c r="A35" s="833"/>
      <c r="B35" s="763"/>
      <c r="C35" s="763"/>
      <c r="D35" s="763"/>
      <c r="E35" s="763"/>
      <c r="F35" s="763"/>
      <c r="G35" s="763"/>
      <c r="H35" s="791"/>
      <c r="I35" s="763"/>
      <c r="J35" s="922"/>
      <c r="K35" s="971"/>
      <c r="L35" s="922"/>
      <c r="M35" s="1010"/>
      <c r="N35" s="971">
        <f t="shared" si="0"/>
        <v>0</v>
      </c>
      <c r="O35" s="971">
        <f t="shared" si="1"/>
        <v>0</v>
      </c>
      <c r="P35" s="833"/>
      <c r="Q35" s="833"/>
      <c r="R35" s="833"/>
      <c r="S35" s="833"/>
      <c r="T35" s="833"/>
      <c r="U35" s="833"/>
      <c r="V35" s="833"/>
      <c r="W35" s="833"/>
      <c r="X35" s="833"/>
      <c r="Y35" s="833"/>
    </row>
    <row r="36" spans="1:25" s="470" customFormat="1" ht="20.5" x14ac:dyDescent="0.25">
      <c r="A36" s="833"/>
      <c r="B36" s="763"/>
      <c r="C36" s="763"/>
      <c r="D36" s="763"/>
      <c r="E36" s="763"/>
      <c r="F36" s="763"/>
      <c r="G36" s="763"/>
      <c r="H36" s="791"/>
      <c r="I36" s="763"/>
      <c r="J36" s="922"/>
      <c r="K36" s="971"/>
      <c r="L36" s="922"/>
      <c r="M36" s="1010"/>
      <c r="N36" s="971">
        <f t="shared" si="0"/>
        <v>0</v>
      </c>
      <c r="O36" s="971">
        <f t="shared" si="1"/>
        <v>0</v>
      </c>
      <c r="P36" s="833"/>
      <c r="Q36" s="833"/>
      <c r="R36" s="833"/>
      <c r="S36" s="833"/>
      <c r="T36" s="833"/>
      <c r="U36" s="833"/>
      <c r="V36" s="833"/>
      <c r="W36" s="833"/>
      <c r="X36" s="833"/>
      <c r="Y36" s="833"/>
    </row>
    <row r="37" spans="1:25" s="470" customFormat="1" ht="20.5" x14ac:dyDescent="0.25">
      <c r="A37" s="833"/>
      <c r="B37" s="763"/>
      <c r="C37" s="763"/>
      <c r="D37" s="763"/>
      <c r="E37" s="763"/>
      <c r="F37" s="763"/>
      <c r="G37" s="763"/>
      <c r="H37" s="791"/>
      <c r="I37" s="763"/>
      <c r="J37" s="922"/>
      <c r="K37" s="971"/>
      <c r="L37" s="922"/>
      <c r="M37" s="1010"/>
      <c r="N37" s="971">
        <f t="shared" si="0"/>
        <v>0</v>
      </c>
      <c r="O37" s="971">
        <f t="shared" si="1"/>
        <v>0</v>
      </c>
      <c r="P37" s="833"/>
      <c r="Q37" s="833"/>
      <c r="R37" s="833"/>
      <c r="S37" s="833"/>
      <c r="T37" s="833"/>
      <c r="U37" s="833"/>
      <c r="V37" s="833"/>
      <c r="W37" s="833"/>
      <c r="X37" s="833"/>
      <c r="Y37" s="833"/>
    </row>
    <row r="38" spans="1:25" s="470" customFormat="1" ht="20.5" x14ac:dyDescent="0.25">
      <c r="A38" s="833"/>
      <c r="B38" s="763"/>
      <c r="C38" s="763"/>
      <c r="D38" s="763"/>
      <c r="E38" s="763"/>
      <c r="F38" s="763"/>
      <c r="G38" s="763"/>
      <c r="H38" s="791"/>
      <c r="I38" s="763"/>
      <c r="J38" s="922"/>
      <c r="K38" s="971"/>
      <c r="L38" s="922"/>
      <c r="M38" s="1010"/>
      <c r="N38" s="971">
        <f t="shared" si="0"/>
        <v>0</v>
      </c>
      <c r="O38" s="971">
        <f t="shared" si="1"/>
        <v>0</v>
      </c>
      <c r="P38" s="833"/>
      <c r="Q38" s="833"/>
      <c r="R38" s="833"/>
      <c r="S38" s="833"/>
      <c r="T38" s="833"/>
      <c r="U38" s="833"/>
      <c r="V38" s="833"/>
      <c r="W38" s="833"/>
      <c r="X38" s="833"/>
      <c r="Y38" s="833"/>
    </row>
    <row r="39" spans="1:25" s="470" customFormat="1" ht="20.5" x14ac:dyDescent="0.25">
      <c r="A39" s="833"/>
      <c r="B39" s="763"/>
      <c r="C39" s="763"/>
      <c r="D39" s="763"/>
      <c r="E39" s="763"/>
      <c r="F39" s="763"/>
      <c r="G39" s="763"/>
      <c r="H39" s="791"/>
      <c r="I39" s="763"/>
      <c r="J39" s="922"/>
      <c r="K39" s="971"/>
      <c r="L39" s="922"/>
      <c r="M39" s="1010"/>
      <c r="N39" s="971">
        <f t="shared" si="0"/>
        <v>0</v>
      </c>
      <c r="O39" s="971">
        <f t="shared" si="1"/>
        <v>0</v>
      </c>
      <c r="P39" s="833"/>
      <c r="Q39" s="833"/>
      <c r="R39" s="833"/>
      <c r="S39" s="833"/>
      <c r="T39" s="833"/>
      <c r="U39" s="833"/>
      <c r="V39" s="833"/>
      <c r="W39" s="833"/>
      <c r="X39" s="833"/>
      <c r="Y39" s="833"/>
    </row>
    <row r="40" spans="1:25" s="470" customFormat="1" ht="20.5" x14ac:dyDescent="0.25">
      <c r="A40" s="833"/>
      <c r="B40" s="763"/>
      <c r="C40" s="763"/>
      <c r="D40" s="763"/>
      <c r="E40" s="763"/>
      <c r="F40" s="763"/>
      <c r="G40" s="763"/>
      <c r="H40" s="791"/>
      <c r="I40" s="763"/>
      <c r="J40" s="922"/>
      <c r="K40" s="971"/>
      <c r="L40" s="922"/>
      <c r="M40" s="1010"/>
      <c r="N40" s="971">
        <f t="shared" si="0"/>
        <v>0</v>
      </c>
      <c r="O40" s="971">
        <f t="shared" si="1"/>
        <v>0</v>
      </c>
      <c r="P40" s="833"/>
      <c r="Q40" s="833"/>
      <c r="R40" s="833"/>
      <c r="S40" s="833"/>
      <c r="T40" s="833"/>
      <c r="U40" s="833"/>
      <c r="V40" s="833"/>
      <c r="W40" s="833"/>
      <c r="X40" s="833"/>
      <c r="Y40" s="833"/>
    </row>
    <row r="41" spans="1:25" s="470" customFormat="1" ht="20.5" x14ac:dyDescent="0.25">
      <c r="A41" s="833"/>
      <c r="B41" s="763"/>
      <c r="C41" s="763"/>
      <c r="D41" s="763"/>
      <c r="E41" s="763"/>
      <c r="F41" s="763"/>
      <c r="G41" s="763"/>
      <c r="H41" s="791"/>
      <c r="I41" s="763"/>
      <c r="J41" s="922"/>
      <c r="K41" s="971"/>
      <c r="L41" s="922"/>
      <c r="M41" s="1010"/>
      <c r="N41" s="971">
        <f t="shared" si="0"/>
        <v>0</v>
      </c>
      <c r="O41" s="971">
        <f t="shared" si="1"/>
        <v>0</v>
      </c>
      <c r="P41" s="833"/>
      <c r="Q41" s="833"/>
      <c r="R41" s="833"/>
      <c r="S41" s="833"/>
      <c r="T41" s="833"/>
      <c r="U41" s="833"/>
      <c r="V41" s="833"/>
      <c r="W41" s="833"/>
      <c r="X41" s="833"/>
      <c r="Y41" s="833"/>
    </row>
    <row r="42" spans="1:25" s="470" customFormat="1" ht="20.5" x14ac:dyDescent="0.25">
      <c r="A42" s="833"/>
      <c r="B42" s="763"/>
      <c r="C42" s="763"/>
      <c r="D42" s="763"/>
      <c r="E42" s="763"/>
      <c r="F42" s="763"/>
      <c r="G42" s="763"/>
      <c r="H42" s="791"/>
      <c r="I42" s="763"/>
      <c r="J42" s="922"/>
      <c r="K42" s="971"/>
      <c r="L42" s="922"/>
      <c r="M42" s="1010"/>
      <c r="N42" s="971">
        <f t="shared" si="0"/>
        <v>0</v>
      </c>
      <c r="O42" s="971">
        <f t="shared" si="1"/>
        <v>0</v>
      </c>
      <c r="P42" s="833"/>
      <c r="Q42" s="833"/>
      <c r="R42" s="833"/>
      <c r="S42" s="833"/>
      <c r="T42" s="833"/>
      <c r="U42" s="833"/>
      <c r="V42" s="833"/>
      <c r="W42" s="833"/>
      <c r="X42" s="833"/>
      <c r="Y42" s="833"/>
    </row>
    <row r="43" spans="1:25" s="470" customFormat="1" ht="20.5" x14ac:dyDescent="0.25">
      <c r="A43" s="833"/>
      <c r="B43" s="763"/>
      <c r="C43" s="763"/>
      <c r="D43" s="763"/>
      <c r="E43" s="763"/>
      <c r="F43" s="763"/>
      <c r="G43" s="763"/>
      <c r="H43" s="791"/>
      <c r="I43" s="763"/>
      <c r="J43" s="922"/>
      <c r="K43" s="971"/>
      <c r="L43" s="922"/>
      <c r="M43" s="1010"/>
      <c r="N43" s="971">
        <f t="shared" si="0"/>
        <v>0</v>
      </c>
      <c r="O43" s="971">
        <f t="shared" si="1"/>
        <v>0</v>
      </c>
      <c r="P43" s="833"/>
      <c r="Q43" s="833"/>
      <c r="R43" s="833"/>
      <c r="S43" s="833"/>
      <c r="T43" s="833"/>
      <c r="U43" s="833"/>
      <c r="V43" s="833"/>
      <c r="W43" s="833"/>
      <c r="X43" s="833"/>
      <c r="Y43" s="833"/>
    </row>
    <row r="44" spans="1:25" s="470" customFormat="1" ht="20.5" x14ac:dyDescent="0.25">
      <c r="A44" s="833"/>
      <c r="B44" s="763"/>
      <c r="C44" s="763"/>
      <c r="D44" s="763"/>
      <c r="E44" s="763"/>
      <c r="F44" s="763"/>
      <c r="G44" s="763"/>
      <c r="H44" s="791"/>
      <c r="I44" s="763"/>
      <c r="J44" s="922"/>
      <c r="K44" s="971"/>
      <c r="L44" s="922"/>
      <c r="M44" s="1010"/>
      <c r="N44" s="971">
        <f t="shared" ref="N44:N75" si="2">L44+K44</f>
        <v>0</v>
      </c>
      <c r="O44" s="971">
        <f t="shared" ref="O44:O75" si="3">J44-N44</f>
        <v>0</v>
      </c>
      <c r="P44" s="833"/>
      <c r="Q44" s="833"/>
      <c r="R44" s="833"/>
      <c r="S44" s="833"/>
      <c r="T44" s="833"/>
      <c r="U44" s="833"/>
      <c r="V44" s="833"/>
      <c r="W44" s="833"/>
      <c r="X44" s="833"/>
      <c r="Y44" s="833"/>
    </row>
    <row r="45" spans="1:25" s="470" customFormat="1" ht="20.5" x14ac:dyDescent="0.25">
      <c r="A45" s="833"/>
      <c r="B45" s="763"/>
      <c r="C45" s="763"/>
      <c r="D45" s="763"/>
      <c r="E45" s="763"/>
      <c r="F45" s="763"/>
      <c r="G45" s="763"/>
      <c r="H45" s="791"/>
      <c r="I45" s="763"/>
      <c r="J45" s="922"/>
      <c r="K45" s="971"/>
      <c r="L45" s="922"/>
      <c r="M45" s="1010"/>
      <c r="N45" s="971">
        <f t="shared" si="2"/>
        <v>0</v>
      </c>
      <c r="O45" s="971">
        <f t="shared" si="3"/>
        <v>0</v>
      </c>
      <c r="P45" s="833"/>
      <c r="Q45" s="833"/>
      <c r="R45" s="833"/>
      <c r="S45" s="833"/>
      <c r="T45" s="833"/>
      <c r="U45" s="833"/>
      <c r="V45" s="833"/>
      <c r="W45" s="833"/>
      <c r="X45" s="833"/>
      <c r="Y45" s="833"/>
    </row>
    <row r="46" spans="1:25" s="470" customFormat="1" ht="20.5" x14ac:dyDescent="0.25">
      <c r="A46" s="833"/>
      <c r="B46" s="763"/>
      <c r="C46" s="763"/>
      <c r="D46" s="763"/>
      <c r="E46" s="763"/>
      <c r="F46" s="763"/>
      <c r="G46" s="763"/>
      <c r="H46" s="791"/>
      <c r="I46" s="763"/>
      <c r="J46" s="922"/>
      <c r="K46" s="971"/>
      <c r="L46" s="922"/>
      <c r="M46" s="1010"/>
      <c r="N46" s="971">
        <f t="shared" si="2"/>
        <v>0</v>
      </c>
      <c r="O46" s="971">
        <f t="shared" si="3"/>
        <v>0</v>
      </c>
      <c r="P46" s="833"/>
      <c r="Q46" s="833"/>
      <c r="R46" s="833"/>
      <c r="S46" s="833"/>
      <c r="T46" s="833"/>
      <c r="U46" s="833"/>
      <c r="V46" s="833"/>
      <c r="W46" s="833"/>
      <c r="X46" s="833"/>
      <c r="Y46" s="833"/>
    </row>
    <row r="47" spans="1:25" s="470" customFormat="1" ht="20.5" x14ac:dyDescent="0.25">
      <c r="A47" s="833"/>
      <c r="B47" s="763"/>
      <c r="C47" s="763"/>
      <c r="D47" s="763"/>
      <c r="E47" s="763"/>
      <c r="F47" s="763"/>
      <c r="G47" s="763"/>
      <c r="H47" s="791"/>
      <c r="I47" s="763"/>
      <c r="J47" s="922"/>
      <c r="K47" s="971"/>
      <c r="L47" s="922"/>
      <c r="M47" s="1010"/>
      <c r="N47" s="971">
        <f t="shared" si="2"/>
        <v>0</v>
      </c>
      <c r="O47" s="971">
        <f t="shared" si="3"/>
        <v>0</v>
      </c>
      <c r="P47" s="833"/>
      <c r="Q47" s="833"/>
      <c r="R47" s="833"/>
      <c r="S47" s="833"/>
      <c r="T47" s="833"/>
      <c r="U47" s="833"/>
      <c r="V47" s="833"/>
      <c r="W47" s="833"/>
      <c r="X47" s="833"/>
      <c r="Y47" s="833"/>
    </row>
    <row r="48" spans="1:25" s="470" customFormat="1" ht="20.5" x14ac:dyDescent="0.25">
      <c r="A48" s="833"/>
      <c r="B48" s="763"/>
      <c r="C48" s="763"/>
      <c r="D48" s="763"/>
      <c r="E48" s="763"/>
      <c r="F48" s="763"/>
      <c r="G48" s="763"/>
      <c r="H48" s="791"/>
      <c r="I48" s="763"/>
      <c r="J48" s="922"/>
      <c r="K48" s="971"/>
      <c r="L48" s="922"/>
      <c r="M48" s="1010"/>
      <c r="N48" s="971">
        <f t="shared" si="2"/>
        <v>0</v>
      </c>
      <c r="O48" s="971">
        <f t="shared" si="3"/>
        <v>0</v>
      </c>
      <c r="P48" s="833"/>
      <c r="Q48" s="833"/>
      <c r="R48" s="833"/>
      <c r="S48" s="833"/>
      <c r="T48" s="833"/>
      <c r="U48" s="833"/>
      <c r="V48" s="833"/>
      <c r="W48" s="833"/>
      <c r="X48" s="833"/>
      <c r="Y48" s="833"/>
    </row>
    <row r="49" spans="1:25" s="470" customFormat="1" ht="20.5" x14ac:dyDescent="0.25">
      <c r="A49" s="833"/>
      <c r="B49" s="763"/>
      <c r="C49" s="763"/>
      <c r="D49" s="763"/>
      <c r="E49" s="763"/>
      <c r="F49" s="763"/>
      <c r="G49" s="763"/>
      <c r="H49" s="791"/>
      <c r="I49" s="763"/>
      <c r="J49" s="922"/>
      <c r="K49" s="971"/>
      <c r="L49" s="922"/>
      <c r="M49" s="1010"/>
      <c r="N49" s="971">
        <f t="shared" si="2"/>
        <v>0</v>
      </c>
      <c r="O49" s="971">
        <f t="shared" si="3"/>
        <v>0</v>
      </c>
      <c r="P49" s="833"/>
      <c r="Q49" s="833"/>
      <c r="R49" s="833"/>
      <c r="S49" s="833"/>
      <c r="T49" s="833"/>
      <c r="U49" s="833"/>
      <c r="V49" s="833"/>
      <c r="W49" s="833"/>
      <c r="X49" s="833"/>
      <c r="Y49" s="833"/>
    </row>
    <row r="50" spans="1:25" s="470" customFormat="1" ht="20.5" x14ac:dyDescent="0.25">
      <c r="A50" s="833"/>
      <c r="B50" s="763"/>
      <c r="C50" s="763"/>
      <c r="D50" s="763"/>
      <c r="E50" s="763"/>
      <c r="F50" s="763"/>
      <c r="G50" s="763"/>
      <c r="H50" s="791"/>
      <c r="I50" s="763"/>
      <c r="J50" s="922"/>
      <c r="K50" s="971"/>
      <c r="L50" s="922"/>
      <c r="M50" s="1010"/>
      <c r="N50" s="971">
        <f t="shared" si="2"/>
        <v>0</v>
      </c>
      <c r="O50" s="971">
        <f t="shared" si="3"/>
        <v>0</v>
      </c>
      <c r="P50" s="833"/>
      <c r="Q50" s="833"/>
      <c r="R50" s="833"/>
      <c r="S50" s="833"/>
      <c r="T50" s="833"/>
      <c r="U50" s="833"/>
      <c r="V50" s="833"/>
      <c r="W50" s="833"/>
      <c r="X50" s="833"/>
      <c r="Y50" s="833"/>
    </row>
    <row r="51" spans="1:25" s="470" customFormat="1" ht="20.5" x14ac:dyDescent="0.25">
      <c r="A51" s="833"/>
      <c r="B51" s="763"/>
      <c r="C51" s="763"/>
      <c r="D51" s="763"/>
      <c r="E51" s="763"/>
      <c r="F51" s="763"/>
      <c r="G51" s="763"/>
      <c r="H51" s="791"/>
      <c r="I51" s="763"/>
      <c r="J51" s="922"/>
      <c r="K51" s="971"/>
      <c r="L51" s="922"/>
      <c r="M51" s="1010"/>
      <c r="N51" s="971">
        <f t="shared" si="2"/>
        <v>0</v>
      </c>
      <c r="O51" s="971">
        <f t="shared" si="3"/>
        <v>0</v>
      </c>
      <c r="P51" s="833"/>
      <c r="Q51" s="833"/>
      <c r="R51" s="833"/>
      <c r="S51" s="833"/>
      <c r="T51" s="833"/>
      <c r="U51" s="833"/>
      <c r="V51" s="833"/>
      <c r="W51" s="833"/>
      <c r="X51" s="833"/>
      <c r="Y51" s="833"/>
    </row>
    <row r="52" spans="1:25" s="470" customFormat="1" ht="20.5" x14ac:dyDescent="0.25">
      <c r="A52" s="833"/>
      <c r="B52" s="763"/>
      <c r="C52" s="763"/>
      <c r="D52" s="763"/>
      <c r="E52" s="763"/>
      <c r="F52" s="763"/>
      <c r="G52" s="763"/>
      <c r="H52" s="791"/>
      <c r="I52" s="763"/>
      <c r="J52" s="922"/>
      <c r="K52" s="971"/>
      <c r="L52" s="922"/>
      <c r="M52" s="1010"/>
      <c r="N52" s="971">
        <f t="shared" si="2"/>
        <v>0</v>
      </c>
      <c r="O52" s="971">
        <f t="shared" si="3"/>
        <v>0</v>
      </c>
      <c r="P52" s="833"/>
      <c r="Q52" s="833"/>
      <c r="R52" s="833"/>
      <c r="S52" s="833"/>
      <c r="T52" s="833"/>
      <c r="U52" s="833"/>
      <c r="V52" s="833"/>
      <c r="W52" s="833"/>
      <c r="X52" s="833"/>
      <c r="Y52" s="833"/>
    </row>
    <row r="53" spans="1:25" s="470" customFormat="1" ht="20.5" x14ac:dyDescent="0.25">
      <c r="A53" s="833"/>
      <c r="B53" s="763"/>
      <c r="C53" s="763"/>
      <c r="D53" s="763"/>
      <c r="E53" s="763"/>
      <c r="F53" s="763"/>
      <c r="G53" s="763"/>
      <c r="H53" s="791"/>
      <c r="I53" s="763"/>
      <c r="J53" s="922"/>
      <c r="K53" s="971"/>
      <c r="L53" s="922"/>
      <c r="M53" s="1010"/>
      <c r="N53" s="971">
        <f t="shared" si="2"/>
        <v>0</v>
      </c>
      <c r="O53" s="971">
        <f t="shared" si="3"/>
        <v>0</v>
      </c>
      <c r="P53" s="833"/>
      <c r="Q53" s="833"/>
      <c r="R53" s="833"/>
      <c r="S53" s="833"/>
      <c r="T53" s="833"/>
      <c r="U53" s="833"/>
      <c r="V53" s="833"/>
      <c r="W53" s="833"/>
      <c r="X53" s="833"/>
      <c r="Y53" s="833"/>
    </row>
    <row r="54" spans="1:25" s="470" customFormat="1" ht="20.5" x14ac:dyDescent="0.25">
      <c r="A54" s="833"/>
      <c r="B54" s="763"/>
      <c r="C54" s="763"/>
      <c r="D54" s="763"/>
      <c r="E54" s="763"/>
      <c r="F54" s="763"/>
      <c r="G54" s="763"/>
      <c r="H54" s="791"/>
      <c r="I54" s="763"/>
      <c r="J54" s="922"/>
      <c r="K54" s="971"/>
      <c r="L54" s="922"/>
      <c r="M54" s="1010"/>
      <c r="N54" s="971">
        <f t="shared" si="2"/>
        <v>0</v>
      </c>
      <c r="O54" s="971">
        <f t="shared" si="3"/>
        <v>0</v>
      </c>
      <c r="P54" s="833"/>
      <c r="Q54" s="833"/>
      <c r="R54" s="833"/>
      <c r="S54" s="833"/>
      <c r="T54" s="833"/>
      <c r="U54" s="833"/>
      <c r="V54" s="833"/>
      <c r="W54" s="833"/>
      <c r="X54" s="833"/>
      <c r="Y54" s="833"/>
    </row>
    <row r="55" spans="1:25" s="470" customFormat="1" ht="20.5" x14ac:dyDescent="0.25">
      <c r="A55" s="833"/>
      <c r="B55" s="763"/>
      <c r="C55" s="763"/>
      <c r="D55" s="763"/>
      <c r="E55" s="763"/>
      <c r="F55" s="763"/>
      <c r="G55" s="763"/>
      <c r="H55" s="791"/>
      <c r="I55" s="763"/>
      <c r="J55" s="922"/>
      <c r="K55" s="971"/>
      <c r="L55" s="922"/>
      <c r="M55" s="1010"/>
      <c r="N55" s="971">
        <f t="shared" si="2"/>
        <v>0</v>
      </c>
      <c r="O55" s="971">
        <f t="shared" si="3"/>
        <v>0</v>
      </c>
      <c r="P55" s="833"/>
      <c r="Q55" s="833"/>
      <c r="R55" s="833"/>
      <c r="S55" s="833"/>
      <c r="T55" s="833"/>
      <c r="U55" s="833"/>
      <c r="V55" s="833"/>
      <c r="W55" s="833"/>
      <c r="X55" s="833"/>
      <c r="Y55" s="833"/>
    </row>
    <row r="56" spans="1:25" s="470" customFormat="1" ht="20.5" x14ac:dyDescent="0.25">
      <c r="A56" s="833"/>
      <c r="B56" s="763"/>
      <c r="C56" s="763"/>
      <c r="D56" s="763"/>
      <c r="E56" s="763"/>
      <c r="F56" s="763"/>
      <c r="G56" s="763"/>
      <c r="H56" s="791"/>
      <c r="I56" s="763"/>
      <c r="J56" s="922"/>
      <c r="K56" s="971"/>
      <c r="L56" s="922"/>
      <c r="M56" s="1010"/>
      <c r="N56" s="971">
        <f t="shared" si="2"/>
        <v>0</v>
      </c>
      <c r="O56" s="971">
        <f t="shared" si="3"/>
        <v>0</v>
      </c>
      <c r="P56" s="833"/>
      <c r="Q56" s="833"/>
      <c r="R56" s="833"/>
      <c r="S56" s="833"/>
      <c r="T56" s="833"/>
      <c r="U56" s="833"/>
      <c r="V56" s="833"/>
      <c r="W56" s="833"/>
      <c r="X56" s="833"/>
      <c r="Y56" s="833"/>
    </row>
    <row r="57" spans="1:25" s="470" customFormat="1" ht="20.5" x14ac:dyDescent="0.25">
      <c r="A57" s="833"/>
      <c r="B57" s="763"/>
      <c r="C57" s="763"/>
      <c r="D57" s="763"/>
      <c r="E57" s="763"/>
      <c r="F57" s="763"/>
      <c r="G57" s="763"/>
      <c r="H57" s="791"/>
      <c r="I57" s="763"/>
      <c r="J57" s="922"/>
      <c r="K57" s="971"/>
      <c r="L57" s="922"/>
      <c r="M57" s="1010"/>
      <c r="N57" s="971">
        <f t="shared" si="2"/>
        <v>0</v>
      </c>
      <c r="O57" s="971">
        <f t="shared" si="3"/>
        <v>0</v>
      </c>
      <c r="P57" s="833"/>
      <c r="Q57" s="833"/>
      <c r="R57" s="833"/>
      <c r="S57" s="833"/>
      <c r="T57" s="833"/>
      <c r="U57" s="833"/>
      <c r="V57" s="833"/>
      <c r="W57" s="833"/>
      <c r="X57" s="833"/>
      <c r="Y57" s="833"/>
    </row>
    <row r="58" spans="1:25" s="470" customFormat="1" ht="20.5" x14ac:dyDescent="0.25">
      <c r="A58" s="833"/>
      <c r="B58" s="763"/>
      <c r="C58" s="763"/>
      <c r="D58" s="763"/>
      <c r="E58" s="763"/>
      <c r="F58" s="763"/>
      <c r="G58" s="763"/>
      <c r="H58" s="791"/>
      <c r="I58" s="763"/>
      <c r="J58" s="922"/>
      <c r="K58" s="971"/>
      <c r="L58" s="922"/>
      <c r="M58" s="1010"/>
      <c r="N58" s="971">
        <f t="shared" si="2"/>
        <v>0</v>
      </c>
      <c r="O58" s="971">
        <f t="shared" si="3"/>
        <v>0</v>
      </c>
      <c r="P58" s="833"/>
      <c r="Q58" s="833"/>
      <c r="R58" s="833"/>
      <c r="S58" s="833"/>
      <c r="T58" s="833"/>
      <c r="U58" s="833"/>
      <c r="V58" s="833"/>
      <c r="W58" s="833"/>
      <c r="X58" s="833"/>
      <c r="Y58" s="833"/>
    </row>
    <row r="59" spans="1:25" s="470" customFormat="1" ht="20.5" x14ac:dyDescent="0.25">
      <c r="A59" s="833"/>
      <c r="B59" s="763"/>
      <c r="C59" s="763"/>
      <c r="D59" s="763"/>
      <c r="E59" s="763"/>
      <c r="F59" s="763"/>
      <c r="G59" s="763"/>
      <c r="H59" s="791"/>
      <c r="I59" s="763"/>
      <c r="J59" s="922"/>
      <c r="K59" s="971"/>
      <c r="L59" s="922"/>
      <c r="M59" s="1010"/>
      <c r="N59" s="971">
        <f t="shared" si="2"/>
        <v>0</v>
      </c>
      <c r="O59" s="971">
        <f t="shared" si="3"/>
        <v>0</v>
      </c>
      <c r="P59" s="833"/>
      <c r="Q59" s="833"/>
      <c r="R59" s="833"/>
      <c r="S59" s="833"/>
      <c r="T59" s="833"/>
      <c r="U59" s="833"/>
      <c r="V59" s="833"/>
      <c r="W59" s="833"/>
      <c r="X59" s="833"/>
      <c r="Y59" s="833"/>
    </row>
    <row r="60" spans="1:25" s="470" customFormat="1" ht="20.5" x14ac:dyDescent="0.25">
      <c r="A60" s="833"/>
      <c r="B60" s="763"/>
      <c r="C60" s="763"/>
      <c r="D60" s="763"/>
      <c r="E60" s="763"/>
      <c r="F60" s="763"/>
      <c r="G60" s="763"/>
      <c r="H60" s="791"/>
      <c r="I60" s="763"/>
      <c r="J60" s="922"/>
      <c r="K60" s="971"/>
      <c r="L60" s="922"/>
      <c r="M60" s="1010"/>
      <c r="N60" s="971">
        <f t="shared" si="2"/>
        <v>0</v>
      </c>
      <c r="O60" s="971">
        <f t="shared" si="3"/>
        <v>0</v>
      </c>
      <c r="P60" s="833"/>
      <c r="Q60" s="833"/>
      <c r="R60" s="833"/>
      <c r="S60" s="833"/>
      <c r="T60" s="833"/>
      <c r="U60" s="833"/>
      <c r="V60" s="833"/>
      <c r="W60" s="833"/>
      <c r="X60" s="833"/>
      <c r="Y60" s="833"/>
    </row>
    <row r="61" spans="1:25" s="470" customFormat="1" ht="20.5" x14ac:dyDescent="0.25">
      <c r="A61" s="833"/>
      <c r="B61" s="763"/>
      <c r="C61" s="763"/>
      <c r="D61" s="763"/>
      <c r="E61" s="763"/>
      <c r="F61" s="763"/>
      <c r="G61" s="763"/>
      <c r="H61" s="791"/>
      <c r="I61" s="763"/>
      <c r="J61" s="922"/>
      <c r="K61" s="971"/>
      <c r="L61" s="922"/>
      <c r="M61" s="1010"/>
      <c r="N61" s="971">
        <f t="shared" si="2"/>
        <v>0</v>
      </c>
      <c r="O61" s="971">
        <f t="shared" si="3"/>
        <v>0</v>
      </c>
      <c r="P61" s="833"/>
      <c r="Q61" s="833"/>
      <c r="R61" s="833"/>
      <c r="S61" s="833"/>
      <c r="T61" s="833"/>
      <c r="U61" s="833"/>
      <c r="V61" s="833"/>
      <c r="W61" s="833"/>
      <c r="X61" s="833"/>
      <c r="Y61" s="833"/>
    </row>
    <row r="62" spans="1:25" s="470" customFormat="1" ht="20.5" x14ac:dyDescent="0.25">
      <c r="A62" s="833"/>
      <c r="B62" s="763"/>
      <c r="C62" s="763"/>
      <c r="D62" s="763"/>
      <c r="E62" s="763"/>
      <c r="F62" s="763"/>
      <c r="G62" s="763"/>
      <c r="H62" s="791"/>
      <c r="I62" s="763"/>
      <c r="J62" s="922"/>
      <c r="K62" s="971"/>
      <c r="L62" s="922"/>
      <c r="M62" s="1010"/>
      <c r="N62" s="971">
        <f t="shared" si="2"/>
        <v>0</v>
      </c>
      <c r="O62" s="971">
        <f t="shared" si="3"/>
        <v>0</v>
      </c>
      <c r="P62" s="833"/>
      <c r="Q62" s="833"/>
      <c r="R62" s="833"/>
      <c r="S62" s="833"/>
      <c r="T62" s="833"/>
      <c r="U62" s="833"/>
      <c r="V62" s="833"/>
      <c r="W62" s="833"/>
      <c r="X62" s="833"/>
      <c r="Y62" s="833"/>
    </row>
    <row r="63" spans="1:25" s="470" customFormat="1" ht="20.5" x14ac:dyDescent="0.25">
      <c r="A63" s="833"/>
      <c r="B63" s="763"/>
      <c r="C63" s="763"/>
      <c r="D63" s="763"/>
      <c r="E63" s="763"/>
      <c r="F63" s="763"/>
      <c r="G63" s="763"/>
      <c r="H63" s="791"/>
      <c r="I63" s="763"/>
      <c r="J63" s="922"/>
      <c r="K63" s="971"/>
      <c r="L63" s="922"/>
      <c r="M63" s="1010"/>
      <c r="N63" s="971">
        <f t="shared" si="2"/>
        <v>0</v>
      </c>
      <c r="O63" s="971">
        <f t="shared" si="3"/>
        <v>0</v>
      </c>
      <c r="P63" s="833"/>
      <c r="Q63" s="833"/>
      <c r="R63" s="833"/>
      <c r="S63" s="833"/>
      <c r="T63" s="833"/>
      <c r="U63" s="833"/>
      <c r="V63" s="833"/>
      <c r="W63" s="833"/>
      <c r="X63" s="833"/>
      <c r="Y63" s="833"/>
    </row>
    <row r="64" spans="1:25" s="470" customFormat="1" ht="20.5" x14ac:dyDescent="0.25">
      <c r="A64" s="833"/>
      <c r="B64" s="763"/>
      <c r="C64" s="763"/>
      <c r="D64" s="763"/>
      <c r="E64" s="763"/>
      <c r="F64" s="763"/>
      <c r="G64" s="763"/>
      <c r="H64" s="791"/>
      <c r="I64" s="763"/>
      <c r="J64" s="922"/>
      <c r="K64" s="971"/>
      <c r="L64" s="922"/>
      <c r="M64" s="1010"/>
      <c r="N64" s="971">
        <f t="shared" si="2"/>
        <v>0</v>
      </c>
      <c r="O64" s="971">
        <f t="shared" si="3"/>
        <v>0</v>
      </c>
      <c r="P64" s="833"/>
      <c r="Q64" s="833"/>
      <c r="R64" s="833"/>
      <c r="S64" s="833"/>
      <c r="T64" s="833"/>
      <c r="U64" s="833"/>
      <c r="V64" s="833"/>
      <c r="W64" s="833"/>
      <c r="X64" s="833"/>
      <c r="Y64" s="833"/>
    </row>
    <row r="65" spans="1:25" s="470" customFormat="1" ht="20.5" x14ac:dyDescent="0.25">
      <c r="A65" s="833"/>
      <c r="B65" s="763"/>
      <c r="C65" s="763"/>
      <c r="D65" s="763"/>
      <c r="E65" s="763"/>
      <c r="F65" s="763"/>
      <c r="G65" s="763"/>
      <c r="H65" s="791"/>
      <c r="I65" s="763"/>
      <c r="J65" s="922"/>
      <c r="K65" s="971"/>
      <c r="L65" s="922"/>
      <c r="M65" s="1010"/>
      <c r="N65" s="971">
        <f t="shared" si="2"/>
        <v>0</v>
      </c>
      <c r="O65" s="971">
        <f t="shared" si="3"/>
        <v>0</v>
      </c>
      <c r="P65" s="833"/>
      <c r="Q65" s="833"/>
      <c r="R65" s="833"/>
      <c r="S65" s="833"/>
      <c r="T65" s="833"/>
      <c r="U65" s="833"/>
      <c r="V65" s="833"/>
      <c r="W65" s="833"/>
      <c r="X65" s="833"/>
      <c r="Y65" s="833"/>
    </row>
    <row r="66" spans="1:25" s="470" customFormat="1" ht="20.5" x14ac:dyDescent="0.25">
      <c r="A66" s="833"/>
      <c r="B66" s="763"/>
      <c r="C66" s="763"/>
      <c r="D66" s="763"/>
      <c r="E66" s="763"/>
      <c r="F66" s="763"/>
      <c r="G66" s="763"/>
      <c r="H66" s="791"/>
      <c r="I66" s="763"/>
      <c r="J66" s="922"/>
      <c r="K66" s="971"/>
      <c r="L66" s="922"/>
      <c r="M66" s="1010"/>
      <c r="N66" s="971">
        <f t="shared" si="2"/>
        <v>0</v>
      </c>
      <c r="O66" s="971">
        <f t="shared" si="3"/>
        <v>0</v>
      </c>
      <c r="P66" s="833"/>
      <c r="Q66" s="833"/>
      <c r="R66" s="833"/>
      <c r="S66" s="833"/>
      <c r="T66" s="833"/>
      <c r="U66" s="833"/>
      <c r="V66" s="833"/>
      <c r="W66" s="833"/>
      <c r="X66" s="833"/>
      <c r="Y66" s="833"/>
    </row>
    <row r="67" spans="1:25" s="470" customFormat="1" ht="20.5" x14ac:dyDescent="0.25">
      <c r="A67" s="833"/>
      <c r="B67" s="763"/>
      <c r="C67" s="763"/>
      <c r="D67" s="763"/>
      <c r="E67" s="763"/>
      <c r="F67" s="763"/>
      <c r="G67" s="763"/>
      <c r="H67" s="791"/>
      <c r="I67" s="763"/>
      <c r="J67" s="922"/>
      <c r="K67" s="971"/>
      <c r="L67" s="922"/>
      <c r="M67" s="1010"/>
      <c r="N67" s="971">
        <f t="shared" si="2"/>
        <v>0</v>
      </c>
      <c r="O67" s="971">
        <f t="shared" si="3"/>
        <v>0</v>
      </c>
      <c r="P67" s="833"/>
      <c r="Q67" s="833"/>
      <c r="R67" s="833"/>
      <c r="S67" s="833"/>
      <c r="T67" s="833"/>
      <c r="U67" s="833"/>
      <c r="V67" s="833"/>
      <c r="W67" s="833"/>
      <c r="X67" s="833"/>
      <c r="Y67" s="833"/>
    </row>
    <row r="68" spans="1:25" s="470" customFormat="1" ht="20.5" x14ac:dyDescent="0.25">
      <c r="A68" s="833"/>
      <c r="B68" s="763"/>
      <c r="C68" s="763"/>
      <c r="D68" s="763"/>
      <c r="E68" s="763"/>
      <c r="F68" s="763"/>
      <c r="G68" s="763"/>
      <c r="H68" s="791"/>
      <c r="I68" s="763"/>
      <c r="J68" s="922"/>
      <c r="K68" s="971"/>
      <c r="L68" s="922"/>
      <c r="M68" s="1010"/>
      <c r="N68" s="971">
        <f t="shared" si="2"/>
        <v>0</v>
      </c>
      <c r="O68" s="971">
        <f t="shared" si="3"/>
        <v>0</v>
      </c>
      <c r="P68" s="833"/>
      <c r="Q68" s="833"/>
      <c r="R68" s="833"/>
      <c r="S68" s="833"/>
      <c r="T68" s="833"/>
      <c r="U68" s="833"/>
      <c r="V68" s="833"/>
      <c r="W68" s="833"/>
      <c r="X68" s="833"/>
      <c r="Y68" s="833"/>
    </row>
    <row r="69" spans="1:25" s="470" customFormat="1" ht="20.5" x14ac:dyDescent="0.25">
      <c r="A69" s="833"/>
      <c r="B69" s="763"/>
      <c r="C69" s="763"/>
      <c r="D69" s="763"/>
      <c r="E69" s="763"/>
      <c r="F69" s="763"/>
      <c r="G69" s="763"/>
      <c r="H69" s="791"/>
      <c r="I69" s="763"/>
      <c r="J69" s="922"/>
      <c r="K69" s="971"/>
      <c r="L69" s="922"/>
      <c r="M69" s="1010"/>
      <c r="N69" s="971">
        <f t="shared" si="2"/>
        <v>0</v>
      </c>
      <c r="O69" s="971">
        <f t="shared" si="3"/>
        <v>0</v>
      </c>
      <c r="P69" s="833"/>
      <c r="Q69" s="833"/>
      <c r="R69" s="833"/>
      <c r="S69" s="833"/>
      <c r="T69" s="833"/>
      <c r="U69" s="833"/>
      <c r="V69" s="833"/>
      <c r="W69" s="833"/>
      <c r="X69" s="833"/>
      <c r="Y69" s="833"/>
    </row>
    <row r="70" spans="1:25" s="470" customFormat="1" ht="20.5" x14ac:dyDescent="0.25">
      <c r="A70" s="833"/>
      <c r="B70" s="763"/>
      <c r="C70" s="763"/>
      <c r="D70" s="763"/>
      <c r="E70" s="763"/>
      <c r="F70" s="763"/>
      <c r="G70" s="763"/>
      <c r="H70" s="791"/>
      <c r="I70" s="763"/>
      <c r="J70" s="922"/>
      <c r="K70" s="971"/>
      <c r="L70" s="922"/>
      <c r="M70" s="1010"/>
      <c r="N70" s="971">
        <f t="shared" si="2"/>
        <v>0</v>
      </c>
      <c r="O70" s="971">
        <f t="shared" si="3"/>
        <v>0</v>
      </c>
      <c r="P70" s="833"/>
      <c r="Q70" s="833"/>
      <c r="R70" s="833"/>
      <c r="S70" s="833"/>
      <c r="T70" s="833"/>
      <c r="U70" s="833"/>
      <c r="V70" s="833"/>
      <c r="W70" s="833"/>
      <c r="X70" s="833"/>
      <c r="Y70" s="833"/>
    </row>
    <row r="71" spans="1:25" s="470" customFormat="1" ht="20.5" x14ac:dyDescent="0.25">
      <c r="A71" s="833"/>
      <c r="B71" s="763"/>
      <c r="C71" s="763"/>
      <c r="D71" s="763"/>
      <c r="E71" s="763"/>
      <c r="F71" s="763"/>
      <c r="G71" s="763"/>
      <c r="H71" s="791"/>
      <c r="I71" s="763"/>
      <c r="J71" s="922"/>
      <c r="K71" s="971"/>
      <c r="L71" s="922"/>
      <c r="M71" s="1010"/>
      <c r="N71" s="971">
        <f t="shared" si="2"/>
        <v>0</v>
      </c>
      <c r="O71" s="971">
        <f t="shared" si="3"/>
        <v>0</v>
      </c>
      <c r="P71" s="833"/>
      <c r="Q71" s="833"/>
      <c r="R71" s="833"/>
      <c r="S71" s="833"/>
      <c r="T71" s="833"/>
      <c r="U71" s="833"/>
      <c r="V71" s="833"/>
      <c r="W71" s="833"/>
      <c r="X71" s="833"/>
      <c r="Y71" s="833"/>
    </row>
    <row r="72" spans="1:25" s="470" customFormat="1" ht="20.5" x14ac:dyDescent="0.25">
      <c r="A72" s="833"/>
      <c r="B72" s="763"/>
      <c r="C72" s="763"/>
      <c r="D72" s="763"/>
      <c r="E72" s="763"/>
      <c r="F72" s="763"/>
      <c r="G72" s="763"/>
      <c r="H72" s="791"/>
      <c r="I72" s="763"/>
      <c r="J72" s="922"/>
      <c r="K72" s="971"/>
      <c r="L72" s="922"/>
      <c r="M72" s="1010"/>
      <c r="N72" s="971">
        <f t="shared" si="2"/>
        <v>0</v>
      </c>
      <c r="O72" s="971">
        <f t="shared" si="3"/>
        <v>0</v>
      </c>
      <c r="P72" s="833"/>
      <c r="Q72" s="833"/>
      <c r="R72" s="833"/>
      <c r="S72" s="833"/>
      <c r="T72" s="833"/>
      <c r="U72" s="833"/>
      <c r="V72" s="833"/>
      <c r="W72" s="833"/>
      <c r="X72" s="833"/>
      <c r="Y72" s="833"/>
    </row>
    <row r="73" spans="1:25" s="470" customFormat="1" ht="20.5" x14ac:dyDescent="0.25">
      <c r="A73" s="833"/>
      <c r="B73" s="763"/>
      <c r="C73" s="763"/>
      <c r="D73" s="763"/>
      <c r="E73" s="763"/>
      <c r="F73" s="763"/>
      <c r="G73" s="763"/>
      <c r="H73" s="791"/>
      <c r="I73" s="763"/>
      <c r="J73" s="922"/>
      <c r="K73" s="971"/>
      <c r="L73" s="922"/>
      <c r="M73" s="1010"/>
      <c r="N73" s="971">
        <f t="shared" si="2"/>
        <v>0</v>
      </c>
      <c r="O73" s="971">
        <f t="shared" si="3"/>
        <v>0</v>
      </c>
      <c r="P73" s="833"/>
      <c r="Q73" s="833"/>
      <c r="R73" s="833"/>
      <c r="S73" s="833"/>
      <c r="T73" s="833"/>
      <c r="U73" s="833"/>
      <c r="V73" s="833"/>
      <c r="W73" s="833"/>
      <c r="X73" s="833"/>
      <c r="Y73" s="833"/>
    </row>
    <row r="74" spans="1:25" s="470" customFormat="1" ht="20.5" x14ac:dyDescent="0.25">
      <c r="A74" s="833"/>
      <c r="B74" s="763"/>
      <c r="C74" s="763"/>
      <c r="D74" s="763"/>
      <c r="E74" s="763"/>
      <c r="F74" s="763"/>
      <c r="G74" s="763"/>
      <c r="H74" s="791"/>
      <c r="I74" s="763"/>
      <c r="J74" s="922"/>
      <c r="K74" s="971"/>
      <c r="L74" s="922"/>
      <c r="M74" s="1010"/>
      <c r="N74" s="971">
        <f t="shared" si="2"/>
        <v>0</v>
      </c>
      <c r="O74" s="971">
        <f t="shared" si="3"/>
        <v>0</v>
      </c>
      <c r="P74" s="833"/>
      <c r="Q74" s="833"/>
      <c r="R74" s="833"/>
      <c r="S74" s="833"/>
      <c r="T74" s="833"/>
      <c r="U74" s="833"/>
      <c r="V74" s="833"/>
      <c r="W74" s="833"/>
      <c r="X74" s="833"/>
      <c r="Y74" s="833"/>
    </row>
    <row r="75" spans="1:25" s="470" customFormat="1" ht="20.5" x14ac:dyDescent="0.25">
      <c r="A75" s="833"/>
      <c r="B75" s="763"/>
      <c r="C75" s="763"/>
      <c r="D75" s="763"/>
      <c r="E75" s="763"/>
      <c r="F75" s="763"/>
      <c r="G75" s="763"/>
      <c r="H75" s="791"/>
      <c r="I75" s="763"/>
      <c r="J75" s="922"/>
      <c r="K75" s="971"/>
      <c r="L75" s="922"/>
      <c r="M75" s="1010"/>
      <c r="N75" s="971">
        <f t="shared" si="2"/>
        <v>0</v>
      </c>
      <c r="O75" s="971">
        <f t="shared" si="3"/>
        <v>0</v>
      </c>
      <c r="P75" s="833"/>
      <c r="Q75" s="833"/>
      <c r="R75" s="833"/>
      <c r="S75" s="833"/>
      <c r="T75" s="833"/>
      <c r="U75" s="833"/>
      <c r="V75" s="833"/>
      <c r="W75" s="833"/>
      <c r="X75" s="833"/>
      <c r="Y75" s="833"/>
    </row>
    <row r="76" spans="1:25" s="470" customFormat="1" ht="20.5" x14ac:dyDescent="0.25">
      <c r="A76" s="833"/>
      <c r="B76" s="763"/>
      <c r="C76" s="763"/>
      <c r="D76" s="763"/>
      <c r="E76" s="763"/>
      <c r="F76" s="763"/>
      <c r="G76" s="763"/>
      <c r="H76" s="791"/>
      <c r="I76" s="763"/>
      <c r="J76" s="922"/>
      <c r="K76" s="971"/>
      <c r="L76" s="922"/>
      <c r="M76" s="1010"/>
      <c r="N76" s="971">
        <f t="shared" ref="N76:N84" si="4">L76+K76</f>
        <v>0</v>
      </c>
      <c r="O76" s="971">
        <f t="shared" ref="O76:O84" si="5">J76-N76</f>
        <v>0</v>
      </c>
      <c r="P76" s="833"/>
      <c r="Q76" s="833"/>
      <c r="R76" s="833"/>
      <c r="S76" s="833"/>
      <c r="T76" s="833"/>
      <c r="U76" s="833"/>
      <c r="V76" s="833"/>
      <c r="W76" s="833"/>
      <c r="X76" s="833"/>
      <c r="Y76" s="833"/>
    </row>
    <row r="77" spans="1:25" s="470" customFormat="1" ht="20.5" x14ac:dyDescent="0.25">
      <c r="A77" s="833"/>
      <c r="B77" s="763"/>
      <c r="C77" s="763"/>
      <c r="D77" s="763"/>
      <c r="E77" s="763"/>
      <c r="F77" s="763"/>
      <c r="G77" s="763"/>
      <c r="H77" s="791"/>
      <c r="I77" s="763"/>
      <c r="J77" s="922"/>
      <c r="K77" s="971"/>
      <c r="L77" s="922"/>
      <c r="M77" s="1010"/>
      <c r="N77" s="971">
        <f t="shared" si="4"/>
        <v>0</v>
      </c>
      <c r="O77" s="971">
        <f t="shared" si="5"/>
        <v>0</v>
      </c>
      <c r="P77" s="833"/>
      <c r="Q77" s="833"/>
      <c r="R77" s="833"/>
      <c r="S77" s="833"/>
      <c r="T77" s="833"/>
      <c r="U77" s="833"/>
      <c r="V77" s="833"/>
      <c r="W77" s="833"/>
      <c r="X77" s="833"/>
      <c r="Y77" s="833"/>
    </row>
    <row r="78" spans="1:25" s="470" customFormat="1" ht="20.5" x14ac:dyDescent="0.25">
      <c r="A78" s="833"/>
      <c r="B78" s="763"/>
      <c r="C78" s="763"/>
      <c r="D78" s="763"/>
      <c r="E78" s="763"/>
      <c r="F78" s="763"/>
      <c r="G78" s="763"/>
      <c r="H78" s="791"/>
      <c r="I78" s="763"/>
      <c r="J78" s="922"/>
      <c r="K78" s="971"/>
      <c r="L78" s="922"/>
      <c r="M78" s="1010"/>
      <c r="N78" s="971">
        <f t="shared" si="4"/>
        <v>0</v>
      </c>
      <c r="O78" s="971">
        <f t="shared" si="5"/>
        <v>0</v>
      </c>
      <c r="P78" s="833"/>
      <c r="Q78" s="833"/>
      <c r="R78" s="833"/>
      <c r="S78" s="833"/>
      <c r="T78" s="833"/>
      <c r="U78" s="833"/>
      <c r="V78" s="833"/>
      <c r="W78" s="833"/>
      <c r="X78" s="833"/>
      <c r="Y78" s="833"/>
    </row>
    <row r="79" spans="1:25" s="470" customFormat="1" ht="20.5" x14ac:dyDescent="0.25">
      <c r="A79" s="833"/>
      <c r="B79" s="763"/>
      <c r="C79" s="763"/>
      <c r="D79" s="763"/>
      <c r="E79" s="763"/>
      <c r="F79" s="763"/>
      <c r="G79" s="763"/>
      <c r="H79" s="791"/>
      <c r="I79" s="763"/>
      <c r="J79" s="922"/>
      <c r="K79" s="971"/>
      <c r="L79" s="922"/>
      <c r="M79" s="1010"/>
      <c r="N79" s="971">
        <f t="shared" si="4"/>
        <v>0</v>
      </c>
      <c r="O79" s="971">
        <f t="shared" si="5"/>
        <v>0</v>
      </c>
      <c r="P79" s="833"/>
      <c r="Q79" s="833"/>
      <c r="R79" s="833"/>
      <c r="S79" s="833"/>
      <c r="T79" s="833"/>
      <c r="U79" s="833"/>
      <c r="V79" s="833"/>
      <c r="W79" s="833"/>
      <c r="X79" s="833"/>
      <c r="Y79" s="833"/>
    </row>
    <row r="80" spans="1:25" s="470" customFormat="1" ht="20.5" x14ac:dyDescent="0.25">
      <c r="A80" s="833"/>
      <c r="B80" s="763"/>
      <c r="C80" s="763"/>
      <c r="D80" s="763"/>
      <c r="E80" s="763"/>
      <c r="F80" s="763"/>
      <c r="G80" s="763"/>
      <c r="H80" s="791"/>
      <c r="I80" s="763"/>
      <c r="J80" s="922"/>
      <c r="K80" s="971"/>
      <c r="L80" s="922"/>
      <c r="M80" s="1010"/>
      <c r="N80" s="971">
        <f t="shared" si="4"/>
        <v>0</v>
      </c>
      <c r="O80" s="971">
        <f t="shared" si="5"/>
        <v>0</v>
      </c>
      <c r="P80" s="833"/>
      <c r="Q80" s="833"/>
      <c r="R80" s="833"/>
      <c r="S80" s="833"/>
      <c r="T80" s="833"/>
      <c r="U80" s="833"/>
      <c r="V80" s="833"/>
      <c r="W80" s="833"/>
      <c r="X80" s="833"/>
      <c r="Y80" s="833"/>
    </row>
    <row r="81" spans="1:25" s="470" customFormat="1" ht="20.5" x14ac:dyDescent="0.25">
      <c r="A81" s="833"/>
      <c r="B81" s="763"/>
      <c r="C81" s="763"/>
      <c r="D81" s="763"/>
      <c r="E81" s="763"/>
      <c r="F81" s="763"/>
      <c r="G81" s="763"/>
      <c r="H81" s="791"/>
      <c r="I81" s="763"/>
      <c r="J81" s="922"/>
      <c r="K81" s="971"/>
      <c r="L81" s="922"/>
      <c r="M81" s="1010"/>
      <c r="N81" s="971">
        <f t="shared" si="4"/>
        <v>0</v>
      </c>
      <c r="O81" s="971">
        <f t="shared" si="5"/>
        <v>0</v>
      </c>
      <c r="P81" s="833"/>
      <c r="Q81" s="833"/>
      <c r="R81" s="833"/>
      <c r="S81" s="833"/>
      <c r="T81" s="833"/>
      <c r="U81" s="833"/>
      <c r="V81" s="833"/>
      <c r="W81" s="833"/>
      <c r="X81" s="833"/>
      <c r="Y81" s="833"/>
    </row>
    <row r="82" spans="1:25" s="470" customFormat="1" ht="20.5" x14ac:dyDescent="0.25">
      <c r="A82" s="833"/>
      <c r="B82" s="763"/>
      <c r="C82" s="763"/>
      <c r="D82" s="763"/>
      <c r="E82" s="763"/>
      <c r="F82" s="763"/>
      <c r="G82" s="763"/>
      <c r="H82" s="791"/>
      <c r="I82" s="763"/>
      <c r="J82" s="922"/>
      <c r="K82" s="971"/>
      <c r="L82" s="922"/>
      <c r="M82" s="1010"/>
      <c r="N82" s="971">
        <f t="shared" si="4"/>
        <v>0</v>
      </c>
      <c r="O82" s="971">
        <f t="shared" si="5"/>
        <v>0</v>
      </c>
      <c r="P82" s="833"/>
      <c r="Q82" s="833"/>
      <c r="R82" s="833"/>
      <c r="S82" s="833"/>
      <c r="T82" s="833"/>
      <c r="U82" s="833"/>
      <c r="V82" s="833"/>
      <c r="W82" s="833"/>
      <c r="X82" s="833"/>
      <c r="Y82" s="833"/>
    </row>
    <row r="83" spans="1:25" s="470" customFormat="1" ht="20.5" x14ac:dyDescent="0.25">
      <c r="A83" s="833"/>
      <c r="B83" s="763"/>
      <c r="C83" s="763"/>
      <c r="D83" s="763"/>
      <c r="E83" s="763"/>
      <c r="F83" s="763"/>
      <c r="G83" s="763"/>
      <c r="H83" s="791"/>
      <c r="I83" s="763"/>
      <c r="J83" s="922"/>
      <c r="K83" s="971"/>
      <c r="L83" s="922"/>
      <c r="M83" s="1010"/>
      <c r="N83" s="971">
        <f t="shared" si="4"/>
        <v>0</v>
      </c>
      <c r="O83" s="971">
        <f t="shared" si="5"/>
        <v>0</v>
      </c>
      <c r="P83" s="833"/>
      <c r="Q83" s="833"/>
      <c r="R83" s="833"/>
      <c r="S83" s="833"/>
      <c r="T83" s="833"/>
      <c r="U83" s="833"/>
      <c r="V83" s="833"/>
      <c r="W83" s="833"/>
      <c r="X83" s="833"/>
      <c r="Y83" s="833"/>
    </row>
    <row r="84" spans="1:25" s="470" customFormat="1" ht="20.5" x14ac:dyDescent="0.25">
      <c r="A84" s="833"/>
      <c r="B84" s="763"/>
      <c r="C84" s="763"/>
      <c r="D84" s="763"/>
      <c r="E84" s="763"/>
      <c r="F84" s="763"/>
      <c r="G84" s="763"/>
      <c r="H84" s="791"/>
      <c r="I84" s="763"/>
      <c r="J84" s="922"/>
      <c r="K84" s="971"/>
      <c r="L84" s="922"/>
      <c r="M84" s="1010"/>
      <c r="N84" s="971">
        <f t="shared" si="4"/>
        <v>0</v>
      </c>
      <c r="O84" s="971">
        <f t="shared" si="5"/>
        <v>0</v>
      </c>
      <c r="P84" s="833"/>
      <c r="Q84" s="833"/>
      <c r="R84" s="833"/>
      <c r="S84" s="833"/>
      <c r="T84" s="833"/>
      <c r="U84" s="833"/>
      <c r="V84" s="833"/>
      <c r="W84" s="833"/>
      <c r="X84" s="833"/>
      <c r="Y84" s="833"/>
    </row>
    <row r="85" spans="1:25" s="470" customFormat="1" ht="16" x14ac:dyDescent="0.25">
      <c r="A85" s="475"/>
      <c r="B85" s="475"/>
      <c r="C85" s="475"/>
      <c r="D85" s="475"/>
      <c r="E85" s="475"/>
      <c r="F85" s="475"/>
      <c r="G85" s="475"/>
      <c r="H85" s="475"/>
      <c r="I85" s="475"/>
      <c r="J85" s="475"/>
      <c r="K85" s="475"/>
      <c r="L85" s="475"/>
      <c r="M85" s="475"/>
      <c r="N85" s="475"/>
      <c r="O85" s="475"/>
    </row>
    <row r="86" spans="1:25" s="470" customFormat="1" ht="16" x14ac:dyDescent="0.25">
      <c r="A86" s="475"/>
      <c r="B86" s="475"/>
      <c r="C86" s="475"/>
      <c r="D86" s="475"/>
      <c r="E86" s="475"/>
      <c r="F86" s="475"/>
      <c r="G86" s="475"/>
      <c r="H86" s="475"/>
      <c r="I86" s="475"/>
      <c r="J86" s="475"/>
      <c r="K86" s="475"/>
      <c r="L86" s="475"/>
      <c r="M86" s="475"/>
      <c r="N86" s="475"/>
      <c r="O86" s="475"/>
    </row>
    <row r="87" spans="1:25" s="470" customFormat="1" ht="16" x14ac:dyDescent="0.25">
      <c r="A87" s="475"/>
      <c r="B87" s="475"/>
      <c r="C87" s="475"/>
      <c r="D87" s="475"/>
      <c r="E87" s="475"/>
      <c r="F87" s="475"/>
      <c r="G87" s="475"/>
      <c r="H87" s="475"/>
      <c r="I87" s="475"/>
      <c r="J87" s="475"/>
      <c r="K87" s="475"/>
      <c r="L87" s="475"/>
      <c r="M87" s="475"/>
      <c r="N87" s="475"/>
      <c r="O87" s="475"/>
    </row>
    <row r="88" spans="1:25" s="470" customFormat="1" ht="16" x14ac:dyDescent="0.25">
      <c r="A88" s="475"/>
      <c r="B88" s="475"/>
      <c r="C88" s="475"/>
      <c r="D88" s="475"/>
      <c r="E88" s="475"/>
      <c r="F88" s="475"/>
      <c r="G88" s="475"/>
      <c r="H88" s="475"/>
      <c r="I88" s="475"/>
      <c r="J88" s="475"/>
      <c r="K88" s="475"/>
      <c r="L88" s="475"/>
      <c r="M88" s="475"/>
      <c r="N88" s="475"/>
      <c r="O88" s="475"/>
    </row>
    <row r="89" spans="1:25" s="470" customFormat="1" ht="16" x14ac:dyDescent="0.25">
      <c r="A89" s="475"/>
      <c r="B89" s="475"/>
      <c r="C89" s="475"/>
      <c r="D89" s="475"/>
      <c r="E89" s="475"/>
      <c r="F89" s="475"/>
      <c r="G89" s="475"/>
      <c r="H89" s="475"/>
      <c r="I89" s="475"/>
      <c r="J89" s="475"/>
      <c r="K89" s="475"/>
      <c r="L89" s="475"/>
      <c r="M89" s="475"/>
      <c r="N89" s="475"/>
      <c r="O89" s="475"/>
    </row>
    <row r="90" spans="1:25" s="470" customFormat="1" ht="16" x14ac:dyDescent="0.25">
      <c r="A90" s="475"/>
      <c r="B90" s="475"/>
      <c r="C90" s="475"/>
      <c r="D90" s="475"/>
      <c r="E90" s="475"/>
      <c r="F90" s="475"/>
      <c r="G90" s="475"/>
      <c r="H90" s="475"/>
      <c r="I90" s="475"/>
      <c r="J90" s="475"/>
      <c r="K90" s="475"/>
      <c r="L90" s="475"/>
      <c r="M90" s="475"/>
      <c r="N90" s="475"/>
      <c r="O90" s="475"/>
      <c r="P90" s="475"/>
      <c r="Q90" s="475"/>
      <c r="R90" s="475"/>
      <c r="S90" s="475"/>
      <c r="T90" s="475"/>
      <c r="U90" s="475"/>
      <c r="V90" s="475"/>
      <c r="W90" s="475"/>
      <c r="X90" s="475"/>
      <c r="Y90" s="475"/>
    </row>
    <row r="91" spans="1:25" s="470" customFormat="1" ht="16" x14ac:dyDescent="0.25">
      <c r="A91" s="475"/>
      <c r="B91" s="475"/>
      <c r="C91" s="475"/>
      <c r="D91" s="475"/>
      <c r="E91" s="475"/>
      <c r="F91" s="475"/>
      <c r="G91" s="475"/>
      <c r="H91" s="475"/>
      <c r="I91" s="475"/>
      <c r="J91" s="475"/>
      <c r="K91" s="475"/>
      <c r="L91" s="475"/>
      <c r="M91" s="475"/>
      <c r="N91" s="475"/>
      <c r="O91" s="475"/>
      <c r="P91" s="475"/>
      <c r="Q91" s="475"/>
      <c r="R91" s="475"/>
      <c r="S91" s="475"/>
      <c r="T91" s="475"/>
      <c r="U91" s="475"/>
      <c r="V91" s="475"/>
      <c r="W91" s="475"/>
      <c r="X91" s="475"/>
      <c r="Y91" s="475"/>
    </row>
    <row r="92" spans="1:25" s="470" customFormat="1" ht="16" x14ac:dyDescent="0.25">
      <c r="A92" s="475"/>
      <c r="B92" s="475"/>
      <c r="C92" s="475"/>
      <c r="D92" s="475"/>
      <c r="E92" s="475"/>
      <c r="F92" s="475"/>
      <c r="G92" s="475"/>
      <c r="H92" s="475"/>
      <c r="I92" s="475"/>
      <c r="J92" s="475"/>
      <c r="K92" s="475"/>
      <c r="L92" s="475"/>
      <c r="M92" s="475"/>
      <c r="N92" s="475"/>
      <c r="O92" s="475"/>
      <c r="P92" s="475"/>
      <c r="Q92" s="475"/>
      <c r="R92" s="475"/>
      <c r="S92" s="475"/>
      <c r="T92" s="475"/>
      <c r="U92" s="475"/>
      <c r="V92" s="475"/>
      <c r="W92" s="475"/>
      <c r="X92" s="475"/>
      <c r="Y92" s="475"/>
    </row>
    <row r="93" spans="1:25" s="470" customFormat="1" ht="16" x14ac:dyDescent="0.25">
      <c r="A93" s="475"/>
      <c r="B93" s="475"/>
      <c r="C93" s="475"/>
      <c r="D93" s="475"/>
      <c r="E93" s="475"/>
      <c r="F93" s="475"/>
      <c r="G93" s="475"/>
      <c r="H93" s="475"/>
      <c r="I93" s="475"/>
      <c r="J93" s="475"/>
      <c r="K93" s="475"/>
      <c r="L93" s="475"/>
      <c r="M93" s="475"/>
      <c r="N93" s="475"/>
      <c r="O93" s="475"/>
      <c r="P93" s="475"/>
      <c r="Q93" s="475"/>
      <c r="R93" s="475"/>
      <c r="S93" s="475"/>
      <c r="T93" s="475"/>
      <c r="U93" s="475"/>
      <c r="V93" s="475"/>
      <c r="W93" s="475"/>
      <c r="X93" s="475"/>
      <c r="Y93" s="475"/>
    </row>
    <row r="94" spans="1:25" s="470" customFormat="1" ht="16" x14ac:dyDescent="0.25">
      <c r="A94" s="475"/>
      <c r="B94" s="475"/>
      <c r="C94" s="475"/>
      <c r="D94" s="475"/>
      <c r="E94" s="475"/>
      <c r="F94" s="475"/>
      <c r="G94" s="475"/>
      <c r="H94" s="475"/>
      <c r="I94" s="475"/>
      <c r="J94" s="475"/>
      <c r="K94" s="475"/>
      <c r="L94" s="475"/>
      <c r="M94" s="475"/>
      <c r="N94" s="475"/>
      <c r="O94" s="475"/>
      <c r="P94" s="475"/>
      <c r="Q94" s="475"/>
      <c r="R94" s="475"/>
      <c r="S94" s="475"/>
      <c r="T94" s="475"/>
      <c r="U94" s="475"/>
      <c r="V94" s="475"/>
      <c r="W94" s="475"/>
      <c r="X94" s="475"/>
      <c r="Y94" s="475"/>
    </row>
    <row r="95" spans="1:25" s="470" customFormat="1" ht="16" x14ac:dyDescent="0.25">
      <c r="A95" s="475"/>
      <c r="B95" s="475"/>
      <c r="C95" s="475"/>
      <c r="D95" s="475"/>
      <c r="E95" s="475"/>
      <c r="F95" s="475"/>
      <c r="G95" s="475"/>
      <c r="H95" s="475"/>
      <c r="I95" s="475"/>
      <c r="J95" s="475"/>
      <c r="K95" s="475"/>
      <c r="L95" s="475"/>
      <c r="M95" s="475"/>
      <c r="N95" s="475"/>
      <c r="O95" s="475"/>
      <c r="P95" s="475"/>
      <c r="Q95" s="475"/>
      <c r="R95" s="475"/>
      <c r="S95" s="475"/>
      <c r="T95" s="475"/>
      <c r="U95" s="475"/>
      <c r="V95" s="475"/>
      <c r="W95" s="475"/>
      <c r="X95" s="475"/>
      <c r="Y95" s="475"/>
    </row>
  </sheetData>
  <sheetProtection formatColumns="0" autoFilter="0"/>
  <dataConsolidate/>
  <customSheetViews>
    <customSheetView guid="{864452AF-FE8B-4AB5-A77B-41D8DD524B81}" scale="70" showPageBreaks="1" showGridLines="0" zeroValues="0" fitToPage="1" printArea="1">
      <pane ySplit="21" topLeftCell="A192" activePane="bottomLeft" state="frozen"/>
      <selection pane="bottomLeft" activeCell="A5" sqref="A5:I7"/>
      <pageMargins left="0.25" right="0.25" top="0.25" bottom="0.25" header="0.25" footer="0.25"/>
      <printOptions horizontalCentered="1"/>
      <pageSetup scale="44" fitToHeight="0" orientation="landscape" useFirstPageNumber="1" r:id="rId1"/>
      <headerFooter alignWithMargins="0">
        <oddFooter>&amp;L&amp;"Tahoma,Regular"&amp;12FMFW v1.18 - 2018</oddFooter>
      </headerFooter>
    </customSheetView>
  </customSheetViews>
  <mergeCells count="13">
    <mergeCell ref="A1:O1"/>
    <mergeCell ref="M3:O3"/>
    <mergeCell ref="M4:O4"/>
    <mergeCell ref="A3:K3"/>
    <mergeCell ref="A4:K4"/>
    <mergeCell ref="A2:O2"/>
    <mergeCell ref="A8:K8"/>
    <mergeCell ref="M5:O5"/>
    <mergeCell ref="M6:O6"/>
    <mergeCell ref="M7:O7"/>
    <mergeCell ref="A5:K5"/>
    <mergeCell ref="A6:K6"/>
    <mergeCell ref="A7:K7"/>
  </mergeCells>
  <conditionalFormatting sqref="L4:L5">
    <cfRule type="cellIs" dxfId="387" priority="32" stopIfTrue="1" operator="greaterThan">
      <formula>0</formula>
    </cfRule>
  </conditionalFormatting>
  <conditionalFormatting sqref="L10 L12:L84">
    <cfRule type="cellIs" dxfId="386" priority="1" stopIfTrue="1" operator="notEqual">
      <formula>0</formula>
    </cfRule>
  </conditionalFormatting>
  <dataValidations xWindow="1405" yWindow="379" count="13">
    <dataValidation type="whole" operator="greaterThan" allowBlank="1" showErrorMessage="1" errorTitle="Request Number" error="Please enter the Request Number for this request." promptTitle="Request Number" prompt="Please enter the request number.  Each request type (Modification and Reimbursement) will have its own sequence that must be followed in order. " sqref="M5:O5" xr:uid="{00000000-0002-0000-0700-000000000000}">
      <formula1>0</formula1>
    </dataValidation>
    <dataValidation allowBlank="1" showInputMessage="1" showErrorMessage="1" promptTitle="Cal OES ONLY" prompt="For Cal OES use only.  Do not enter." sqref="N8:O8" xr:uid="{00000000-0002-0000-0700-000001000000}"/>
    <dataValidation type="whole" operator="lessThanOrEqual" allowBlank="1" showInputMessage="1" showErrorMessage="1" errorTitle="REQUEST AMOUNT" error="Enter the request amount, rounded DOWN to the nearest dollar, that is less than or equal to the remaining balance for this project." sqref="L12:L17 L20:L84" xr:uid="{00000000-0002-0000-0700-000002000000}">
      <formula1>J12-K12</formula1>
    </dataValidation>
    <dataValidation type="whole" operator="lessThanOrEqual" allowBlank="1" showInputMessage="1" showErrorMessage="1" errorTitle="REQUEST AMOUNT" error="Enter the request amount, rounded DOWN to the nearest dollar, that is less than or equal to the remaining balance for this project." sqref="L18" xr:uid="{00000000-0002-0000-0700-000003000000}">
      <formula1>J19-K19</formula1>
    </dataValidation>
    <dataValidation type="list" allowBlank="1" showInputMessage="1" showErrorMessage="1" sqref="D12:D84" xr:uid="{00000000-0002-0000-0700-000004000000}">
      <formula1>SOURCE_FundingSource</formula1>
    </dataValidation>
    <dataValidation type="list" allowBlank="1" showInputMessage="1" showErrorMessage="1" sqref="E12:E84" xr:uid="{00000000-0002-0000-0700-000005000000}">
      <formula1>Source_Discipline</formula1>
    </dataValidation>
    <dataValidation type="list" allowBlank="1" showInputMessage="1" showErrorMessage="1" sqref="F12:F84" xr:uid="{00000000-0002-0000-0700-000006000000}">
      <formula1>SOURCE_SolutionAreaSubCategoryPlanning</formula1>
    </dataValidation>
    <dataValidation type="list" allowBlank="1" showInputMessage="1" showErrorMessage="1" sqref="I12:I84" xr:uid="{00000000-0002-0000-0700-000007000000}">
      <formula1>"Yes, No"</formula1>
    </dataValidation>
    <dataValidation type="list" allowBlank="1" showErrorMessage="1" errorTitle="Direct/Subaward" error="Please choose from the dropdown list." promptTitle="DIRECT/SUBAWARD" prompt="Use the drop down list to identify if the project is Direct or Subaward" sqref="B12:B84" xr:uid="{00000000-0002-0000-0700-000008000000}">
      <formula1>"Direct,Subaward"</formula1>
    </dataValidation>
    <dataValidation type="whole" allowBlank="1" showErrorMessage="1" errorTitle="Project Number" error="Enter a three (3) digit Project Number associated with each project. Project numbers must be assigned sequentially and must be unique for each Project." promptTitle="PROJECT NUMBER" prompt="Enter a three (3) digit Project Number associated with each project. Project numbers must be assigned sequentially and must be unique for each Project." sqref="A12:A84" xr:uid="{00000000-0002-0000-0700-000009000000}">
      <formula1>0</formula1>
      <formula2>999</formula2>
    </dataValidation>
    <dataValidation type="whole" operator="greaterThan" allowBlank="1" showInputMessage="1" showErrorMessage="1" errorTitle="BUDGETED COST" error="Enter the Budged Cost for this project, rounded DOWN to the nearest dollar." sqref="J12:J84" xr:uid="{00000000-0002-0000-0700-00000A000000}">
      <formula1>0</formula1>
    </dataValidation>
    <dataValidation type="list" allowBlank="1" showInputMessage="1" showErrorMessage="1" sqref="G12:G84" xr:uid="{00000000-0002-0000-0700-00000B000000}">
      <formula1>INDIRECT(VLOOKUP(F12,Source_PlanningNameLookup,2,0))</formula1>
    </dataValidation>
    <dataValidation type="list" allowBlank="1" showInputMessage="1" showErrorMessage="1" sqref="M3:O3" xr:uid="{00000000-0002-0000-0700-00000C000000}">
      <formula1>"Initial Application, Modification, Reimbursement, Final Reimbursement, Advance"</formula1>
    </dataValidation>
  </dataValidations>
  <printOptions horizontalCentered="1"/>
  <pageMargins left="0.25" right="0.25" top="0.5" bottom="0.5" header="0.25" footer="0.25"/>
  <pageSetup scale="37" fitToHeight="0" orientation="landscape" r:id="rId2"/>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drawing r:id="rId3"/>
  <legacyDrawing r:id="rId4"/>
  <tableParts count="1">
    <tablePart r:id="rId5"/>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7" tint="0.39997558519241921"/>
    <pageSetUpPr fitToPage="1"/>
  </sheetPr>
  <dimension ref="A1:Y88"/>
  <sheetViews>
    <sheetView showGridLines="0" showZeros="0" zoomScale="65" zoomScaleNormal="65" workbookViewId="0">
      <selection sqref="A1:W1"/>
    </sheetView>
  </sheetViews>
  <sheetFormatPr defaultColWidth="9.1796875" defaultRowHeight="12.5" x14ac:dyDescent="0.25"/>
  <cols>
    <col min="1" max="1" width="16.453125" style="475" customWidth="1"/>
    <col min="2" max="2" width="18.1796875" style="475" customWidth="1"/>
    <col min="3" max="3" width="39.81640625" style="475" customWidth="1"/>
    <col min="4" max="5" width="17.26953125" style="475" customWidth="1"/>
    <col min="6" max="6" width="21.7265625" style="475" customWidth="1"/>
    <col min="7" max="7" width="31.81640625" style="475" customWidth="1"/>
    <col min="8" max="8" width="25.1796875" style="475" customWidth="1"/>
    <col min="9" max="9" width="20.453125" style="475" customWidth="1"/>
    <col min="10" max="12" width="20.7265625" style="475" customWidth="1"/>
    <col min="13" max="13" width="24.81640625" style="475" customWidth="1"/>
    <col min="14" max="15" width="19.7265625" style="475" customWidth="1"/>
    <col min="16" max="25" width="12.7265625" style="475" hidden="1" customWidth="1"/>
    <col min="26" max="16384" width="9.1796875" style="475"/>
  </cols>
  <sheetData>
    <row r="1" spans="1:25" ht="30" customHeight="1" x14ac:dyDescent="0.25">
      <c r="A1" s="1254" t="s">
        <v>1280</v>
      </c>
      <c r="B1" s="1254"/>
      <c r="C1" s="1254"/>
      <c r="D1" s="1254"/>
      <c r="E1" s="1254"/>
      <c r="F1" s="1254"/>
      <c r="G1" s="1254"/>
      <c r="H1" s="1254"/>
      <c r="I1" s="1255"/>
      <c r="J1" s="1254"/>
      <c r="K1" s="1254"/>
      <c r="L1" s="1254"/>
      <c r="M1" s="1254"/>
      <c r="N1" s="1254"/>
      <c r="O1" s="1254"/>
    </row>
    <row r="2" spans="1:25" s="476" customFormat="1" ht="20.149999999999999" customHeight="1" x14ac:dyDescent="0.25">
      <c r="A2" s="1253" t="s">
        <v>1317</v>
      </c>
      <c r="B2" s="1253"/>
      <c r="C2" s="1253"/>
      <c r="D2" s="1253"/>
      <c r="E2" s="1253"/>
      <c r="F2" s="1253"/>
      <c r="G2" s="1253"/>
      <c r="H2" s="1253"/>
      <c r="I2" s="1260"/>
      <c r="J2" s="1253"/>
      <c r="K2" s="1253"/>
      <c r="L2" s="1253"/>
      <c r="M2" s="1253"/>
      <c r="N2" s="1253"/>
      <c r="O2" s="1253"/>
      <c r="P2" s="498"/>
    </row>
    <row r="3" spans="1:25" ht="25" customHeight="1" x14ac:dyDescent="0.25">
      <c r="A3" s="1250">
        <f>SubrecipientName</f>
        <v>0</v>
      </c>
      <c r="B3" s="1262"/>
      <c r="C3" s="1262"/>
      <c r="D3" s="1262"/>
      <c r="E3" s="1262"/>
      <c r="F3" s="1262"/>
      <c r="G3" s="1262"/>
      <c r="H3" s="1262"/>
      <c r="I3" s="1262"/>
      <c r="J3" s="1262"/>
      <c r="K3" s="1262"/>
      <c r="L3" s="1020" t="s">
        <v>34</v>
      </c>
      <c r="M3" s="1256"/>
      <c r="N3" s="1257"/>
      <c r="O3" s="1257"/>
    </row>
    <row r="4" spans="1:25" ht="25" customHeight="1" x14ac:dyDescent="0.4">
      <c r="A4" s="1252">
        <f>FIPSNumber</f>
        <v>0</v>
      </c>
      <c r="B4" s="1263"/>
      <c r="C4" s="1263"/>
      <c r="D4" s="1263"/>
      <c r="E4" s="1263"/>
      <c r="F4" s="1263"/>
      <c r="G4" s="1263"/>
      <c r="H4" s="1263"/>
      <c r="I4" s="1263"/>
      <c r="J4" s="1263"/>
      <c r="K4" s="1263"/>
      <c r="L4" s="1021" t="s">
        <v>10</v>
      </c>
      <c r="M4" s="1258"/>
      <c r="N4" s="1258"/>
      <c r="O4" s="1258"/>
    </row>
    <row r="5" spans="1:25" ht="25" customHeight="1" x14ac:dyDescent="0.25">
      <c r="A5" s="1243">
        <f>SubawardNumber</f>
        <v>0</v>
      </c>
      <c r="B5" s="1244"/>
      <c r="C5" s="1244"/>
      <c r="D5" s="1244"/>
      <c r="E5" s="1244"/>
      <c r="F5" s="1244"/>
      <c r="G5" s="1244"/>
      <c r="H5" s="1244"/>
      <c r="I5" s="1244"/>
      <c r="J5" s="1244"/>
      <c r="K5" s="1244"/>
      <c r="L5" s="1022" t="s">
        <v>549</v>
      </c>
      <c r="M5" s="1259"/>
      <c r="N5" s="1259"/>
      <c r="O5" s="1259"/>
    </row>
    <row r="6" spans="1:25" ht="25" customHeight="1" x14ac:dyDescent="0.35">
      <c r="A6" s="1264"/>
      <c r="B6" s="1264"/>
      <c r="C6" s="1264"/>
      <c r="D6" s="1264"/>
      <c r="E6" s="1264"/>
      <c r="F6" s="1264"/>
      <c r="G6" s="1264"/>
      <c r="H6" s="1264"/>
      <c r="I6" s="1264"/>
      <c r="J6" s="1264"/>
      <c r="K6" s="1261"/>
      <c r="L6" s="360"/>
      <c r="M6" s="1241"/>
      <c r="N6" s="1241"/>
      <c r="O6" s="1241"/>
    </row>
    <row r="7" spans="1:25" ht="25" customHeight="1" x14ac:dyDescent="0.35">
      <c r="A7" s="1264"/>
      <c r="B7" s="1264"/>
      <c r="C7" s="1264"/>
      <c r="D7" s="1264"/>
      <c r="E7" s="1264"/>
      <c r="F7" s="1264"/>
      <c r="G7" s="1264"/>
      <c r="H7" s="1264"/>
      <c r="I7" s="1264"/>
      <c r="J7" s="1264"/>
      <c r="K7" s="1261"/>
      <c r="L7" s="360"/>
      <c r="M7" s="1241"/>
      <c r="N7" s="1242"/>
      <c r="O7" s="1242"/>
    </row>
    <row r="8" spans="1:25" ht="40" customHeight="1" x14ac:dyDescent="0.35">
      <c r="A8" s="1261"/>
      <c r="B8" s="1261"/>
      <c r="C8" s="1261"/>
      <c r="D8" s="1261"/>
      <c r="E8" s="1261"/>
      <c r="F8" s="1261"/>
      <c r="G8" s="1261"/>
      <c r="H8" s="1261"/>
      <c r="I8" s="1261"/>
      <c r="J8" s="1261"/>
      <c r="K8" s="1261"/>
      <c r="L8" s="723" t="s">
        <v>667</v>
      </c>
      <c r="M8" s="768" t="s">
        <v>728</v>
      </c>
      <c r="N8" s="482"/>
      <c r="O8" s="494"/>
    </row>
    <row r="9" spans="1:25" s="483" customFormat="1" ht="50.15" customHeight="1" x14ac:dyDescent="0.3">
      <c r="A9" s="668" t="s">
        <v>1138</v>
      </c>
      <c r="B9" s="669" t="s">
        <v>638</v>
      </c>
      <c r="C9" s="669" t="s">
        <v>184</v>
      </c>
      <c r="D9" s="670" t="s">
        <v>639</v>
      </c>
      <c r="E9" s="670" t="s">
        <v>274</v>
      </c>
      <c r="F9" s="670" t="s">
        <v>640</v>
      </c>
      <c r="G9" s="670" t="s">
        <v>695</v>
      </c>
      <c r="H9" s="670" t="s">
        <v>367</v>
      </c>
      <c r="I9" s="671" t="s">
        <v>1209</v>
      </c>
      <c r="J9" s="669" t="s">
        <v>696</v>
      </c>
      <c r="K9" s="669" t="s">
        <v>1139</v>
      </c>
      <c r="L9" s="669" t="s">
        <v>692</v>
      </c>
      <c r="M9" s="669" t="s">
        <v>693</v>
      </c>
      <c r="N9" s="669" t="s">
        <v>694</v>
      </c>
      <c r="O9" s="840" t="s">
        <v>666</v>
      </c>
      <c r="P9" s="846" t="s">
        <v>1293</v>
      </c>
      <c r="Q9" s="846" t="s">
        <v>1294</v>
      </c>
      <c r="R9" s="846" t="s">
        <v>1295</v>
      </c>
      <c r="S9" s="846" t="s">
        <v>1296</v>
      </c>
      <c r="T9" s="846" t="s">
        <v>1297</v>
      </c>
      <c r="U9" s="846" t="s">
        <v>1298</v>
      </c>
      <c r="V9" s="846" t="s">
        <v>1299</v>
      </c>
      <c r="W9" s="846" t="s">
        <v>1300</v>
      </c>
      <c r="X9" s="846" t="s">
        <v>1301</v>
      </c>
      <c r="Y9" s="846" t="s">
        <v>1302</v>
      </c>
    </row>
    <row r="10" spans="1:25" s="478" customFormat="1" ht="19.5" x14ac:dyDescent="0.25">
      <c r="A10" s="810">
        <v>0</v>
      </c>
      <c r="B10" s="811"/>
      <c r="C10" s="812"/>
      <c r="D10" s="813">
        <v>0</v>
      </c>
      <c r="E10" s="813">
        <v>0</v>
      </c>
      <c r="F10" s="814"/>
      <c r="G10" s="815"/>
      <c r="H10" s="814"/>
      <c r="I10" s="816"/>
      <c r="J10" s="925">
        <f>SUM(RangeCost)</f>
        <v>0</v>
      </c>
      <c r="K10" s="925">
        <f>SUM(RangePrevious)</f>
        <v>0</v>
      </c>
      <c r="L10" s="925">
        <f>SUM(RangeThisRequest)</f>
        <v>0</v>
      </c>
      <c r="M10" s="817"/>
      <c r="N10" s="925">
        <f>SUM(RangeApproved)</f>
        <v>0</v>
      </c>
      <c r="O10" s="926">
        <f>SUM(RangeBalance)</f>
        <v>0</v>
      </c>
      <c r="P10" s="847"/>
      <c r="Q10" s="847"/>
      <c r="R10" s="847"/>
      <c r="S10" s="847"/>
      <c r="T10" s="847"/>
      <c r="U10" s="847"/>
      <c r="V10" s="847"/>
      <c r="W10" s="847"/>
      <c r="X10" s="847"/>
      <c r="Y10" s="847"/>
    </row>
    <row r="11" spans="1:25" s="478" customFormat="1" ht="0.25" customHeight="1" x14ac:dyDescent="0.25">
      <c r="A11" s="818">
        <v>0</v>
      </c>
      <c r="B11" s="819">
        <v>0</v>
      </c>
      <c r="C11" s="819">
        <v>0</v>
      </c>
      <c r="D11" s="819">
        <v>0</v>
      </c>
      <c r="E11" s="819">
        <v>0</v>
      </c>
      <c r="F11" s="580">
        <v>0</v>
      </c>
      <c r="G11" s="580">
        <v>0</v>
      </c>
      <c r="H11" s="580">
        <v>0</v>
      </c>
      <c r="I11" s="635">
        <v>0</v>
      </c>
      <c r="J11" s="582">
        <v>0</v>
      </c>
      <c r="K11" s="582">
        <v>0</v>
      </c>
      <c r="L11" s="582">
        <v>0</v>
      </c>
      <c r="M11" s="582">
        <v>0</v>
      </c>
      <c r="N11" s="582">
        <v>0</v>
      </c>
      <c r="O11" s="841">
        <v>0</v>
      </c>
      <c r="P11" s="843">
        <v>0</v>
      </c>
      <c r="Q11" s="843">
        <v>0</v>
      </c>
      <c r="R11" s="843">
        <v>0</v>
      </c>
      <c r="S11" s="843">
        <v>0</v>
      </c>
      <c r="T11" s="843">
        <v>0</v>
      </c>
      <c r="U11" s="843">
        <v>0</v>
      </c>
      <c r="V11" s="843">
        <v>0</v>
      </c>
      <c r="W11" s="843">
        <v>0</v>
      </c>
      <c r="X11" s="843">
        <v>0</v>
      </c>
      <c r="Y11" s="843">
        <v>0</v>
      </c>
    </row>
    <row r="12" spans="1:25" s="470" customFormat="1" ht="20.5" x14ac:dyDescent="0.25">
      <c r="A12" s="765"/>
      <c r="B12" s="715"/>
      <c r="C12" s="715"/>
      <c r="D12" s="715"/>
      <c r="E12" s="715"/>
      <c r="F12" s="715"/>
      <c r="G12" s="788"/>
      <c r="H12" s="788"/>
      <c r="I12" s="788"/>
      <c r="J12" s="922"/>
      <c r="K12" s="971"/>
      <c r="L12" s="922"/>
      <c r="M12" s="789"/>
      <c r="N12" s="971">
        <f t="shared" ref="N12:N43" si="0">L12+K12</f>
        <v>0</v>
      </c>
      <c r="O12" s="971">
        <f t="shared" ref="O12:O43" si="1">J12-N12</f>
        <v>0</v>
      </c>
      <c r="P12" s="843"/>
      <c r="Q12" s="843"/>
      <c r="R12" s="843"/>
      <c r="S12" s="843"/>
      <c r="T12" s="843"/>
      <c r="U12" s="843"/>
      <c r="V12" s="843"/>
      <c r="W12" s="843"/>
      <c r="X12" s="843"/>
      <c r="Y12" s="843"/>
    </row>
    <row r="13" spans="1:25" s="934" customFormat="1" ht="20.5" x14ac:dyDescent="0.25">
      <c r="A13" s="765"/>
      <c r="B13" s="715"/>
      <c r="C13" s="715"/>
      <c r="D13" s="715"/>
      <c r="E13" s="715"/>
      <c r="F13" s="715"/>
      <c r="G13" s="788"/>
      <c r="H13" s="788"/>
      <c r="I13" s="788"/>
      <c r="J13" s="922"/>
      <c r="K13" s="971"/>
      <c r="L13" s="922"/>
      <c r="M13" s="789"/>
      <c r="N13" s="971">
        <f t="shared" si="0"/>
        <v>0</v>
      </c>
      <c r="O13" s="971">
        <f t="shared" si="1"/>
        <v>0</v>
      </c>
      <c r="P13" s="843"/>
      <c r="Q13" s="843"/>
      <c r="R13" s="843"/>
      <c r="S13" s="843"/>
      <c r="T13" s="843"/>
      <c r="U13" s="843"/>
      <c r="V13" s="843"/>
      <c r="W13" s="843"/>
      <c r="X13" s="843"/>
      <c r="Y13" s="843"/>
    </row>
    <row r="14" spans="1:25" s="470" customFormat="1" ht="20.5" x14ac:dyDescent="0.25">
      <c r="A14" s="765"/>
      <c r="B14" s="715"/>
      <c r="C14" s="715"/>
      <c r="D14" s="715"/>
      <c r="E14" s="715"/>
      <c r="F14" s="715"/>
      <c r="G14" s="788"/>
      <c r="H14" s="788"/>
      <c r="I14" s="788"/>
      <c r="J14" s="940"/>
      <c r="K14" s="971"/>
      <c r="L14" s="922"/>
      <c r="M14" s="789"/>
      <c r="N14" s="971">
        <f t="shared" si="0"/>
        <v>0</v>
      </c>
      <c r="O14" s="972">
        <f t="shared" si="1"/>
        <v>0</v>
      </c>
      <c r="P14" s="843"/>
      <c r="Q14" s="843"/>
      <c r="R14" s="843"/>
      <c r="S14" s="843"/>
      <c r="T14" s="843"/>
      <c r="U14" s="843"/>
      <c r="V14" s="843"/>
      <c r="W14" s="843"/>
      <c r="X14" s="843"/>
      <c r="Y14" s="843"/>
    </row>
    <row r="15" spans="1:25" s="470" customFormat="1" ht="20.5" x14ac:dyDescent="0.25">
      <c r="A15" s="765"/>
      <c r="B15" s="715"/>
      <c r="C15" s="715"/>
      <c r="D15" s="715"/>
      <c r="E15" s="715"/>
      <c r="F15" s="715"/>
      <c r="G15" s="788"/>
      <c r="H15" s="788"/>
      <c r="I15" s="788"/>
      <c r="J15" s="922"/>
      <c r="K15" s="971"/>
      <c r="L15" s="922"/>
      <c r="M15" s="789"/>
      <c r="N15" s="971">
        <f t="shared" si="0"/>
        <v>0</v>
      </c>
      <c r="O15" s="971">
        <f t="shared" si="1"/>
        <v>0</v>
      </c>
      <c r="P15" s="843"/>
      <c r="Q15" s="843"/>
      <c r="R15" s="843"/>
      <c r="S15" s="843"/>
      <c r="T15" s="843"/>
      <c r="U15" s="843"/>
      <c r="V15" s="843"/>
      <c r="W15" s="843"/>
      <c r="X15" s="843"/>
      <c r="Y15" s="843"/>
    </row>
    <row r="16" spans="1:25" s="470" customFormat="1" ht="20.5" x14ac:dyDescent="0.25">
      <c r="A16" s="765"/>
      <c r="B16" s="715"/>
      <c r="C16" s="715"/>
      <c r="D16" s="715"/>
      <c r="E16" s="715"/>
      <c r="F16" s="715"/>
      <c r="G16" s="788"/>
      <c r="H16" s="788"/>
      <c r="I16" s="788"/>
      <c r="J16" s="922"/>
      <c r="K16" s="971"/>
      <c r="L16" s="922"/>
      <c r="M16" s="789"/>
      <c r="N16" s="971">
        <f t="shared" si="0"/>
        <v>0</v>
      </c>
      <c r="O16" s="971">
        <f t="shared" si="1"/>
        <v>0</v>
      </c>
      <c r="P16" s="843"/>
      <c r="Q16" s="843"/>
      <c r="R16" s="843"/>
      <c r="S16" s="843"/>
      <c r="T16" s="843"/>
      <c r="U16" s="843"/>
      <c r="V16" s="843"/>
      <c r="W16" s="843"/>
      <c r="X16" s="843"/>
      <c r="Y16" s="843"/>
    </row>
    <row r="17" spans="1:25" s="470" customFormat="1" ht="20.5" x14ac:dyDescent="0.25">
      <c r="A17" s="765"/>
      <c r="B17" s="715"/>
      <c r="C17" s="715"/>
      <c r="D17" s="715"/>
      <c r="E17" s="715"/>
      <c r="F17" s="715"/>
      <c r="G17" s="788"/>
      <c r="H17" s="788"/>
      <c r="I17" s="788"/>
      <c r="J17" s="922"/>
      <c r="K17" s="971"/>
      <c r="L17" s="922"/>
      <c r="M17" s="789"/>
      <c r="N17" s="971">
        <f t="shared" si="0"/>
        <v>0</v>
      </c>
      <c r="O17" s="971">
        <f t="shared" si="1"/>
        <v>0</v>
      </c>
      <c r="P17" s="843"/>
      <c r="Q17" s="843"/>
      <c r="R17" s="843"/>
      <c r="S17" s="843"/>
      <c r="T17" s="843"/>
      <c r="U17" s="843"/>
      <c r="V17" s="843"/>
      <c r="W17" s="843"/>
      <c r="X17" s="843"/>
      <c r="Y17" s="843"/>
    </row>
    <row r="18" spans="1:25" s="470" customFormat="1" ht="20.5" x14ac:dyDescent="0.25">
      <c r="A18" s="765"/>
      <c r="B18" s="715"/>
      <c r="C18" s="715"/>
      <c r="D18" s="715"/>
      <c r="E18" s="715"/>
      <c r="F18" s="715"/>
      <c r="G18" s="788"/>
      <c r="H18" s="788"/>
      <c r="I18" s="788"/>
      <c r="J18" s="922"/>
      <c r="K18" s="971"/>
      <c r="L18" s="922"/>
      <c r="M18" s="789"/>
      <c r="N18" s="971">
        <f t="shared" si="0"/>
        <v>0</v>
      </c>
      <c r="O18" s="971">
        <f t="shared" si="1"/>
        <v>0</v>
      </c>
      <c r="P18" s="843"/>
      <c r="Q18" s="843"/>
      <c r="R18" s="843"/>
      <c r="S18" s="843"/>
      <c r="T18" s="843"/>
      <c r="U18" s="843"/>
      <c r="V18" s="843"/>
      <c r="W18" s="843"/>
      <c r="X18" s="843"/>
      <c r="Y18" s="843"/>
    </row>
    <row r="19" spans="1:25" s="470" customFormat="1" ht="20.5" x14ac:dyDescent="0.25">
      <c r="A19" s="765"/>
      <c r="B19" s="715"/>
      <c r="C19" s="715"/>
      <c r="D19" s="715"/>
      <c r="E19" s="715"/>
      <c r="F19" s="715"/>
      <c r="G19" s="788"/>
      <c r="H19" s="788"/>
      <c r="I19" s="788"/>
      <c r="J19" s="922"/>
      <c r="K19" s="971"/>
      <c r="L19" s="922"/>
      <c r="M19" s="789"/>
      <c r="N19" s="971">
        <f t="shared" si="0"/>
        <v>0</v>
      </c>
      <c r="O19" s="971">
        <f t="shared" si="1"/>
        <v>0</v>
      </c>
      <c r="P19" s="843"/>
      <c r="Q19" s="843"/>
      <c r="R19" s="843"/>
      <c r="S19" s="843"/>
      <c r="T19" s="843"/>
      <c r="U19" s="843"/>
      <c r="V19" s="843"/>
      <c r="W19" s="843"/>
      <c r="X19" s="843"/>
      <c r="Y19" s="843"/>
    </row>
    <row r="20" spans="1:25" s="470" customFormat="1" ht="20.5" x14ac:dyDescent="0.25">
      <c r="A20" s="765"/>
      <c r="B20" s="715"/>
      <c r="C20" s="715"/>
      <c r="D20" s="715"/>
      <c r="E20" s="715"/>
      <c r="F20" s="715"/>
      <c r="G20" s="788"/>
      <c r="H20" s="788"/>
      <c r="I20" s="788"/>
      <c r="J20" s="922"/>
      <c r="K20" s="971"/>
      <c r="L20" s="922"/>
      <c r="M20" s="789"/>
      <c r="N20" s="971">
        <f t="shared" si="0"/>
        <v>0</v>
      </c>
      <c r="O20" s="971">
        <f t="shared" si="1"/>
        <v>0</v>
      </c>
      <c r="P20" s="843"/>
      <c r="Q20" s="843"/>
      <c r="R20" s="843"/>
      <c r="S20" s="843"/>
      <c r="T20" s="843"/>
      <c r="U20" s="843"/>
      <c r="V20" s="843"/>
      <c r="W20" s="843"/>
      <c r="X20" s="843"/>
      <c r="Y20" s="843"/>
    </row>
    <row r="21" spans="1:25" s="470" customFormat="1" ht="20.5" x14ac:dyDescent="0.25">
      <c r="A21" s="765"/>
      <c r="B21" s="715"/>
      <c r="C21" s="715"/>
      <c r="D21" s="715"/>
      <c r="E21" s="715"/>
      <c r="F21" s="715"/>
      <c r="G21" s="788"/>
      <c r="H21" s="788"/>
      <c r="I21" s="788"/>
      <c r="J21" s="922"/>
      <c r="K21" s="971"/>
      <c r="L21" s="922"/>
      <c r="M21" s="789"/>
      <c r="N21" s="971">
        <f t="shared" si="0"/>
        <v>0</v>
      </c>
      <c r="O21" s="971">
        <f t="shared" si="1"/>
        <v>0</v>
      </c>
      <c r="P21" s="843"/>
      <c r="Q21" s="843"/>
      <c r="R21" s="843"/>
      <c r="S21" s="843"/>
      <c r="T21" s="843"/>
      <c r="U21" s="843"/>
      <c r="V21" s="843"/>
      <c r="W21" s="843"/>
      <c r="X21" s="843"/>
      <c r="Y21" s="843"/>
    </row>
    <row r="22" spans="1:25" s="470" customFormat="1" ht="20.5" x14ac:dyDescent="0.25">
      <c r="A22" s="765"/>
      <c r="B22" s="715"/>
      <c r="C22" s="715"/>
      <c r="D22" s="715"/>
      <c r="E22" s="715"/>
      <c r="F22" s="715"/>
      <c r="G22" s="788"/>
      <c r="H22" s="788"/>
      <c r="I22" s="788"/>
      <c r="J22" s="922"/>
      <c r="K22" s="971"/>
      <c r="L22" s="922"/>
      <c r="M22" s="789"/>
      <c r="N22" s="971">
        <f t="shared" si="0"/>
        <v>0</v>
      </c>
      <c r="O22" s="971">
        <f t="shared" si="1"/>
        <v>0</v>
      </c>
      <c r="P22" s="843"/>
      <c r="Q22" s="843"/>
      <c r="R22" s="843"/>
      <c r="S22" s="843"/>
      <c r="T22" s="843"/>
      <c r="U22" s="843"/>
      <c r="V22" s="843"/>
      <c r="W22" s="843"/>
      <c r="X22" s="843"/>
      <c r="Y22" s="843"/>
    </row>
    <row r="23" spans="1:25" s="470" customFormat="1" ht="20.5" x14ac:dyDescent="0.25">
      <c r="A23" s="765"/>
      <c r="B23" s="715"/>
      <c r="C23" s="715"/>
      <c r="D23" s="715"/>
      <c r="E23" s="715"/>
      <c r="F23" s="715"/>
      <c r="G23" s="788"/>
      <c r="H23" s="788"/>
      <c r="I23" s="788"/>
      <c r="J23" s="922"/>
      <c r="K23" s="971"/>
      <c r="L23" s="922"/>
      <c r="M23" s="789"/>
      <c r="N23" s="971">
        <f t="shared" si="0"/>
        <v>0</v>
      </c>
      <c r="O23" s="971">
        <f t="shared" si="1"/>
        <v>0</v>
      </c>
      <c r="P23" s="843"/>
      <c r="Q23" s="843"/>
      <c r="R23" s="843"/>
      <c r="S23" s="843"/>
      <c r="T23" s="843"/>
      <c r="U23" s="843"/>
      <c r="V23" s="843"/>
      <c r="W23" s="843"/>
      <c r="X23" s="843"/>
      <c r="Y23" s="843"/>
    </row>
    <row r="24" spans="1:25" s="470" customFormat="1" ht="20.5" x14ac:dyDescent="0.25">
      <c r="A24" s="765"/>
      <c r="B24" s="715"/>
      <c r="C24" s="715"/>
      <c r="D24" s="715"/>
      <c r="E24" s="715"/>
      <c r="F24" s="715"/>
      <c r="G24" s="788"/>
      <c r="H24" s="788"/>
      <c r="I24" s="788"/>
      <c r="J24" s="922"/>
      <c r="K24" s="971"/>
      <c r="L24" s="922"/>
      <c r="M24" s="789"/>
      <c r="N24" s="971">
        <f t="shared" si="0"/>
        <v>0</v>
      </c>
      <c r="O24" s="971">
        <f t="shared" si="1"/>
        <v>0</v>
      </c>
      <c r="P24" s="843"/>
      <c r="Q24" s="843"/>
      <c r="R24" s="843"/>
      <c r="S24" s="843"/>
      <c r="T24" s="843"/>
      <c r="U24" s="843"/>
      <c r="V24" s="843"/>
      <c r="W24" s="843"/>
      <c r="X24" s="843"/>
      <c r="Y24" s="843"/>
    </row>
    <row r="25" spans="1:25" s="470" customFormat="1" ht="20.5" x14ac:dyDescent="0.25">
      <c r="A25" s="765"/>
      <c r="B25" s="715"/>
      <c r="C25" s="715"/>
      <c r="D25" s="715"/>
      <c r="E25" s="715"/>
      <c r="F25" s="715"/>
      <c r="G25" s="788"/>
      <c r="H25" s="788"/>
      <c r="I25" s="788"/>
      <c r="J25" s="922"/>
      <c r="K25" s="971"/>
      <c r="L25" s="922"/>
      <c r="M25" s="789"/>
      <c r="N25" s="971">
        <f t="shared" si="0"/>
        <v>0</v>
      </c>
      <c r="O25" s="971">
        <f t="shared" si="1"/>
        <v>0</v>
      </c>
      <c r="P25" s="843"/>
      <c r="Q25" s="843"/>
      <c r="R25" s="843"/>
      <c r="S25" s="843"/>
      <c r="T25" s="843"/>
      <c r="U25" s="843"/>
      <c r="V25" s="843"/>
      <c r="W25" s="843"/>
      <c r="X25" s="843"/>
      <c r="Y25" s="843"/>
    </row>
    <row r="26" spans="1:25" s="470" customFormat="1" ht="20.5" x14ac:dyDescent="0.25">
      <c r="A26" s="765"/>
      <c r="B26" s="715"/>
      <c r="C26" s="715"/>
      <c r="D26" s="715"/>
      <c r="E26" s="715"/>
      <c r="F26" s="715"/>
      <c r="G26" s="788"/>
      <c r="H26" s="788"/>
      <c r="I26" s="788"/>
      <c r="J26" s="922"/>
      <c r="K26" s="971"/>
      <c r="L26" s="922"/>
      <c r="M26" s="789"/>
      <c r="N26" s="971">
        <f t="shared" si="0"/>
        <v>0</v>
      </c>
      <c r="O26" s="971">
        <f t="shared" si="1"/>
        <v>0</v>
      </c>
      <c r="P26" s="843"/>
      <c r="Q26" s="843"/>
      <c r="R26" s="843"/>
      <c r="S26" s="843"/>
      <c r="T26" s="843"/>
      <c r="U26" s="843"/>
      <c r="V26" s="843"/>
      <c r="W26" s="843"/>
      <c r="X26" s="843"/>
      <c r="Y26" s="843"/>
    </row>
    <row r="27" spans="1:25" s="470" customFormat="1" ht="20.5" x14ac:dyDescent="0.25">
      <c r="A27" s="765"/>
      <c r="B27" s="715"/>
      <c r="C27" s="715"/>
      <c r="D27" s="715"/>
      <c r="E27" s="715"/>
      <c r="F27" s="715"/>
      <c r="G27" s="788"/>
      <c r="H27" s="788"/>
      <c r="I27" s="788"/>
      <c r="J27" s="922"/>
      <c r="K27" s="971"/>
      <c r="L27" s="922"/>
      <c r="M27" s="789"/>
      <c r="N27" s="971">
        <f t="shared" si="0"/>
        <v>0</v>
      </c>
      <c r="O27" s="971">
        <f t="shared" si="1"/>
        <v>0</v>
      </c>
      <c r="P27" s="843"/>
      <c r="Q27" s="843"/>
      <c r="R27" s="843"/>
      <c r="S27" s="843"/>
      <c r="T27" s="843"/>
      <c r="U27" s="843"/>
      <c r="V27" s="843"/>
      <c r="W27" s="843"/>
      <c r="X27" s="843"/>
      <c r="Y27" s="843"/>
    </row>
    <row r="28" spans="1:25" s="470" customFormat="1" ht="20.5" x14ac:dyDescent="0.25">
      <c r="A28" s="765"/>
      <c r="B28" s="715"/>
      <c r="C28" s="715"/>
      <c r="D28" s="715"/>
      <c r="E28" s="715"/>
      <c r="F28" s="715"/>
      <c r="G28" s="788"/>
      <c r="H28" s="788"/>
      <c r="I28" s="788"/>
      <c r="J28" s="922"/>
      <c r="K28" s="971"/>
      <c r="L28" s="922"/>
      <c r="M28" s="789"/>
      <c r="N28" s="971">
        <f t="shared" si="0"/>
        <v>0</v>
      </c>
      <c r="O28" s="971">
        <f t="shared" si="1"/>
        <v>0</v>
      </c>
      <c r="P28" s="843"/>
      <c r="Q28" s="843"/>
      <c r="R28" s="843"/>
      <c r="S28" s="843"/>
      <c r="T28" s="843"/>
      <c r="U28" s="843"/>
      <c r="V28" s="843"/>
      <c r="W28" s="843"/>
      <c r="X28" s="843"/>
      <c r="Y28" s="843"/>
    </row>
    <row r="29" spans="1:25" s="470" customFormat="1" ht="20.5" x14ac:dyDescent="0.25">
      <c r="A29" s="765"/>
      <c r="B29" s="715"/>
      <c r="C29" s="715"/>
      <c r="D29" s="715"/>
      <c r="E29" s="715"/>
      <c r="F29" s="715"/>
      <c r="G29" s="788"/>
      <c r="H29" s="788"/>
      <c r="I29" s="788"/>
      <c r="J29" s="922"/>
      <c r="K29" s="971"/>
      <c r="L29" s="922"/>
      <c r="M29" s="789"/>
      <c r="N29" s="971">
        <f t="shared" si="0"/>
        <v>0</v>
      </c>
      <c r="O29" s="971">
        <f t="shared" si="1"/>
        <v>0</v>
      </c>
      <c r="P29" s="843"/>
      <c r="Q29" s="843"/>
      <c r="R29" s="843"/>
      <c r="S29" s="843"/>
      <c r="T29" s="843"/>
      <c r="U29" s="843"/>
      <c r="V29" s="843"/>
      <c r="W29" s="843"/>
      <c r="X29" s="843"/>
      <c r="Y29" s="843"/>
    </row>
    <row r="30" spans="1:25" s="470" customFormat="1" ht="20.5" x14ac:dyDescent="0.25">
      <c r="A30" s="765"/>
      <c r="B30" s="715"/>
      <c r="C30" s="715"/>
      <c r="D30" s="715"/>
      <c r="E30" s="715"/>
      <c r="F30" s="715"/>
      <c r="G30" s="788"/>
      <c r="H30" s="788"/>
      <c r="I30" s="788"/>
      <c r="J30" s="922"/>
      <c r="K30" s="971"/>
      <c r="L30" s="922"/>
      <c r="M30" s="789"/>
      <c r="N30" s="971">
        <f t="shared" si="0"/>
        <v>0</v>
      </c>
      <c r="O30" s="971">
        <f t="shared" si="1"/>
        <v>0</v>
      </c>
      <c r="P30" s="843"/>
      <c r="Q30" s="843"/>
      <c r="R30" s="843"/>
      <c r="S30" s="843"/>
      <c r="T30" s="843"/>
      <c r="U30" s="843"/>
      <c r="V30" s="843"/>
      <c r="W30" s="843"/>
      <c r="X30" s="843"/>
      <c r="Y30" s="843"/>
    </row>
    <row r="31" spans="1:25" s="470" customFormat="1" ht="20.5" x14ac:dyDescent="0.25">
      <c r="A31" s="765"/>
      <c r="B31" s="715"/>
      <c r="C31" s="715"/>
      <c r="D31" s="715"/>
      <c r="E31" s="715"/>
      <c r="F31" s="715"/>
      <c r="G31" s="788"/>
      <c r="H31" s="788"/>
      <c r="I31" s="788"/>
      <c r="J31" s="922"/>
      <c r="K31" s="971"/>
      <c r="L31" s="922"/>
      <c r="M31" s="789"/>
      <c r="N31" s="971">
        <f t="shared" si="0"/>
        <v>0</v>
      </c>
      <c r="O31" s="971">
        <f t="shared" si="1"/>
        <v>0</v>
      </c>
      <c r="P31" s="843"/>
      <c r="Q31" s="843"/>
      <c r="R31" s="843"/>
      <c r="S31" s="843"/>
      <c r="T31" s="843"/>
      <c r="U31" s="843"/>
      <c r="V31" s="843"/>
      <c r="W31" s="843"/>
      <c r="X31" s="843"/>
      <c r="Y31" s="843"/>
    </row>
    <row r="32" spans="1:25" s="470" customFormat="1" ht="20.5" x14ac:dyDescent="0.25">
      <c r="A32" s="765"/>
      <c r="B32" s="715"/>
      <c r="C32" s="715"/>
      <c r="D32" s="715"/>
      <c r="E32" s="715"/>
      <c r="F32" s="715"/>
      <c r="G32" s="788"/>
      <c r="H32" s="788"/>
      <c r="I32" s="788"/>
      <c r="J32" s="922"/>
      <c r="K32" s="971"/>
      <c r="L32" s="922"/>
      <c r="M32" s="789"/>
      <c r="N32" s="971">
        <f t="shared" si="0"/>
        <v>0</v>
      </c>
      <c r="O32" s="971">
        <f t="shared" si="1"/>
        <v>0</v>
      </c>
      <c r="P32" s="843"/>
      <c r="Q32" s="843"/>
      <c r="R32" s="843"/>
      <c r="S32" s="843"/>
      <c r="T32" s="843"/>
      <c r="U32" s="843"/>
      <c r="V32" s="843"/>
      <c r="W32" s="843"/>
      <c r="X32" s="843"/>
      <c r="Y32" s="843"/>
    </row>
    <row r="33" spans="1:25" s="470" customFormat="1" ht="20.5" x14ac:dyDescent="0.25">
      <c r="A33" s="765"/>
      <c r="B33" s="715"/>
      <c r="C33" s="715"/>
      <c r="D33" s="715"/>
      <c r="E33" s="715"/>
      <c r="F33" s="715"/>
      <c r="G33" s="788"/>
      <c r="H33" s="788"/>
      <c r="I33" s="788"/>
      <c r="J33" s="922"/>
      <c r="K33" s="971"/>
      <c r="L33" s="922"/>
      <c r="M33" s="789"/>
      <c r="N33" s="971">
        <f t="shared" si="0"/>
        <v>0</v>
      </c>
      <c r="O33" s="971">
        <f t="shared" si="1"/>
        <v>0</v>
      </c>
      <c r="P33" s="843"/>
      <c r="Q33" s="843"/>
      <c r="R33" s="843"/>
      <c r="S33" s="843"/>
      <c r="T33" s="843"/>
      <c r="U33" s="843"/>
      <c r="V33" s="843"/>
      <c r="W33" s="843"/>
      <c r="X33" s="843"/>
      <c r="Y33" s="843"/>
    </row>
    <row r="34" spans="1:25" s="470" customFormat="1" ht="20.5" x14ac:dyDescent="0.25">
      <c r="A34" s="765"/>
      <c r="B34" s="715"/>
      <c r="C34" s="715"/>
      <c r="D34" s="715"/>
      <c r="E34" s="715"/>
      <c r="F34" s="715"/>
      <c r="G34" s="788"/>
      <c r="H34" s="788"/>
      <c r="I34" s="788"/>
      <c r="J34" s="922"/>
      <c r="K34" s="971"/>
      <c r="L34" s="922"/>
      <c r="M34" s="789"/>
      <c r="N34" s="971">
        <f t="shared" si="0"/>
        <v>0</v>
      </c>
      <c r="O34" s="971">
        <f t="shared" si="1"/>
        <v>0</v>
      </c>
      <c r="P34" s="843"/>
      <c r="Q34" s="843"/>
      <c r="R34" s="843"/>
      <c r="S34" s="843"/>
      <c r="T34" s="843"/>
      <c r="U34" s="843"/>
      <c r="V34" s="843"/>
      <c r="W34" s="843"/>
      <c r="X34" s="843"/>
      <c r="Y34" s="843"/>
    </row>
    <row r="35" spans="1:25" s="470" customFormat="1" ht="20.5" x14ac:dyDescent="0.25">
      <c r="A35" s="765"/>
      <c r="B35" s="715"/>
      <c r="C35" s="715"/>
      <c r="D35" s="715"/>
      <c r="E35" s="715"/>
      <c r="F35" s="715"/>
      <c r="G35" s="788"/>
      <c r="H35" s="788"/>
      <c r="I35" s="788"/>
      <c r="J35" s="922"/>
      <c r="K35" s="971"/>
      <c r="L35" s="922"/>
      <c r="M35" s="789"/>
      <c r="N35" s="971">
        <f t="shared" si="0"/>
        <v>0</v>
      </c>
      <c r="O35" s="971">
        <f t="shared" si="1"/>
        <v>0</v>
      </c>
      <c r="P35" s="843"/>
      <c r="Q35" s="843"/>
      <c r="R35" s="843"/>
      <c r="S35" s="843"/>
      <c r="T35" s="843"/>
      <c r="U35" s="843"/>
      <c r="V35" s="843"/>
      <c r="W35" s="843"/>
      <c r="X35" s="843"/>
      <c r="Y35" s="843"/>
    </row>
    <row r="36" spans="1:25" s="470" customFormat="1" ht="20.5" x14ac:dyDescent="0.25">
      <c r="A36" s="765"/>
      <c r="B36" s="715"/>
      <c r="C36" s="715"/>
      <c r="D36" s="715"/>
      <c r="E36" s="715"/>
      <c r="F36" s="715"/>
      <c r="G36" s="788"/>
      <c r="H36" s="788"/>
      <c r="I36" s="788"/>
      <c r="J36" s="922"/>
      <c r="K36" s="971"/>
      <c r="L36" s="922"/>
      <c r="M36" s="789"/>
      <c r="N36" s="971">
        <f t="shared" si="0"/>
        <v>0</v>
      </c>
      <c r="O36" s="971">
        <f t="shared" si="1"/>
        <v>0</v>
      </c>
      <c r="P36" s="843"/>
      <c r="Q36" s="843"/>
      <c r="R36" s="843"/>
      <c r="S36" s="843"/>
      <c r="T36" s="843"/>
      <c r="U36" s="843"/>
      <c r="V36" s="843"/>
      <c r="W36" s="843"/>
      <c r="X36" s="843"/>
      <c r="Y36" s="843"/>
    </row>
    <row r="37" spans="1:25" s="470" customFormat="1" ht="20.5" x14ac:dyDescent="0.25">
      <c r="A37" s="765"/>
      <c r="B37" s="715"/>
      <c r="C37" s="715"/>
      <c r="D37" s="715"/>
      <c r="E37" s="715"/>
      <c r="F37" s="715"/>
      <c r="G37" s="788"/>
      <c r="H37" s="788"/>
      <c r="I37" s="788"/>
      <c r="J37" s="922"/>
      <c r="K37" s="971"/>
      <c r="L37" s="922"/>
      <c r="M37" s="789"/>
      <c r="N37" s="971">
        <f t="shared" si="0"/>
        <v>0</v>
      </c>
      <c r="O37" s="971">
        <f t="shared" si="1"/>
        <v>0</v>
      </c>
      <c r="P37" s="843"/>
      <c r="Q37" s="843"/>
      <c r="R37" s="843"/>
      <c r="S37" s="843"/>
      <c r="T37" s="843"/>
      <c r="U37" s="843"/>
      <c r="V37" s="843"/>
      <c r="W37" s="843"/>
      <c r="X37" s="843"/>
      <c r="Y37" s="843"/>
    </row>
    <row r="38" spans="1:25" s="470" customFormat="1" ht="20.5" x14ac:dyDescent="0.25">
      <c r="A38" s="765"/>
      <c r="B38" s="715"/>
      <c r="C38" s="715"/>
      <c r="D38" s="715"/>
      <c r="E38" s="715"/>
      <c r="F38" s="715"/>
      <c r="G38" s="788"/>
      <c r="H38" s="788"/>
      <c r="I38" s="788"/>
      <c r="J38" s="922"/>
      <c r="K38" s="971"/>
      <c r="L38" s="922"/>
      <c r="M38" s="789"/>
      <c r="N38" s="971">
        <f t="shared" si="0"/>
        <v>0</v>
      </c>
      <c r="O38" s="971">
        <f t="shared" si="1"/>
        <v>0</v>
      </c>
      <c r="P38" s="843"/>
      <c r="Q38" s="843"/>
      <c r="R38" s="843"/>
      <c r="S38" s="843"/>
      <c r="T38" s="843"/>
      <c r="U38" s="843"/>
      <c r="V38" s="843"/>
      <c r="W38" s="843"/>
      <c r="X38" s="843"/>
      <c r="Y38" s="843"/>
    </row>
    <row r="39" spans="1:25" s="470" customFormat="1" ht="20.5" x14ac:dyDescent="0.25">
      <c r="A39" s="765"/>
      <c r="B39" s="715"/>
      <c r="C39" s="715"/>
      <c r="D39" s="715"/>
      <c r="E39" s="715"/>
      <c r="F39" s="715"/>
      <c r="G39" s="788"/>
      <c r="H39" s="788"/>
      <c r="I39" s="788"/>
      <c r="J39" s="922"/>
      <c r="K39" s="971"/>
      <c r="L39" s="922"/>
      <c r="M39" s="789"/>
      <c r="N39" s="971">
        <f t="shared" si="0"/>
        <v>0</v>
      </c>
      <c r="O39" s="971">
        <f t="shared" si="1"/>
        <v>0</v>
      </c>
      <c r="P39" s="843"/>
      <c r="Q39" s="843"/>
      <c r="R39" s="843"/>
      <c r="S39" s="843"/>
      <c r="T39" s="843"/>
      <c r="U39" s="843"/>
      <c r="V39" s="843"/>
      <c r="W39" s="843"/>
      <c r="X39" s="843"/>
      <c r="Y39" s="843"/>
    </row>
    <row r="40" spans="1:25" s="470" customFormat="1" ht="20.5" x14ac:dyDescent="0.25">
      <c r="A40" s="765"/>
      <c r="B40" s="715"/>
      <c r="C40" s="715"/>
      <c r="D40" s="715"/>
      <c r="E40" s="715"/>
      <c r="F40" s="715"/>
      <c r="G40" s="788"/>
      <c r="H40" s="788"/>
      <c r="I40" s="788"/>
      <c r="J40" s="922"/>
      <c r="K40" s="971"/>
      <c r="L40" s="922"/>
      <c r="M40" s="789"/>
      <c r="N40" s="971">
        <f t="shared" si="0"/>
        <v>0</v>
      </c>
      <c r="O40" s="971">
        <f t="shared" si="1"/>
        <v>0</v>
      </c>
      <c r="P40" s="843"/>
      <c r="Q40" s="843"/>
      <c r="R40" s="843"/>
      <c r="S40" s="843"/>
      <c r="T40" s="843"/>
      <c r="U40" s="843"/>
      <c r="V40" s="843"/>
      <c r="W40" s="843"/>
      <c r="X40" s="843"/>
      <c r="Y40" s="843"/>
    </row>
    <row r="41" spans="1:25" s="470" customFormat="1" ht="20.5" x14ac:dyDescent="0.25">
      <c r="A41" s="765"/>
      <c r="B41" s="715"/>
      <c r="C41" s="715"/>
      <c r="D41" s="715"/>
      <c r="E41" s="715"/>
      <c r="F41" s="715"/>
      <c r="G41" s="788"/>
      <c r="H41" s="788"/>
      <c r="I41" s="788"/>
      <c r="J41" s="922"/>
      <c r="K41" s="971"/>
      <c r="L41" s="922"/>
      <c r="M41" s="789"/>
      <c r="N41" s="971">
        <f t="shared" si="0"/>
        <v>0</v>
      </c>
      <c r="O41" s="971">
        <f t="shared" si="1"/>
        <v>0</v>
      </c>
      <c r="P41" s="843"/>
      <c r="Q41" s="843"/>
      <c r="R41" s="843"/>
      <c r="S41" s="843"/>
      <c r="T41" s="843"/>
      <c r="U41" s="843"/>
      <c r="V41" s="843"/>
      <c r="W41" s="843"/>
      <c r="X41" s="843"/>
      <c r="Y41" s="843"/>
    </row>
    <row r="42" spans="1:25" s="470" customFormat="1" ht="20.5" x14ac:dyDescent="0.25">
      <c r="A42" s="765"/>
      <c r="B42" s="715"/>
      <c r="C42" s="715"/>
      <c r="D42" s="715"/>
      <c r="E42" s="715"/>
      <c r="F42" s="715"/>
      <c r="G42" s="788"/>
      <c r="H42" s="788"/>
      <c r="I42" s="788"/>
      <c r="J42" s="922"/>
      <c r="K42" s="971"/>
      <c r="L42" s="922"/>
      <c r="M42" s="789"/>
      <c r="N42" s="971">
        <f t="shared" si="0"/>
        <v>0</v>
      </c>
      <c r="O42" s="971">
        <f t="shared" si="1"/>
        <v>0</v>
      </c>
      <c r="P42" s="843"/>
      <c r="Q42" s="843"/>
      <c r="R42" s="843"/>
      <c r="S42" s="843"/>
      <c r="T42" s="843"/>
      <c r="U42" s="843"/>
      <c r="V42" s="843"/>
      <c r="W42" s="843"/>
      <c r="X42" s="843"/>
      <c r="Y42" s="843"/>
    </row>
    <row r="43" spans="1:25" s="470" customFormat="1" ht="20.5" x14ac:dyDescent="0.25">
      <c r="A43" s="765"/>
      <c r="B43" s="715"/>
      <c r="C43" s="715"/>
      <c r="D43" s="715"/>
      <c r="E43" s="715"/>
      <c r="F43" s="715"/>
      <c r="G43" s="788"/>
      <c r="H43" s="788"/>
      <c r="I43" s="788"/>
      <c r="J43" s="922"/>
      <c r="K43" s="971"/>
      <c r="L43" s="922"/>
      <c r="M43" s="789"/>
      <c r="N43" s="971">
        <f t="shared" si="0"/>
        <v>0</v>
      </c>
      <c r="O43" s="971">
        <f t="shared" si="1"/>
        <v>0</v>
      </c>
      <c r="P43" s="843"/>
      <c r="Q43" s="843"/>
      <c r="R43" s="843"/>
      <c r="S43" s="843"/>
      <c r="T43" s="843"/>
      <c r="U43" s="843"/>
      <c r="V43" s="843"/>
      <c r="W43" s="843"/>
      <c r="X43" s="843"/>
      <c r="Y43" s="843"/>
    </row>
    <row r="44" spans="1:25" s="470" customFormat="1" ht="20.5" x14ac:dyDescent="0.25">
      <c r="A44" s="765"/>
      <c r="B44" s="715"/>
      <c r="C44" s="715"/>
      <c r="D44" s="715"/>
      <c r="E44" s="715"/>
      <c r="F44" s="715"/>
      <c r="G44" s="788"/>
      <c r="H44" s="788"/>
      <c r="I44" s="788"/>
      <c r="J44" s="922"/>
      <c r="K44" s="971"/>
      <c r="L44" s="922"/>
      <c r="M44" s="789"/>
      <c r="N44" s="971">
        <f t="shared" ref="N44:N75" si="2">L44+K44</f>
        <v>0</v>
      </c>
      <c r="O44" s="971">
        <f t="shared" ref="O44:O75" si="3">J44-N44</f>
        <v>0</v>
      </c>
      <c r="P44" s="843"/>
      <c r="Q44" s="843"/>
      <c r="R44" s="843"/>
      <c r="S44" s="843"/>
      <c r="T44" s="843"/>
      <c r="U44" s="843"/>
      <c r="V44" s="843"/>
      <c r="W44" s="843"/>
      <c r="X44" s="843"/>
      <c r="Y44" s="843"/>
    </row>
    <row r="45" spans="1:25" s="470" customFormat="1" ht="20.5" x14ac:dyDescent="0.25">
      <c r="A45" s="765"/>
      <c r="B45" s="715"/>
      <c r="C45" s="715"/>
      <c r="D45" s="715"/>
      <c r="E45" s="715"/>
      <c r="F45" s="715"/>
      <c r="G45" s="788"/>
      <c r="H45" s="788"/>
      <c r="I45" s="788"/>
      <c r="J45" s="922"/>
      <c r="K45" s="971"/>
      <c r="L45" s="922"/>
      <c r="M45" s="789"/>
      <c r="N45" s="971">
        <f t="shared" si="2"/>
        <v>0</v>
      </c>
      <c r="O45" s="971">
        <f t="shared" si="3"/>
        <v>0</v>
      </c>
      <c r="P45" s="843"/>
      <c r="Q45" s="843"/>
      <c r="R45" s="843"/>
      <c r="S45" s="843"/>
      <c r="T45" s="843"/>
      <c r="U45" s="843"/>
      <c r="V45" s="843"/>
      <c r="W45" s="843"/>
      <c r="X45" s="843"/>
      <c r="Y45" s="843"/>
    </row>
    <row r="46" spans="1:25" s="470" customFormat="1" ht="20.5" x14ac:dyDescent="0.25">
      <c r="A46" s="765"/>
      <c r="B46" s="715"/>
      <c r="C46" s="715"/>
      <c r="D46" s="715"/>
      <c r="E46" s="715"/>
      <c r="F46" s="715"/>
      <c r="G46" s="788"/>
      <c r="H46" s="788"/>
      <c r="I46" s="788"/>
      <c r="J46" s="922"/>
      <c r="K46" s="971"/>
      <c r="L46" s="922"/>
      <c r="M46" s="789"/>
      <c r="N46" s="971">
        <f t="shared" si="2"/>
        <v>0</v>
      </c>
      <c r="O46" s="971">
        <f t="shared" si="3"/>
        <v>0</v>
      </c>
      <c r="P46" s="843"/>
      <c r="Q46" s="843"/>
      <c r="R46" s="843"/>
      <c r="S46" s="843"/>
      <c r="T46" s="843"/>
      <c r="U46" s="843"/>
      <c r="V46" s="843"/>
      <c r="W46" s="843"/>
      <c r="X46" s="843"/>
      <c r="Y46" s="843"/>
    </row>
    <row r="47" spans="1:25" s="470" customFormat="1" ht="20.5" x14ac:dyDescent="0.25">
      <c r="A47" s="765"/>
      <c r="B47" s="715"/>
      <c r="C47" s="715"/>
      <c r="D47" s="715"/>
      <c r="E47" s="715"/>
      <c r="F47" s="715"/>
      <c r="G47" s="788"/>
      <c r="H47" s="788"/>
      <c r="I47" s="788"/>
      <c r="J47" s="922"/>
      <c r="K47" s="971"/>
      <c r="L47" s="922"/>
      <c r="M47" s="789"/>
      <c r="N47" s="971">
        <f t="shared" si="2"/>
        <v>0</v>
      </c>
      <c r="O47" s="971">
        <f t="shared" si="3"/>
        <v>0</v>
      </c>
      <c r="P47" s="843"/>
      <c r="Q47" s="843"/>
      <c r="R47" s="843"/>
      <c r="S47" s="843"/>
      <c r="T47" s="843"/>
      <c r="U47" s="843"/>
      <c r="V47" s="843"/>
      <c r="W47" s="843"/>
      <c r="X47" s="843"/>
      <c r="Y47" s="843"/>
    </row>
    <row r="48" spans="1:25" s="470" customFormat="1" ht="20.5" x14ac:dyDescent="0.25">
      <c r="A48" s="765"/>
      <c r="B48" s="715"/>
      <c r="C48" s="715"/>
      <c r="D48" s="715"/>
      <c r="E48" s="715"/>
      <c r="F48" s="715"/>
      <c r="G48" s="788"/>
      <c r="H48" s="788"/>
      <c r="I48" s="788"/>
      <c r="J48" s="922"/>
      <c r="K48" s="971"/>
      <c r="L48" s="922"/>
      <c r="M48" s="789"/>
      <c r="N48" s="971">
        <f t="shared" si="2"/>
        <v>0</v>
      </c>
      <c r="O48" s="971">
        <f t="shared" si="3"/>
        <v>0</v>
      </c>
      <c r="P48" s="843"/>
      <c r="Q48" s="843"/>
      <c r="R48" s="843"/>
      <c r="S48" s="843"/>
      <c r="T48" s="843"/>
      <c r="U48" s="843"/>
      <c r="V48" s="843"/>
      <c r="W48" s="843"/>
      <c r="X48" s="843"/>
      <c r="Y48" s="843"/>
    </row>
    <row r="49" spans="1:25" s="470" customFormat="1" ht="20.5" x14ac:dyDescent="0.25">
      <c r="A49" s="765"/>
      <c r="B49" s="715"/>
      <c r="C49" s="715"/>
      <c r="D49" s="715"/>
      <c r="E49" s="715"/>
      <c r="F49" s="715"/>
      <c r="G49" s="788"/>
      <c r="H49" s="788"/>
      <c r="I49" s="788"/>
      <c r="J49" s="922"/>
      <c r="K49" s="971"/>
      <c r="L49" s="922"/>
      <c r="M49" s="789"/>
      <c r="N49" s="971">
        <f t="shared" si="2"/>
        <v>0</v>
      </c>
      <c r="O49" s="971">
        <f t="shared" si="3"/>
        <v>0</v>
      </c>
      <c r="P49" s="843"/>
      <c r="Q49" s="843"/>
      <c r="R49" s="843"/>
      <c r="S49" s="843"/>
      <c r="T49" s="843"/>
      <c r="U49" s="843"/>
      <c r="V49" s="843"/>
      <c r="W49" s="843"/>
      <c r="X49" s="843"/>
      <c r="Y49" s="843"/>
    </row>
    <row r="50" spans="1:25" s="470" customFormat="1" ht="20.5" x14ac:dyDescent="0.25">
      <c r="A50" s="765"/>
      <c r="B50" s="715"/>
      <c r="C50" s="715"/>
      <c r="D50" s="715"/>
      <c r="E50" s="715"/>
      <c r="F50" s="715"/>
      <c r="G50" s="788"/>
      <c r="H50" s="788"/>
      <c r="I50" s="788"/>
      <c r="J50" s="922"/>
      <c r="K50" s="971"/>
      <c r="L50" s="922"/>
      <c r="M50" s="789"/>
      <c r="N50" s="971">
        <f t="shared" si="2"/>
        <v>0</v>
      </c>
      <c r="O50" s="971">
        <f t="shared" si="3"/>
        <v>0</v>
      </c>
      <c r="P50" s="843"/>
      <c r="Q50" s="843"/>
      <c r="R50" s="843"/>
      <c r="S50" s="843"/>
      <c r="T50" s="843"/>
      <c r="U50" s="843"/>
      <c r="V50" s="843"/>
      <c r="W50" s="843"/>
      <c r="X50" s="843"/>
      <c r="Y50" s="843"/>
    </row>
    <row r="51" spans="1:25" s="470" customFormat="1" ht="20.5" x14ac:dyDescent="0.25">
      <c r="A51" s="765"/>
      <c r="B51" s="715"/>
      <c r="C51" s="715"/>
      <c r="D51" s="715"/>
      <c r="E51" s="715"/>
      <c r="F51" s="715"/>
      <c r="G51" s="788"/>
      <c r="H51" s="788"/>
      <c r="I51" s="788"/>
      <c r="J51" s="922"/>
      <c r="K51" s="971"/>
      <c r="L51" s="922"/>
      <c r="M51" s="789"/>
      <c r="N51" s="971">
        <f t="shared" si="2"/>
        <v>0</v>
      </c>
      <c r="O51" s="971">
        <f t="shared" si="3"/>
        <v>0</v>
      </c>
      <c r="P51" s="843"/>
      <c r="Q51" s="843"/>
      <c r="R51" s="843"/>
      <c r="S51" s="843"/>
      <c r="T51" s="843"/>
      <c r="U51" s="843"/>
      <c r="V51" s="843"/>
      <c r="W51" s="843"/>
      <c r="X51" s="843"/>
      <c r="Y51" s="843"/>
    </row>
    <row r="52" spans="1:25" s="470" customFormat="1" ht="20.5" x14ac:dyDescent="0.25">
      <c r="A52" s="765"/>
      <c r="B52" s="715"/>
      <c r="C52" s="715"/>
      <c r="D52" s="715"/>
      <c r="E52" s="715"/>
      <c r="F52" s="715"/>
      <c r="G52" s="788"/>
      <c r="H52" s="788"/>
      <c r="I52" s="788"/>
      <c r="J52" s="922"/>
      <c r="K52" s="971"/>
      <c r="L52" s="922"/>
      <c r="M52" s="789"/>
      <c r="N52" s="971">
        <f t="shared" si="2"/>
        <v>0</v>
      </c>
      <c r="O52" s="971">
        <f t="shared" si="3"/>
        <v>0</v>
      </c>
      <c r="P52" s="843"/>
      <c r="Q52" s="843"/>
      <c r="R52" s="843"/>
      <c r="S52" s="843"/>
      <c r="T52" s="843"/>
      <c r="U52" s="843"/>
      <c r="V52" s="843"/>
      <c r="W52" s="843"/>
      <c r="X52" s="843"/>
      <c r="Y52" s="843"/>
    </row>
    <row r="53" spans="1:25" s="470" customFormat="1" ht="20.5" x14ac:dyDescent="0.25">
      <c r="A53" s="765"/>
      <c r="B53" s="715"/>
      <c r="C53" s="715"/>
      <c r="D53" s="715"/>
      <c r="E53" s="715"/>
      <c r="F53" s="715"/>
      <c r="G53" s="788"/>
      <c r="H53" s="788"/>
      <c r="I53" s="788"/>
      <c r="J53" s="922"/>
      <c r="K53" s="971"/>
      <c r="L53" s="922"/>
      <c r="M53" s="789"/>
      <c r="N53" s="971">
        <f t="shared" si="2"/>
        <v>0</v>
      </c>
      <c r="O53" s="971">
        <f t="shared" si="3"/>
        <v>0</v>
      </c>
      <c r="P53" s="843"/>
      <c r="Q53" s="843"/>
      <c r="R53" s="843"/>
      <c r="S53" s="843"/>
      <c r="T53" s="843"/>
      <c r="U53" s="843"/>
      <c r="V53" s="843"/>
      <c r="W53" s="843"/>
      <c r="X53" s="843"/>
      <c r="Y53" s="843"/>
    </row>
    <row r="54" spans="1:25" s="470" customFormat="1" ht="20.5" x14ac:dyDescent="0.25">
      <c r="A54" s="765"/>
      <c r="B54" s="715"/>
      <c r="C54" s="715"/>
      <c r="D54" s="715"/>
      <c r="E54" s="715"/>
      <c r="F54" s="715"/>
      <c r="G54" s="788"/>
      <c r="H54" s="788"/>
      <c r="I54" s="788"/>
      <c r="J54" s="922"/>
      <c r="K54" s="971"/>
      <c r="L54" s="922"/>
      <c r="M54" s="789"/>
      <c r="N54" s="971">
        <f t="shared" si="2"/>
        <v>0</v>
      </c>
      <c r="O54" s="971">
        <f t="shared" si="3"/>
        <v>0</v>
      </c>
      <c r="P54" s="843"/>
      <c r="Q54" s="843"/>
      <c r="R54" s="843"/>
      <c r="S54" s="843"/>
      <c r="T54" s="843"/>
      <c r="U54" s="843"/>
      <c r="V54" s="843"/>
      <c r="W54" s="843"/>
      <c r="X54" s="843"/>
      <c r="Y54" s="843"/>
    </row>
    <row r="55" spans="1:25" s="470" customFormat="1" ht="20.5" x14ac:dyDescent="0.25">
      <c r="A55" s="765"/>
      <c r="B55" s="715"/>
      <c r="C55" s="715"/>
      <c r="D55" s="715"/>
      <c r="E55" s="715"/>
      <c r="F55" s="715"/>
      <c r="G55" s="788"/>
      <c r="H55" s="788"/>
      <c r="I55" s="788"/>
      <c r="J55" s="922"/>
      <c r="K55" s="971"/>
      <c r="L55" s="922"/>
      <c r="M55" s="789"/>
      <c r="N55" s="971">
        <f t="shared" si="2"/>
        <v>0</v>
      </c>
      <c r="O55" s="971">
        <f t="shared" si="3"/>
        <v>0</v>
      </c>
      <c r="P55" s="843"/>
      <c r="Q55" s="843"/>
      <c r="R55" s="843"/>
      <c r="S55" s="843"/>
      <c r="T55" s="843"/>
      <c r="U55" s="843"/>
      <c r="V55" s="843"/>
      <c r="W55" s="843"/>
      <c r="X55" s="843"/>
      <c r="Y55" s="843"/>
    </row>
    <row r="56" spans="1:25" s="470" customFormat="1" ht="20.5" x14ac:dyDescent="0.25">
      <c r="A56" s="765"/>
      <c r="B56" s="715"/>
      <c r="C56" s="715"/>
      <c r="D56" s="715"/>
      <c r="E56" s="715"/>
      <c r="F56" s="715"/>
      <c r="G56" s="788"/>
      <c r="H56" s="788"/>
      <c r="I56" s="788"/>
      <c r="J56" s="922"/>
      <c r="K56" s="971"/>
      <c r="L56" s="922"/>
      <c r="M56" s="789"/>
      <c r="N56" s="971">
        <f t="shared" si="2"/>
        <v>0</v>
      </c>
      <c r="O56" s="971">
        <f t="shared" si="3"/>
        <v>0</v>
      </c>
      <c r="P56" s="843"/>
      <c r="Q56" s="843"/>
      <c r="R56" s="843"/>
      <c r="S56" s="843"/>
      <c r="T56" s="843"/>
      <c r="U56" s="843"/>
      <c r="V56" s="843"/>
      <c r="W56" s="843"/>
      <c r="X56" s="843"/>
      <c r="Y56" s="843"/>
    </row>
    <row r="57" spans="1:25" s="470" customFormat="1" ht="20.5" x14ac:dyDescent="0.25">
      <c r="A57" s="765"/>
      <c r="B57" s="715"/>
      <c r="C57" s="715"/>
      <c r="D57" s="715"/>
      <c r="E57" s="715"/>
      <c r="F57" s="715"/>
      <c r="G57" s="788"/>
      <c r="H57" s="788"/>
      <c r="I57" s="788"/>
      <c r="J57" s="922"/>
      <c r="K57" s="971"/>
      <c r="L57" s="922"/>
      <c r="M57" s="789"/>
      <c r="N57" s="971">
        <f t="shared" si="2"/>
        <v>0</v>
      </c>
      <c r="O57" s="971">
        <f t="shared" si="3"/>
        <v>0</v>
      </c>
      <c r="P57" s="843"/>
      <c r="Q57" s="843"/>
      <c r="R57" s="843"/>
      <c r="S57" s="843"/>
      <c r="T57" s="843"/>
      <c r="U57" s="843"/>
      <c r="V57" s="843"/>
      <c r="W57" s="843"/>
      <c r="X57" s="843"/>
      <c r="Y57" s="843"/>
    </row>
    <row r="58" spans="1:25" s="470" customFormat="1" ht="20.5" x14ac:dyDescent="0.25">
      <c r="A58" s="765"/>
      <c r="B58" s="715"/>
      <c r="C58" s="715"/>
      <c r="D58" s="715"/>
      <c r="E58" s="715"/>
      <c r="F58" s="715"/>
      <c r="G58" s="788"/>
      <c r="H58" s="788"/>
      <c r="I58" s="788"/>
      <c r="J58" s="922"/>
      <c r="K58" s="971"/>
      <c r="L58" s="922"/>
      <c r="M58" s="789"/>
      <c r="N58" s="971">
        <f t="shared" si="2"/>
        <v>0</v>
      </c>
      <c r="O58" s="971">
        <f t="shared" si="3"/>
        <v>0</v>
      </c>
      <c r="P58" s="843"/>
      <c r="Q58" s="843"/>
      <c r="R58" s="843"/>
      <c r="S58" s="843"/>
      <c r="T58" s="843"/>
      <c r="U58" s="843"/>
      <c r="V58" s="843"/>
      <c r="W58" s="843"/>
      <c r="X58" s="843"/>
      <c r="Y58" s="843"/>
    </row>
    <row r="59" spans="1:25" s="470" customFormat="1" ht="20.5" x14ac:dyDescent="0.25">
      <c r="A59" s="765"/>
      <c r="B59" s="715"/>
      <c r="C59" s="715"/>
      <c r="D59" s="715"/>
      <c r="E59" s="715"/>
      <c r="F59" s="715"/>
      <c r="G59" s="788"/>
      <c r="H59" s="788"/>
      <c r="I59" s="788"/>
      <c r="J59" s="922"/>
      <c r="K59" s="971"/>
      <c r="L59" s="922"/>
      <c r="M59" s="789"/>
      <c r="N59" s="971">
        <f t="shared" si="2"/>
        <v>0</v>
      </c>
      <c r="O59" s="971">
        <f t="shared" si="3"/>
        <v>0</v>
      </c>
      <c r="P59" s="843"/>
      <c r="Q59" s="843"/>
      <c r="R59" s="843"/>
      <c r="S59" s="843"/>
      <c r="T59" s="843"/>
      <c r="U59" s="843"/>
      <c r="V59" s="843"/>
      <c r="W59" s="843"/>
      <c r="X59" s="843"/>
      <c r="Y59" s="843"/>
    </row>
    <row r="60" spans="1:25" s="470" customFormat="1" ht="20.5" x14ac:dyDescent="0.25">
      <c r="A60" s="765"/>
      <c r="B60" s="715"/>
      <c r="C60" s="715"/>
      <c r="D60" s="715"/>
      <c r="E60" s="715"/>
      <c r="F60" s="715"/>
      <c r="G60" s="788"/>
      <c r="H60" s="788"/>
      <c r="I60" s="788"/>
      <c r="J60" s="922"/>
      <c r="K60" s="971"/>
      <c r="L60" s="922"/>
      <c r="M60" s="789"/>
      <c r="N60" s="971">
        <f t="shared" si="2"/>
        <v>0</v>
      </c>
      <c r="O60" s="971">
        <f t="shared" si="3"/>
        <v>0</v>
      </c>
      <c r="P60" s="843"/>
      <c r="Q60" s="843"/>
      <c r="R60" s="843"/>
      <c r="S60" s="843"/>
      <c r="T60" s="843"/>
      <c r="U60" s="843"/>
      <c r="V60" s="843"/>
      <c r="W60" s="843"/>
      <c r="X60" s="843"/>
      <c r="Y60" s="843"/>
    </row>
    <row r="61" spans="1:25" s="470" customFormat="1" ht="20.5" x14ac:dyDescent="0.25">
      <c r="A61" s="765"/>
      <c r="B61" s="715"/>
      <c r="C61" s="715"/>
      <c r="D61" s="715"/>
      <c r="E61" s="715"/>
      <c r="F61" s="715"/>
      <c r="G61" s="788"/>
      <c r="H61" s="788"/>
      <c r="I61" s="788"/>
      <c r="J61" s="922"/>
      <c r="K61" s="971"/>
      <c r="L61" s="922"/>
      <c r="M61" s="789"/>
      <c r="N61" s="971">
        <f t="shared" si="2"/>
        <v>0</v>
      </c>
      <c r="O61" s="971">
        <f t="shared" si="3"/>
        <v>0</v>
      </c>
      <c r="P61" s="843"/>
      <c r="Q61" s="843"/>
      <c r="R61" s="843"/>
      <c r="S61" s="843"/>
      <c r="T61" s="843"/>
      <c r="U61" s="843"/>
      <c r="V61" s="843"/>
      <c r="W61" s="843"/>
      <c r="X61" s="843"/>
      <c r="Y61" s="843"/>
    </row>
    <row r="62" spans="1:25" s="470" customFormat="1" ht="20.5" x14ac:dyDescent="0.25">
      <c r="A62" s="765"/>
      <c r="B62" s="715"/>
      <c r="C62" s="715"/>
      <c r="D62" s="715"/>
      <c r="E62" s="715"/>
      <c r="F62" s="715"/>
      <c r="G62" s="788"/>
      <c r="H62" s="788"/>
      <c r="I62" s="788"/>
      <c r="J62" s="922"/>
      <c r="K62" s="971"/>
      <c r="L62" s="922"/>
      <c r="M62" s="789"/>
      <c r="N62" s="971">
        <f t="shared" si="2"/>
        <v>0</v>
      </c>
      <c r="O62" s="971">
        <f t="shared" si="3"/>
        <v>0</v>
      </c>
      <c r="P62" s="843"/>
      <c r="Q62" s="843"/>
      <c r="R62" s="843"/>
      <c r="S62" s="843"/>
      <c r="T62" s="843"/>
      <c r="U62" s="843"/>
      <c r="V62" s="843"/>
      <c r="W62" s="843"/>
      <c r="X62" s="843"/>
      <c r="Y62" s="843"/>
    </row>
    <row r="63" spans="1:25" s="470" customFormat="1" ht="20.5" x14ac:dyDescent="0.25">
      <c r="A63" s="765"/>
      <c r="B63" s="715"/>
      <c r="C63" s="715"/>
      <c r="D63" s="715"/>
      <c r="E63" s="715"/>
      <c r="F63" s="715"/>
      <c r="G63" s="788"/>
      <c r="H63" s="788"/>
      <c r="I63" s="788"/>
      <c r="J63" s="922"/>
      <c r="K63" s="971"/>
      <c r="L63" s="922"/>
      <c r="M63" s="789"/>
      <c r="N63" s="971">
        <f t="shared" si="2"/>
        <v>0</v>
      </c>
      <c r="O63" s="971">
        <f t="shared" si="3"/>
        <v>0</v>
      </c>
      <c r="P63" s="843"/>
      <c r="Q63" s="843"/>
      <c r="R63" s="843"/>
      <c r="S63" s="843"/>
      <c r="T63" s="843"/>
      <c r="U63" s="843"/>
      <c r="V63" s="843"/>
      <c r="W63" s="843"/>
      <c r="X63" s="843"/>
      <c r="Y63" s="843"/>
    </row>
    <row r="64" spans="1:25" s="470" customFormat="1" ht="20.5" x14ac:dyDescent="0.25">
      <c r="A64" s="765"/>
      <c r="B64" s="715"/>
      <c r="C64" s="715"/>
      <c r="D64" s="715"/>
      <c r="E64" s="715"/>
      <c r="F64" s="715"/>
      <c r="G64" s="788"/>
      <c r="H64" s="788"/>
      <c r="I64" s="788"/>
      <c r="J64" s="922"/>
      <c r="K64" s="971"/>
      <c r="L64" s="922"/>
      <c r="M64" s="789"/>
      <c r="N64" s="971">
        <f t="shared" si="2"/>
        <v>0</v>
      </c>
      <c r="O64" s="971">
        <f t="shared" si="3"/>
        <v>0</v>
      </c>
      <c r="P64" s="843"/>
      <c r="Q64" s="843"/>
      <c r="R64" s="843"/>
      <c r="S64" s="843"/>
      <c r="T64" s="843"/>
      <c r="U64" s="843"/>
      <c r="V64" s="843"/>
      <c r="W64" s="843"/>
      <c r="X64" s="843"/>
      <c r="Y64" s="843"/>
    </row>
    <row r="65" spans="1:25" s="470" customFormat="1" ht="20.5" x14ac:dyDescent="0.25">
      <c r="A65" s="765"/>
      <c r="B65" s="715"/>
      <c r="C65" s="715"/>
      <c r="D65" s="715"/>
      <c r="E65" s="715"/>
      <c r="F65" s="715"/>
      <c r="G65" s="788"/>
      <c r="H65" s="788"/>
      <c r="I65" s="788"/>
      <c r="J65" s="922"/>
      <c r="K65" s="971"/>
      <c r="L65" s="922"/>
      <c r="M65" s="789"/>
      <c r="N65" s="971">
        <f t="shared" si="2"/>
        <v>0</v>
      </c>
      <c r="O65" s="971">
        <f t="shared" si="3"/>
        <v>0</v>
      </c>
      <c r="P65" s="843"/>
      <c r="Q65" s="843"/>
      <c r="R65" s="843"/>
      <c r="S65" s="843"/>
      <c r="T65" s="843"/>
      <c r="U65" s="843"/>
      <c r="V65" s="843"/>
      <c r="W65" s="843"/>
      <c r="X65" s="843"/>
      <c r="Y65" s="843"/>
    </row>
    <row r="66" spans="1:25" s="470" customFormat="1" ht="20.5" x14ac:dyDescent="0.25">
      <c r="A66" s="765"/>
      <c r="B66" s="715"/>
      <c r="C66" s="715"/>
      <c r="D66" s="715"/>
      <c r="E66" s="715"/>
      <c r="F66" s="715"/>
      <c r="G66" s="788"/>
      <c r="H66" s="788"/>
      <c r="I66" s="788"/>
      <c r="J66" s="922"/>
      <c r="K66" s="971"/>
      <c r="L66" s="922"/>
      <c r="M66" s="789"/>
      <c r="N66" s="971">
        <f t="shared" si="2"/>
        <v>0</v>
      </c>
      <c r="O66" s="971">
        <f t="shared" si="3"/>
        <v>0</v>
      </c>
      <c r="P66" s="843"/>
      <c r="Q66" s="843"/>
      <c r="R66" s="843"/>
      <c r="S66" s="843"/>
      <c r="T66" s="843"/>
      <c r="U66" s="843"/>
      <c r="V66" s="843"/>
      <c r="W66" s="843"/>
      <c r="X66" s="843"/>
      <c r="Y66" s="843"/>
    </row>
    <row r="67" spans="1:25" s="470" customFormat="1" ht="20.5" x14ac:dyDescent="0.25">
      <c r="A67" s="765"/>
      <c r="B67" s="715"/>
      <c r="C67" s="715"/>
      <c r="D67" s="715"/>
      <c r="E67" s="715"/>
      <c r="F67" s="715"/>
      <c r="G67" s="788"/>
      <c r="H67" s="788"/>
      <c r="I67" s="788"/>
      <c r="J67" s="922"/>
      <c r="K67" s="971"/>
      <c r="L67" s="922"/>
      <c r="M67" s="789"/>
      <c r="N67" s="971">
        <f t="shared" si="2"/>
        <v>0</v>
      </c>
      <c r="O67" s="971">
        <f t="shared" si="3"/>
        <v>0</v>
      </c>
      <c r="P67" s="843"/>
      <c r="Q67" s="843"/>
      <c r="R67" s="843"/>
      <c r="S67" s="843"/>
      <c r="T67" s="843"/>
      <c r="U67" s="843"/>
      <c r="V67" s="843"/>
      <c r="W67" s="843"/>
      <c r="X67" s="843"/>
      <c r="Y67" s="843"/>
    </row>
    <row r="68" spans="1:25" s="470" customFormat="1" ht="20.5" x14ac:dyDescent="0.25">
      <c r="A68" s="765"/>
      <c r="B68" s="715"/>
      <c r="C68" s="715"/>
      <c r="D68" s="715"/>
      <c r="E68" s="715"/>
      <c r="F68" s="715"/>
      <c r="G68" s="788"/>
      <c r="H68" s="788"/>
      <c r="I68" s="788"/>
      <c r="J68" s="922"/>
      <c r="K68" s="971"/>
      <c r="L68" s="922"/>
      <c r="M68" s="789"/>
      <c r="N68" s="971">
        <f t="shared" si="2"/>
        <v>0</v>
      </c>
      <c r="O68" s="971">
        <f t="shared" si="3"/>
        <v>0</v>
      </c>
      <c r="P68" s="843"/>
      <c r="Q68" s="843"/>
      <c r="R68" s="843"/>
      <c r="S68" s="843"/>
      <c r="T68" s="843"/>
      <c r="U68" s="843"/>
      <c r="V68" s="843"/>
      <c r="W68" s="843"/>
      <c r="X68" s="843"/>
      <c r="Y68" s="843"/>
    </row>
    <row r="69" spans="1:25" s="470" customFormat="1" ht="20.5" x14ac:dyDescent="0.25">
      <c r="A69" s="765"/>
      <c r="B69" s="715"/>
      <c r="C69" s="715"/>
      <c r="D69" s="715"/>
      <c r="E69" s="715"/>
      <c r="F69" s="715"/>
      <c r="G69" s="788"/>
      <c r="H69" s="788"/>
      <c r="I69" s="788"/>
      <c r="J69" s="922"/>
      <c r="K69" s="971"/>
      <c r="L69" s="922"/>
      <c r="M69" s="789"/>
      <c r="N69" s="971">
        <f t="shared" si="2"/>
        <v>0</v>
      </c>
      <c r="O69" s="971">
        <f t="shared" si="3"/>
        <v>0</v>
      </c>
      <c r="P69" s="843"/>
      <c r="Q69" s="843"/>
      <c r="R69" s="843"/>
      <c r="S69" s="843"/>
      <c r="T69" s="843"/>
      <c r="U69" s="843"/>
      <c r="V69" s="843"/>
      <c r="W69" s="843"/>
      <c r="X69" s="843"/>
      <c r="Y69" s="843"/>
    </row>
    <row r="70" spans="1:25" s="470" customFormat="1" ht="20.5" x14ac:dyDescent="0.25">
      <c r="A70" s="765"/>
      <c r="B70" s="715"/>
      <c r="C70" s="715"/>
      <c r="D70" s="715"/>
      <c r="E70" s="715"/>
      <c r="F70" s="715"/>
      <c r="G70" s="788"/>
      <c r="H70" s="788"/>
      <c r="I70" s="788"/>
      <c r="J70" s="922"/>
      <c r="K70" s="971"/>
      <c r="L70" s="922"/>
      <c r="M70" s="789"/>
      <c r="N70" s="971">
        <f t="shared" si="2"/>
        <v>0</v>
      </c>
      <c r="O70" s="971">
        <f t="shared" si="3"/>
        <v>0</v>
      </c>
      <c r="P70" s="843"/>
      <c r="Q70" s="843"/>
      <c r="R70" s="843"/>
      <c r="S70" s="843"/>
      <c r="T70" s="843"/>
      <c r="U70" s="843"/>
      <c r="V70" s="843"/>
      <c r="W70" s="843"/>
      <c r="X70" s="843"/>
      <c r="Y70" s="843"/>
    </row>
    <row r="71" spans="1:25" s="470" customFormat="1" ht="20.5" x14ac:dyDescent="0.25">
      <c r="A71" s="765"/>
      <c r="B71" s="715"/>
      <c r="C71" s="715"/>
      <c r="D71" s="715"/>
      <c r="E71" s="715"/>
      <c r="F71" s="715"/>
      <c r="G71" s="788"/>
      <c r="H71" s="788"/>
      <c r="I71" s="788"/>
      <c r="J71" s="922"/>
      <c r="K71" s="971"/>
      <c r="L71" s="922"/>
      <c r="M71" s="789"/>
      <c r="N71" s="971">
        <f t="shared" si="2"/>
        <v>0</v>
      </c>
      <c r="O71" s="971">
        <f t="shared" si="3"/>
        <v>0</v>
      </c>
      <c r="P71" s="843"/>
      <c r="Q71" s="843"/>
      <c r="R71" s="843"/>
      <c r="S71" s="843"/>
      <c r="T71" s="843"/>
      <c r="U71" s="843"/>
      <c r="V71" s="843"/>
      <c r="W71" s="843"/>
      <c r="X71" s="843"/>
      <c r="Y71" s="843"/>
    </row>
    <row r="72" spans="1:25" s="470" customFormat="1" ht="20.5" x14ac:dyDescent="0.25">
      <c r="A72" s="765"/>
      <c r="B72" s="715"/>
      <c r="C72" s="715"/>
      <c r="D72" s="715"/>
      <c r="E72" s="715"/>
      <c r="F72" s="715"/>
      <c r="G72" s="788"/>
      <c r="H72" s="788"/>
      <c r="I72" s="788"/>
      <c r="J72" s="922"/>
      <c r="K72" s="971"/>
      <c r="L72" s="922"/>
      <c r="M72" s="789"/>
      <c r="N72" s="971">
        <f t="shared" si="2"/>
        <v>0</v>
      </c>
      <c r="O72" s="971">
        <f t="shared" si="3"/>
        <v>0</v>
      </c>
      <c r="P72" s="843"/>
      <c r="Q72" s="843"/>
      <c r="R72" s="843"/>
      <c r="S72" s="843"/>
      <c r="T72" s="843"/>
      <c r="U72" s="843"/>
      <c r="V72" s="843"/>
      <c r="W72" s="843"/>
      <c r="X72" s="843"/>
      <c r="Y72" s="843"/>
    </row>
    <row r="73" spans="1:25" s="470" customFormat="1" ht="20.5" x14ac:dyDescent="0.25">
      <c r="A73" s="765"/>
      <c r="B73" s="715"/>
      <c r="C73" s="715"/>
      <c r="D73" s="715"/>
      <c r="E73" s="715"/>
      <c r="F73" s="715"/>
      <c r="G73" s="788"/>
      <c r="H73" s="788"/>
      <c r="I73" s="788"/>
      <c r="J73" s="922"/>
      <c r="K73" s="971"/>
      <c r="L73" s="922"/>
      <c r="M73" s="789"/>
      <c r="N73" s="971">
        <f t="shared" si="2"/>
        <v>0</v>
      </c>
      <c r="O73" s="971">
        <f t="shared" si="3"/>
        <v>0</v>
      </c>
      <c r="P73" s="843"/>
      <c r="Q73" s="843"/>
      <c r="R73" s="843"/>
      <c r="S73" s="843"/>
      <c r="T73" s="843"/>
      <c r="U73" s="843"/>
      <c r="V73" s="843"/>
      <c r="W73" s="843"/>
      <c r="X73" s="843"/>
      <c r="Y73" s="843"/>
    </row>
    <row r="74" spans="1:25" s="470" customFormat="1" ht="20.5" x14ac:dyDescent="0.25">
      <c r="A74" s="765"/>
      <c r="B74" s="715"/>
      <c r="C74" s="715"/>
      <c r="D74" s="715"/>
      <c r="E74" s="715"/>
      <c r="F74" s="715"/>
      <c r="G74" s="788"/>
      <c r="H74" s="788"/>
      <c r="I74" s="788"/>
      <c r="J74" s="922"/>
      <c r="K74" s="971"/>
      <c r="L74" s="922"/>
      <c r="M74" s="789"/>
      <c r="N74" s="971">
        <f t="shared" si="2"/>
        <v>0</v>
      </c>
      <c r="O74" s="971">
        <f t="shared" si="3"/>
        <v>0</v>
      </c>
      <c r="P74" s="843"/>
      <c r="Q74" s="843"/>
      <c r="R74" s="843"/>
      <c r="S74" s="843"/>
      <c r="T74" s="843"/>
      <c r="U74" s="843"/>
      <c r="V74" s="843"/>
      <c r="W74" s="843"/>
      <c r="X74" s="843"/>
      <c r="Y74" s="843"/>
    </row>
    <row r="75" spans="1:25" s="470" customFormat="1" ht="20.5" x14ac:dyDescent="0.25">
      <c r="A75" s="765"/>
      <c r="B75" s="715"/>
      <c r="C75" s="715"/>
      <c r="D75" s="715"/>
      <c r="E75" s="715"/>
      <c r="F75" s="715"/>
      <c r="G75" s="788"/>
      <c r="H75" s="788"/>
      <c r="I75" s="788"/>
      <c r="J75" s="922"/>
      <c r="K75" s="971"/>
      <c r="L75" s="922"/>
      <c r="M75" s="789"/>
      <c r="N75" s="971">
        <f t="shared" si="2"/>
        <v>0</v>
      </c>
      <c r="O75" s="971">
        <f t="shared" si="3"/>
        <v>0</v>
      </c>
      <c r="P75" s="843"/>
      <c r="Q75" s="843"/>
      <c r="R75" s="843"/>
      <c r="S75" s="843"/>
      <c r="T75" s="843"/>
      <c r="U75" s="843"/>
      <c r="V75" s="843"/>
      <c r="W75" s="843"/>
      <c r="X75" s="843"/>
      <c r="Y75" s="843"/>
    </row>
    <row r="76" spans="1:25" s="470" customFormat="1" ht="20.5" x14ac:dyDescent="0.25">
      <c r="A76" s="765"/>
      <c r="B76" s="715"/>
      <c r="C76" s="715"/>
      <c r="D76" s="715"/>
      <c r="E76" s="715"/>
      <c r="F76" s="715"/>
      <c r="G76" s="788"/>
      <c r="H76" s="788"/>
      <c r="I76" s="788"/>
      <c r="J76" s="922"/>
      <c r="K76" s="971"/>
      <c r="L76" s="922"/>
      <c r="M76" s="789"/>
      <c r="N76" s="971">
        <f t="shared" ref="N76:N84" si="4">L76+K76</f>
        <v>0</v>
      </c>
      <c r="O76" s="971">
        <f t="shared" ref="O76:O84" si="5">J76-N76</f>
        <v>0</v>
      </c>
      <c r="P76" s="843"/>
      <c r="Q76" s="843"/>
      <c r="R76" s="843"/>
      <c r="S76" s="843"/>
      <c r="T76" s="843"/>
      <c r="U76" s="843"/>
      <c r="V76" s="843"/>
      <c r="W76" s="843"/>
      <c r="X76" s="843"/>
      <c r="Y76" s="843"/>
    </row>
    <row r="77" spans="1:25" s="470" customFormat="1" ht="20.5" x14ac:dyDescent="0.25">
      <c r="A77" s="765"/>
      <c r="B77" s="715"/>
      <c r="C77" s="715"/>
      <c r="D77" s="715"/>
      <c r="E77" s="715"/>
      <c r="F77" s="715"/>
      <c r="G77" s="788"/>
      <c r="H77" s="788"/>
      <c r="I77" s="788"/>
      <c r="J77" s="922"/>
      <c r="K77" s="971"/>
      <c r="L77" s="922"/>
      <c r="M77" s="789"/>
      <c r="N77" s="971">
        <f t="shared" si="4"/>
        <v>0</v>
      </c>
      <c r="O77" s="971">
        <f t="shared" si="5"/>
        <v>0</v>
      </c>
      <c r="P77" s="843"/>
      <c r="Q77" s="843"/>
      <c r="R77" s="843"/>
      <c r="S77" s="843"/>
      <c r="T77" s="843"/>
      <c r="U77" s="843"/>
      <c r="V77" s="843"/>
      <c r="W77" s="843"/>
      <c r="X77" s="843"/>
      <c r="Y77" s="843"/>
    </row>
    <row r="78" spans="1:25" s="470" customFormat="1" ht="20.5" x14ac:dyDescent="0.25">
      <c r="A78" s="765"/>
      <c r="B78" s="715"/>
      <c r="C78" s="715"/>
      <c r="D78" s="715"/>
      <c r="E78" s="715"/>
      <c r="F78" s="715"/>
      <c r="G78" s="788"/>
      <c r="H78" s="788"/>
      <c r="I78" s="788"/>
      <c r="J78" s="922"/>
      <c r="K78" s="971"/>
      <c r="L78" s="922"/>
      <c r="M78" s="789"/>
      <c r="N78" s="971">
        <f t="shared" si="4"/>
        <v>0</v>
      </c>
      <c r="O78" s="971">
        <f t="shared" si="5"/>
        <v>0</v>
      </c>
      <c r="P78" s="843"/>
      <c r="Q78" s="843"/>
      <c r="R78" s="843"/>
      <c r="S78" s="843"/>
      <c r="T78" s="843"/>
      <c r="U78" s="843"/>
      <c r="V78" s="843"/>
      <c r="W78" s="843"/>
      <c r="X78" s="843"/>
      <c r="Y78" s="843"/>
    </row>
    <row r="79" spans="1:25" s="470" customFormat="1" ht="20.5" x14ac:dyDescent="0.25">
      <c r="A79" s="765"/>
      <c r="B79" s="715"/>
      <c r="C79" s="715"/>
      <c r="D79" s="715"/>
      <c r="E79" s="715"/>
      <c r="F79" s="715"/>
      <c r="G79" s="788"/>
      <c r="H79" s="788"/>
      <c r="I79" s="788"/>
      <c r="J79" s="922"/>
      <c r="K79" s="971"/>
      <c r="L79" s="922"/>
      <c r="M79" s="789"/>
      <c r="N79" s="971">
        <f t="shared" si="4"/>
        <v>0</v>
      </c>
      <c r="O79" s="971">
        <f t="shared" si="5"/>
        <v>0</v>
      </c>
      <c r="P79" s="843"/>
      <c r="Q79" s="843"/>
      <c r="R79" s="843"/>
      <c r="S79" s="843"/>
      <c r="T79" s="843"/>
      <c r="U79" s="843"/>
      <c r="V79" s="843"/>
      <c r="W79" s="843"/>
      <c r="X79" s="843"/>
      <c r="Y79" s="843"/>
    </row>
    <row r="80" spans="1:25" s="470" customFormat="1" ht="20.5" x14ac:dyDescent="0.25">
      <c r="A80" s="765"/>
      <c r="B80" s="715"/>
      <c r="C80" s="715"/>
      <c r="D80" s="715"/>
      <c r="E80" s="715"/>
      <c r="F80" s="715"/>
      <c r="G80" s="788"/>
      <c r="H80" s="788"/>
      <c r="I80" s="788"/>
      <c r="J80" s="922"/>
      <c r="K80" s="971"/>
      <c r="L80" s="922"/>
      <c r="M80" s="789"/>
      <c r="N80" s="971">
        <f t="shared" si="4"/>
        <v>0</v>
      </c>
      <c r="O80" s="971">
        <f t="shared" si="5"/>
        <v>0</v>
      </c>
      <c r="P80" s="843"/>
      <c r="Q80" s="843"/>
      <c r="R80" s="843"/>
      <c r="S80" s="843"/>
      <c r="T80" s="843"/>
      <c r="U80" s="843"/>
      <c r="V80" s="843"/>
      <c r="W80" s="843"/>
      <c r="X80" s="843"/>
      <c r="Y80" s="843"/>
    </row>
    <row r="81" spans="1:25" s="470" customFormat="1" ht="20.5" x14ac:dyDescent="0.25">
      <c r="A81" s="765"/>
      <c r="B81" s="715"/>
      <c r="C81" s="715"/>
      <c r="D81" s="715"/>
      <c r="E81" s="715"/>
      <c r="F81" s="715"/>
      <c r="G81" s="788"/>
      <c r="H81" s="788"/>
      <c r="I81" s="788"/>
      <c r="J81" s="922"/>
      <c r="K81" s="971"/>
      <c r="L81" s="922"/>
      <c r="M81" s="789"/>
      <c r="N81" s="971">
        <f t="shared" si="4"/>
        <v>0</v>
      </c>
      <c r="O81" s="971">
        <f t="shared" si="5"/>
        <v>0</v>
      </c>
      <c r="P81" s="843"/>
      <c r="Q81" s="843"/>
      <c r="R81" s="843"/>
      <c r="S81" s="843"/>
      <c r="T81" s="843"/>
      <c r="U81" s="843"/>
      <c r="V81" s="843"/>
      <c r="W81" s="843"/>
      <c r="X81" s="843"/>
      <c r="Y81" s="843"/>
    </row>
    <row r="82" spans="1:25" s="470" customFormat="1" ht="20.5" x14ac:dyDescent="0.25">
      <c r="A82" s="765"/>
      <c r="B82" s="715"/>
      <c r="C82" s="715"/>
      <c r="D82" s="715"/>
      <c r="E82" s="715"/>
      <c r="F82" s="715"/>
      <c r="G82" s="788"/>
      <c r="H82" s="788"/>
      <c r="I82" s="788"/>
      <c r="J82" s="922"/>
      <c r="K82" s="971"/>
      <c r="L82" s="922"/>
      <c r="M82" s="789"/>
      <c r="N82" s="971">
        <f t="shared" si="4"/>
        <v>0</v>
      </c>
      <c r="O82" s="971">
        <f t="shared" si="5"/>
        <v>0</v>
      </c>
      <c r="P82" s="843"/>
      <c r="Q82" s="843"/>
      <c r="R82" s="843"/>
      <c r="S82" s="843"/>
      <c r="T82" s="843"/>
      <c r="U82" s="843"/>
      <c r="V82" s="843"/>
      <c r="W82" s="843"/>
      <c r="X82" s="843"/>
      <c r="Y82" s="843"/>
    </row>
    <row r="83" spans="1:25" s="470" customFormat="1" ht="20.5" x14ac:dyDescent="0.25">
      <c r="A83" s="765"/>
      <c r="B83" s="715"/>
      <c r="C83" s="715"/>
      <c r="D83" s="715"/>
      <c r="E83" s="715"/>
      <c r="F83" s="715"/>
      <c r="G83" s="788"/>
      <c r="H83" s="788"/>
      <c r="I83" s="788"/>
      <c r="J83" s="922"/>
      <c r="K83" s="971"/>
      <c r="L83" s="922"/>
      <c r="M83" s="789"/>
      <c r="N83" s="971">
        <f t="shared" si="4"/>
        <v>0</v>
      </c>
      <c r="O83" s="971">
        <f t="shared" si="5"/>
        <v>0</v>
      </c>
      <c r="P83" s="843"/>
      <c r="Q83" s="843"/>
      <c r="R83" s="843"/>
      <c r="S83" s="843"/>
      <c r="T83" s="843"/>
      <c r="U83" s="843"/>
      <c r="V83" s="843"/>
      <c r="W83" s="843"/>
      <c r="X83" s="843"/>
      <c r="Y83" s="843"/>
    </row>
    <row r="84" spans="1:25" s="470" customFormat="1" ht="20.5" x14ac:dyDescent="0.25">
      <c r="A84" s="765"/>
      <c r="B84" s="715"/>
      <c r="C84" s="715"/>
      <c r="D84" s="715"/>
      <c r="E84" s="715"/>
      <c r="F84" s="715"/>
      <c r="G84" s="788"/>
      <c r="H84" s="788"/>
      <c r="I84" s="788"/>
      <c r="J84" s="922"/>
      <c r="K84" s="971"/>
      <c r="L84" s="922"/>
      <c r="M84" s="789"/>
      <c r="N84" s="971">
        <f t="shared" si="4"/>
        <v>0</v>
      </c>
      <c r="O84" s="971">
        <f t="shared" si="5"/>
        <v>0</v>
      </c>
      <c r="P84" s="843"/>
      <c r="Q84" s="843"/>
      <c r="R84" s="843"/>
      <c r="S84" s="843"/>
      <c r="T84" s="843"/>
      <c r="U84" s="843"/>
      <c r="V84" s="843"/>
      <c r="W84" s="843"/>
      <c r="X84" s="843"/>
      <c r="Y84" s="843"/>
    </row>
    <row r="85" spans="1:25" s="470" customFormat="1" ht="16" x14ac:dyDescent="0.25">
      <c r="A85" s="475"/>
      <c r="B85" s="475"/>
      <c r="C85" s="475"/>
      <c r="D85" s="475"/>
      <c r="E85" s="475"/>
      <c r="F85" s="475"/>
      <c r="G85" s="475"/>
      <c r="H85" s="475"/>
      <c r="I85" s="475"/>
      <c r="J85" s="475"/>
      <c r="K85" s="475"/>
      <c r="L85" s="475"/>
      <c r="M85" s="475"/>
      <c r="N85" s="475"/>
      <c r="O85" s="475"/>
      <c r="P85" s="479"/>
    </row>
    <row r="86" spans="1:25" s="470" customFormat="1" ht="16" x14ac:dyDescent="0.25">
      <c r="A86" s="475"/>
      <c r="B86" s="475"/>
      <c r="C86" s="475"/>
      <c r="D86" s="475"/>
      <c r="E86" s="475"/>
      <c r="F86" s="475"/>
      <c r="G86" s="475"/>
      <c r="H86" s="475"/>
      <c r="I86" s="475"/>
      <c r="J86" s="475"/>
      <c r="K86" s="475"/>
      <c r="L86" s="475"/>
      <c r="M86" s="475"/>
      <c r="N86" s="475"/>
      <c r="O86" s="475"/>
      <c r="P86" s="479"/>
    </row>
    <row r="87" spans="1:25" s="470" customFormat="1" ht="16" x14ac:dyDescent="0.25">
      <c r="A87" s="475"/>
      <c r="B87" s="475"/>
      <c r="C87" s="475"/>
      <c r="D87" s="475"/>
      <c r="E87" s="475"/>
      <c r="F87" s="475"/>
      <c r="G87" s="475"/>
      <c r="H87" s="475"/>
      <c r="I87" s="475"/>
      <c r="J87" s="475"/>
      <c r="K87" s="475"/>
      <c r="L87" s="475"/>
      <c r="M87" s="475"/>
      <c r="N87" s="475"/>
      <c r="O87" s="475"/>
      <c r="P87" s="475"/>
      <c r="Q87" s="475"/>
      <c r="R87" s="475"/>
      <c r="S87" s="475"/>
      <c r="T87" s="475"/>
      <c r="U87" s="475"/>
      <c r="V87" s="475"/>
      <c r="W87" s="475"/>
      <c r="X87" s="475"/>
      <c r="Y87" s="475"/>
    </row>
    <row r="88" spans="1:25" s="470" customFormat="1" ht="16" x14ac:dyDescent="0.25">
      <c r="A88" s="475"/>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row>
  </sheetData>
  <sheetProtection formatColumns="0" autoFilter="0"/>
  <dataConsolidate/>
  <customSheetViews>
    <customSheetView guid="{864452AF-FE8B-4AB5-A77B-41D8DD524B81}" scale="70" showPageBreaks="1" showGridLines="0" zeroValues="0" fitToPage="1" printArea="1">
      <pane ySplit="21" topLeftCell="A22" activePane="bottomLeft" state="frozen"/>
      <selection pane="bottomLeft" activeCell="J28" sqref="J28"/>
      <pageMargins left="0.25" right="0.25" top="0.25" bottom="0.25" header="0.25" footer="0.25"/>
      <printOptions horizontalCentered="1"/>
      <pageSetup scale="63" fitToHeight="0" orientation="landscape" useFirstPageNumber="1" r:id="rId1"/>
      <headerFooter alignWithMargins="0">
        <oddFooter>&amp;L&amp;"Tahoma,Regular"&amp;12FMFW v1.18 - 2018</oddFooter>
      </headerFooter>
    </customSheetView>
  </customSheetViews>
  <mergeCells count="13">
    <mergeCell ref="A8:K8"/>
    <mergeCell ref="M6:O6"/>
    <mergeCell ref="M7:O7"/>
    <mergeCell ref="A3:K3"/>
    <mergeCell ref="A4:K4"/>
    <mergeCell ref="A5:K5"/>
    <mergeCell ref="A6:K6"/>
    <mergeCell ref="A7:K7"/>
    <mergeCell ref="A1:O1"/>
    <mergeCell ref="M3:O3"/>
    <mergeCell ref="M4:O4"/>
    <mergeCell ref="M5:O5"/>
    <mergeCell ref="A2:O2"/>
  </mergeCells>
  <conditionalFormatting sqref="L10 L12:L84">
    <cfRule type="cellIs" dxfId="355" priority="3" operator="notBetween">
      <formula>0</formula>
      <formula>0</formula>
    </cfRule>
  </conditionalFormatting>
  <dataValidations count="13">
    <dataValidation allowBlank="1" showErrorMessage="1" promptTitle="Cal OES ONLY" prompt="For Cal OES use only.  Do not enter." sqref="N8:O8" xr:uid="{00000000-0002-0000-0800-000000000000}"/>
    <dataValidation type="whole" operator="greaterThan" allowBlank="1" showErrorMessage="1" errorTitle="Request Number" error="Please enter the Request Number for this request." promptTitle="Request Number" prompt="Please enter the request number.  Each request type (Modification and Reimbursement) will have its own sequence that must be followed in order. " sqref="M5:O5" xr:uid="{00000000-0002-0000-0800-000001000000}">
      <formula1>0</formula1>
    </dataValidation>
    <dataValidation type="list" allowBlank="1" showInputMessage="1" showErrorMessage="1" sqref="D12:D84" xr:uid="{00000000-0002-0000-0800-000002000000}">
      <formula1>SOURCE_FundingSource</formula1>
    </dataValidation>
    <dataValidation type="list" allowBlank="1" showInputMessage="1" showErrorMessage="1" sqref="F12:F84" xr:uid="{00000000-0002-0000-0800-000003000000}">
      <formula1>SOURCE_SolutionAreaSubCategoryOrganization</formula1>
    </dataValidation>
    <dataValidation type="list" allowBlank="1" showInputMessage="1" showErrorMessage="1" sqref="E12:E84" xr:uid="{00000000-0002-0000-0800-000004000000}">
      <formula1>Source_Discipline</formula1>
    </dataValidation>
    <dataValidation type="list" allowBlank="1" showInputMessage="1" showErrorMessage="1" sqref="H12:H84" xr:uid="{00000000-0002-0000-0800-000005000000}">
      <formula1>"Staffing, Backfill, Overtime, Operational Overtime, N/A"</formula1>
    </dataValidation>
    <dataValidation type="list" allowBlank="1" showErrorMessage="1" errorTitle="Direct/Subaward" error="Please choose from the dropdown list." promptTitle="DIRECT/SUBAWARD" prompt="Use the drop down list to identify if the project is Direct or Subaward" sqref="B12:B84" xr:uid="{00000000-0002-0000-0800-000006000000}">
      <formula1>"Direct,Subaward"</formula1>
    </dataValidation>
    <dataValidation type="whole" allowBlank="1" showErrorMessage="1" errorTitle="Project Number" error="Enter a three (3) digit Project Number associated with each project. Project numbers must be assigned sequentially and must be unique for each Project." promptTitle="PROJECT NUMBER" prompt="Enter a three (3) digit Project Number associated with each project. Project numbers must be assigned sequentially and must be unique for each Project." sqref="A12:A84" xr:uid="{00000000-0002-0000-0800-000007000000}">
      <formula1>0</formula1>
      <formula2>999</formula2>
    </dataValidation>
    <dataValidation type="whole" operator="greaterThan" allowBlank="1" showInputMessage="1" showErrorMessage="1" errorTitle="BUDGETED COST" error="Enter the Budged Cost for this project, rounded DOWN to the nearest dollar." sqref="J12:J84" xr:uid="{00000000-0002-0000-0800-000008000000}">
      <formula1>0</formula1>
    </dataValidation>
    <dataValidation type="list" allowBlank="1" showInputMessage="1" showErrorMessage="1" sqref="I12:I84" xr:uid="{00000000-0002-0000-0800-000009000000}">
      <formula1>"Yes, No, N/A"</formula1>
    </dataValidation>
    <dataValidation type="list" allowBlank="1" showInputMessage="1" showErrorMessage="1" sqref="G12:G84" xr:uid="{00000000-0002-0000-0800-00000A000000}">
      <formula1>INDIRECT(VLOOKUP(F12,Source_OrganizationNameLookup,2,0))</formula1>
    </dataValidation>
    <dataValidation type="whole" operator="lessThanOrEqual" allowBlank="1" showInputMessage="1" showErrorMessage="1" errorTitle="REQUEST AMOUNT" error="Enter a request amount less than or equal to the remaining balance for this project." sqref="L12:L84" xr:uid="{00000000-0002-0000-0800-00000B000000}">
      <formula1>J12-K12</formula1>
    </dataValidation>
    <dataValidation type="list" allowBlank="1" showInputMessage="1" showErrorMessage="1" sqref="M3:O3" xr:uid="{00000000-0002-0000-0800-00000C000000}">
      <formula1>"Initial Application, Modification, Reimbursement, Final Reimbursement, Advance"</formula1>
    </dataValidation>
  </dataValidations>
  <printOptions horizontalCentered="1"/>
  <pageMargins left="0.25" right="0.25" top="0.5" bottom="0.5" header="0.25" footer="0.25"/>
  <pageSetup scale="40" fitToHeight="0" orientation="landscape" r:id="rId2"/>
  <headerFooter scaleWithDoc="0">
    <oddHeader>&amp;C&amp;"Century Gothic,Regular"&amp;9CALIFORNIA GOVERNOR'S OFFICE OF EMERGENCY SERVICES (Cal OES)</oddHeader>
    <oddFooter>&amp;L&amp;"Century Gothic,Regular"&amp;9FY 2021 HSGP FMFW (Non-Macro) v21.1&amp;C&amp;"Century Gothic,Regular"&amp;9&amp;P of &amp;N&amp;R&amp;"Century Gothic,Regular"&amp;9&amp;A</oddFooter>
  </headerFooter>
  <drawing r:id="rId3"/>
  <legacy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sRollupDescription xmlns="0a8bad6b-f581-42d1-a937-dbda95349e24" xsi:nil="true"/>
    <oesGroupBy xmlns="0a8bad6b-f581-42d1-a937-dbda95349e24">Financial Management Forms Workbook (FMFW)</oesGroupBy>
    <oesDisplayOn xmlns="a0d340ad-cd6a-4082-9182-3cd143d86d41">
      <Value>24</Value>
    </oesDisplayOn>
    <h91dd47120624aa8a205903f7dc28ad4 xmlns="0a8bad6b-f581-42d1-a937-dbda95349e24">
      <Terms xmlns="http://schemas.microsoft.com/office/infopath/2007/PartnerControls">
        <TermInfo xmlns="http://schemas.microsoft.com/office/infopath/2007/PartnerControls">
          <TermName xmlns="http://schemas.microsoft.com/office/infopath/2007/PartnerControls">Grants Management</TermName>
          <TermId xmlns="http://schemas.microsoft.com/office/infopath/2007/PartnerControls">88e6ea72-4099-4392-a3d0-f6e6d0739699</TermId>
        </TermInfo>
      </Terms>
    </h91dd47120624aa8a205903f7dc28ad4>
    <TaxCatchAll xmlns="0a8bad6b-f581-42d1-a937-dbda95349e24">
      <Value>21</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General Doc" ma:contentTypeID="0x010100A3C0AE248FC7AE4A8F6A9800E77547E6010052CFA36FBC02C04CA5B88007B6737465" ma:contentTypeVersion="21" ma:contentTypeDescription="Cal OES General Document" ma:contentTypeScope="" ma:versionID="98baca035d6436ab1a33962904bbd213">
  <xsd:schema xmlns:xsd="http://www.w3.org/2001/XMLSchema" xmlns:xs="http://www.w3.org/2001/XMLSchema" xmlns:p="http://schemas.microsoft.com/office/2006/metadata/properties" xmlns:ns2="0a8bad6b-f581-42d1-a937-dbda95349e24" xmlns:ns3="a0d340ad-cd6a-4082-9182-3cd143d86d41" targetNamespace="http://schemas.microsoft.com/office/2006/metadata/properties" ma:root="true" ma:fieldsID="d9a6d362c6e9fd830c38938e456939da" ns2:_="" ns3:_="">
    <xsd:import namespace="0a8bad6b-f581-42d1-a937-dbda95349e24"/>
    <xsd:import namespace="a0d340ad-cd6a-4082-9182-3cd143d86d41"/>
    <xsd:element name="properties">
      <xsd:complexType>
        <xsd:sequence>
          <xsd:element name="documentManagement">
            <xsd:complexType>
              <xsd:all>
                <xsd:element ref="ns2:oesRollupDescription" minOccurs="0"/>
                <xsd:element ref="ns2:h91dd47120624aa8a205903f7dc28ad4" minOccurs="0"/>
                <xsd:element ref="ns2:TaxCatchAll" minOccurs="0"/>
                <xsd:element ref="ns2:TaxCatchAllLabel" minOccurs="0"/>
                <xsd:element ref="ns2:oesGroupBy"/>
                <xsd:element ref="ns3:oesDisplay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8bad6b-f581-42d1-a937-dbda95349e24" elementFormDefault="qualified">
    <xsd:import namespace="http://schemas.microsoft.com/office/2006/documentManagement/types"/>
    <xsd:import namespace="http://schemas.microsoft.com/office/infopath/2007/PartnerControls"/>
    <xsd:element name="oesRollupDescription" ma:index="8" nillable="true" ma:displayName="Rollup Description" ma:description="Use this for a brief description of the item, which will be displayed on the page." ma:internalName="oesRollupDescription" ma:readOnly="false">
      <xsd:simpleType>
        <xsd:restriction base="dms:Note">
          <xsd:maxLength value="255"/>
        </xsd:restriction>
      </xsd:simpleType>
    </xsd:element>
    <xsd:element name="h91dd47120624aa8a205903f7dc28ad4" ma:index="9" ma:taxonomy="true" ma:internalName="h91dd47120624aa8a205903f7dc28ad4" ma:taxonomyFieldName="oesDivision" ma:displayName="Cal OES Division" ma:default="" ma:fieldId="{191dd471-2062-4aa8-a205-903f7dc28ad4}" ma:sspId="ed650271-3da9-459d-b38c-75915af8c2ed" ma:termSetId="35129ea4-2b69-4523-92bc-aa23dc2aa4f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eeb0fb86-bc12-4cb3-92ad-dd6aef4c6903}" ma:internalName="TaxCatchAll" ma:showField="CatchAllData" ma:web="0a8bad6b-f581-42d1-a937-dbda95349e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eb0fb86-bc12-4cb3-92ad-dd6aef4c6903}" ma:internalName="TaxCatchAllLabel" ma:readOnly="true" ma:showField="CatchAllDataLabel" ma:web="0a8bad6b-f581-42d1-a937-dbda95349e24">
      <xsd:complexType>
        <xsd:complexContent>
          <xsd:extension base="dms:MultiChoiceLookup">
            <xsd:sequence>
              <xsd:element name="Value" type="dms:Lookup" maxOccurs="unbounded" minOccurs="0" nillable="true"/>
            </xsd:sequence>
          </xsd:extension>
        </xsd:complexContent>
      </xsd:complexType>
    </xsd:element>
    <xsd:element name="oesGroupBy" ma:index="13" ma:displayName="Group By" ma:description="Use this field to group items together based on a common group name." ma:internalName="oesGroupB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d340ad-cd6a-4082-9182-3cd143d86d41" elementFormDefault="qualified">
    <xsd:import namespace="http://schemas.microsoft.com/office/2006/documentManagement/types"/>
    <xsd:import namespace="http://schemas.microsoft.com/office/infopath/2007/PartnerControls"/>
    <xsd:element name="oesDisplayOn" ma:index="14" nillable="true" ma:displayName="Display On" ma:list="{96b1661d-e62c-4a0d-8211-5e05f0f3b9cc}" ma:internalName="oesDisplayOn" ma:showField="Title" ma:requiredMultiChoice="tru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D465482-4BEA-49C2-8E60-F71C0AB54BB6}">
  <ds:schemaRefs>
    <ds:schemaRef ds:uri="http://schemas.openxmlformats.org/package/2006/metadata/core-properties"/>
    <ds:schemaRef ds:uri="http://schemas.microsoft.com/office/2006/documentManagement/types"/>
    <ds:schemaRef ds:uri="0a8bad6b-f581-42d1-a937-dbda95349e24"/>
    <ds:schemaRef ds:uri="http://purl.org/dc/elements/1.1/"/>
    <ds:schemaRef ds:uri="http://schemas.microsoft.com/office/2006/metadata/properties"/>
    <ds:schemaRef ds:uri="a0d340ad-cd6a-4082-9182-3cd143d86d41"/>
    <ds:schemaRef ds:uri="http://purl.org/dc/dcmitype/"/>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C949BED-A65D-40F4-B0E8-817F46FC99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8bad6b-f581-42d1-a937-dbda95349e24"/>
    <ds:schemaRef ds:uri="a0d340ad-cd6a-4082-9182-3cd143d86d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6483C3-28FD-4EE2-B1B7-31CAF4789C8B}">
  <ds:schemaRefs>
    <ds:schemaRef ds:uri="http://schemas.microsoft.com/sharepoint/v3/contenttype/forms"/>
  </ds:schemaRefs>
</ds:datastoreItem>
</file>

<file path=customXml/itemProps4.xml><?xml version="1.0" encoding="utf-8"?>
<ds:datastoreItem xmlns:ds="http://schemas.openxmlformats.org/officeDocument/2006/customXml" ds:itemID="{D05D0EA0-8E00-4D40-852F-CF734F2C2A7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552</vt:i4>
      </vt:variant>
    </vt:vector>
  </HeadingPairs>
  <TitlesOfParts>
    <vt:vector size="570" baseType="lpstr">
      <vt:lpstr>Instructions</vt:lpstr>
      <vt:lpstr>IJ &amp; State Goals</vt:lpstr>
      <vt:lpstr>Dropdown Menus</vt:lpstr>
      <vt:lpstr>Facesheet</vt:lpstr>
      <vt:lpstr>Authorized Body of 5</vt:lpstr>
      <vt:lpstr>Project Ledger</vt:lpstr>
      <vt:lpstr>Planning</vt:lpstr>
      <vt:lpstr>Organization</vt:lpstr>
      <vt:lpstr>Equipment</vt:lpstr>
      <vt:lpstr>Training</vt:lpstr>
      <vt:lpstr>Exercise</vt:lpstr>
      <vt:lpstr>M&amp;A</vt:lpstr>
      <vt:lpstr>Indirect Costs</vt:lpstr>
      <vt:lpstr>Consultant-Contractor</vt:lpstr>
      <vt:lpstr>Personnel</vt:lpstr>
      <vt:lpstr>Match</vt:lpstr>
      <vt:lpstr>Auth. Agent</vt:lpstr>
      <vt:lpstr>ICR Summary</vt:lpstr>
      <vt:lpstr>_10__De_Minimis</vt:lpstr>
      <vt:lpstr>AdminList</vt:lpstr>
      <vt:lpstr>AdminLists</vt:lpstr>
      <vt:lpstr>AgriculturalLists</vt:lpstr>
      <vt:lpstr>AviationLists</vt:lpstr>
      <vt:lpstr>Border_Security</vt:lpstr>
      <vt:lpstr>BorderLists</vt:lpstr>
      <vt:lpstr>Build</vt:lpstr>
      <vt:lpstr>Capabilities_Building</vt:lpstr>
      <vt:lpstr>Community_Outreach</vt:lpstr>
      <vt:lpstr>CommunityList</vt:lpstr>
      <vt:lpstr>CommunityLists</vt:lpstr>
      <vt:lpstr>Conduct_Evaluate</vt:lpstr>
      <vt:lpstr>ConductList</vt:lpstr>
      <vt:lpstr>ConductLists</vt:lpstr>
      <vt:lpstr>ConferenceList</vt:lpstr>
      <vt:lpstr>ConferenceLists</vt:lpstr>
      <vt:lpstr>Conferences</vt:lpstr>
      <vt:lpstr>Consultant_Hold_Trigger</vt:lpstr>
      <vt:lpstr>Course_Delivery_and_Evaluation</vt:lpstr>
      <vt:lpstr>Course_Development</vt:lpstr>
      <vt:lpstr>Course_Developments</vt:lpstr>
      <vt:lpstr>CRDRopdown</vt:lpstr>
      <vt:lpstr>CyberLists</vt:lpstr>
      <vt:lpstr>'Auth. Agent'!Date</vt:lpstr>
      <vt:lpstr>'Consultant-Contractor'!Date</vt:lpstr>
      <vt:lpstr>Equipment!Date</vt:lpstr>
      <vt:lpstr>Exercise!Date</vt:lpstr>
      <vt:lpstr>'Indirect Costs'!Date</vt:lpstr>
      <vt:lpstr>'M&amp;A'!Date</vt:lpstr>
      <vt:lpstr>Match!Date</vt:lpstr>
      <vt:lpstr>Organization!Date</vt:lpstr>
      <vt:lpstr>Personnel!Date</vt:lpstr>
      <vt:lpstr>Planning!Date</vt:lpstr>
      <vt:lpstr>'Project Ledger'!Date</vt:lpstr>
      <vt:lpstr>Training!Date</vt:lpstr>
      <vt:lpstr>DecontaminationLists</vt:lpstr>
      <vt:lpstr>DeliveryList</vt:lpstr>
      <vt:lpstr>DeliveryLists</vt:lpstr>
      <vt:lpstr>Design_and_Develop</vt:lpstr>
      <vt:lpstr>Design_Develop</vt:lpstr>
      <vt:lpstr>DesignList</vt:lpstr>
      <vt:lpstr>DesignLists</vt:lpstr>
      <vt:lpstr>DetectionLists</vt:lpstr>
      <vt:lpstr>Develop_and_Enhance_Plans_Protocols_and_Systems</vt:lpstr>
      <vt:lpstr>Develop_Enhance_Plans_protocols_and_Systems</vt:lpstr>
      <vt:lpstr>DevelopList</vt:lpstr>
      <vt:lpstr>DevelopLists</vt:lpstr>
      <vt:lpstr>DevelopmentList</vt:lpstr>
      <vt:lpstr>DevelopmentLists</vt:lpstr>
      <vt:lpstr>EndDate</vt:lpstr>
      <vt:lpstr>'Consultant-Contractor'!EndPOP</vt:lpstr>
      <vt:lpstr>Equipment!EndPOP</vt:lpstr>
      <vt:lpstr>Exercise!EndPOP</vt:lpstr>
      <vt:lpstr>'Indirect Costs'!EndPOP</vt:lpstr>
      <vt:lpstr>'M&amp;A'!EndPOP</vt:lpstr>
      <vt:lpstr>Match!EndPOP</vt:lpstr>
      <vt:lpstr>Organization!EndPOP</vt:lpstr>
      <vt:lpstr>Personnel!EndPOP</vt:lpstr>
      <vt:lpstr>Planning!EndPOP</vt:lpstr>
      <vt:lpstr>'Project Ledger'!EndPOP</vt:lpstr>
      <vt:lpstr>Training!EndPOP</vt:lpstr>
      <vt:lpstr>Equip_Resource_Project_Mgt</vt:lpstr>
      <vt:lpstr>EquipLists</vt:lpstr>
      <vt:lpstr>EquipmentLists</vt:lpstr>
      <vt:lpstr>EquipmentLookups</vt:lpstr>
      <vt:lpstr>ExerciseList</vt:lpstr>
      <vt:lpstr>ExerciseLists</vt:lpstr>
      <vt:lpstr>ExerciseLookup</vt:lpstr>
      <vt:lpstr>ExerciseLookups</vt:lpstr>
      <vt:lpstr>ExplosiveLists</vt:lpstr>
      <vt:lpstr>Facilities_Administration</vt:lpstr>
      <vt:lpstr>Facilities_AdministrationLists</vt:lpstr>
      <vt:lpstr>'Consultant-Contractor'!FIPS</vt:lpstr>
      <vt:lpstr>Equipment!FIPS</vt:lpstr>
      <vt:lpstr>Exercise!FIPS</vt:lpstr>
      <vt:lpstr>'Indirect Costs'!FIPS</vt:lpstr>
      <vt:lpstr>'M&amp;A'!FIPS</vt:lpstr>
      <vt:lpstr>Match!FIPS</vt:lpstr>
      <vt:lpstr>Organization!FIPS</vt:lpstr>
      <vt:lpstr>Personnel!FIPS</vt:lpstr>
      <vt:lpstr>Planning!FIPS</vt:lpstr>
      <vt:lpstr>'Project Ledger'!FIPS</vt:lpstr>
      <vt:lpstr>Training!FIPS</vt:lpstr>
      <vt:lpstr>FIPSNumber</vt:lpstr>
      <vt:lpstr>Goal_1_Enhance_Information_Analysis_and_Law_Enforcement_Capabilities</vt:lpstr>
      <vt:lpstr>Goal_2_Protect_Critical_Infrastructure_and_Key_Resources</vt:lpstr>
      <vt:lpstr>Goal_3_Strengthen_Communications_Capabilities</vt:lpstr>
      <vt:lpstr>Goal_4_Enhance_Planning_and_Community_Preparedness_Capabilities</vt:lpstr>
      <vt:lpstr>Goal_5_Strengthen_Catastrophic_CBRNE_and_All_Hazards_Incident_Planning_Detection_and_Response_Capabilities</vt:lpstr>
      <vt:lpstr>Goal_6_Improve_Medical_and_Health_Capabilities</vt:lpstr>
      <vt:lpstr>Goal_7_Strengthen_Food_and_Agriculture_Preparedness</vt:lpstr>
      <vt:lpstr>Goal_8_Enhance_Homeland_Security_Exercise_Evaluation_and_Training_Programs</vt:lpstr>
      <vt:lpstr>Grant_Admin</vt:lpstr>
      <vt:lpstr>'Authorized Body of 5'!home</vt:lpstr>
      <vt:lpstr>'Consultant-Contractor'!home</vt:lpstr>
      <vt:lpstr>Equipment!home</vt:lpstr>
      <vt:lpstr>Exercise!home</vt:lpstr>
      <vt:lpstr>'Indirect Costs'!home</vt:lpstr>
      <vt:lpstr>'M&amp;A'!home</vt:lpstr>
      <vt:lpstr>Match!home</vt:lpstr>
      <vt:lpstr>Personnel!home</vt:lpstr>
      <vt:lpstr>Planning!home</vt:lpstr>
      <vt:lpstr>'Project Ledger'!home</vt:lpstr>
      <vt:lpstr>Training!home</vt:lpstr>
      <vt:lpstr>'ICR Summary'!ICRate</vt:lpstr>
      <vt:lpstr>IJ_01</vt:lpstr>
      <vt:lpstr>IJ_02</vt:lpstr>
      <vt:lpstr>IJ_03</vt:lpstr>
      <vt:lpstr>IJ_04</vt:lpstr>
      <vt:lpstr>IJ_05</vt:lpstr>
      <vt:lpstr>IJ_06</vt:lpstr>
      <vt:lpstr>IJ_07</vt:lpstr>
      <vt:lpstr>IJ_08</vt:lpstr>
      <vt:lpstr>IJ_09</vt:lpstr>
      <vt:lpstr>IJ_10</vt:lpstr>
      <vt:lpstr>IncidentLists</vt:lpstr>
      <vt:lpstr>Incr_Threat_Levels</vt:lpstr>
      <vt:lpstr>Increased_Threat_Level</vt:lpstr>
      <vt:lpstr>IncreasedLists</vt:lpstr>
      <vt:lpstr>IncrList</vt:lpstr>
      <vt:lpstr>Indirect_Cost_Rate</vt:lpstr>
      <vt:lpstr>IndirectLists</vt:lpstr>
      <vt:lpstr>IndirectLookups</vt:lpstr>
      <vt:lpstr>Info_Intel_analysis_and_sharing_fusion_center_activities</vt:lpstr>
      <vt:lpstr>InfoList</vt:lpstr>
      <vt:lpstr>InfoLists</vt:lpstr>
      <vt:lpstr>InformationLists</vt:lpstr>
      <vt:lpstr>'Consultant-Contractor'!Initials</vt:lpstr>
      <vt:lpstr>Equipment!Initials</vt:lpstr>
      <vt:lpstr>Exercise!Initials</vt:lpstr>
      <vt:lpstr>'Indirect Costs'!Initials</vt:lpstr>
      <vt:lpstr>'M&amp;A'!Initials</vt:lpstr>
      <vt:lpstr>Match!Initials</vt:lpstr>
      <vt:lpstr>Organization!Initials</vt:lpstr>
      <vt:lpstr>Personnel!Initials</vt:lpstr>
      <vt:lpstr>Planning!Initials</vt:lpstr>
      <vt:lpstr>'Project Ledger'!Initials</vt:lpstr>
      <vt:lpstr>Training!Initials</vt:lpstr>
      <vt:lpstr>InspectionLists</vt:lpstr>
      <vt:lpstr>Instructions_Authorized_Agent</vt:lpstr>
      <vt:lpstr>Instructions_Body_of_5</vt:lpstr>
      <vt:lpstr>Instructions_CC</vt:lpstr>
      <vt:lpstr>Instructions_Equipment</vt:lpstr>
      <vt:lpstr>Instructions_Exercise</vt:lpstr>
      <vt:lpstr>Instructions_ICR_Summary</vt:lpstr>
      <vt:lpstr>Instructions_Indirect_Costs</vt:lpstr>
      <vt:lpstr>Instructions_MA</vt:lpstr>
      <vt:lpstr>Instructions_Match</vt:lpstr>
      <vt:lpstr>Instructions_Organization</vt:lpstr>
      <vt:lpstr>Instructions_Personnel</vt:lpstr>
      <vt:lpstr>Instructions_Planning</vt:lpstr>
      <vt:lpstr>Instructions_Project_Ledger</vt:lpstr>
      <vt:lpstr>Instructions_Training</vt:lpstr>
      <vt:lpstr>InteroperableLists</vt:lpstr>
      <vt:lpstr>InterventionLists</vt:lpstr>
      <vt:lpstr>Investment_Justifications</vt:lpstr>
      <vt:lpstr>'Auth. Agent'!LabelDate</vt:lpstr>
      <vt:lpstr>'Consultant-Contractor'!LabelDate</vt:lpstr>
      <vt:lpstr>Equipment!LabelDate</vt:lpstr>
      <vt:lpstr>Exercise!LabelDate</vt:lpstr>
      <vt:lpstr>'Indirect Costs'!LabelDate</vt:lpstr>
      <vt:lpstr>'M&amp;A'!LabelDate</vt:lpstr>
      <vt:lpstr>Match!LabelDate</vt:lpstr>
      <vt:lpstr>Organization!LabelDate</vt:lpstr>
      <vt:lpstr>Personnel!LabelDate</vt:lpstr>
      <vt:lpstr>Planning!LabelDate</vt:lpstr>
      <vt:lpstr>'Project Ledger'!LabelDate</vt:lpstr>
      <vt:lpstr>Training!LabelDate</vt:lpstr>
      <vt:lpstr>'Consultant-Contractor'!LabelRequest</vt:lpstr>
      <vt:lpstr>Equipment!LabelRequest</vt:lpstr>
      <vt:lpstr>Exercise!LabelRequest</vt:lpstr>
      <vt:lpstr>'Indirect Costs'!LabelRequest</vt:lpstr>
      <vt:lpstr>'M&amp;A'!LabelRequest</vt:lpstr>
      <vt:lpstr>Match!LabelRequest</vt:lpstr>
      <vt:lpstr>Organization!LabelRequest</vt:lpstr>
      <vt:lpstr>Personnel!LabelRequest</vt:lpstr>
      <vt:lpstr>Planning!LabelRequest</vt:lpstr>
      <vt:lpstr>'Project Ledger'!LabelRequest</vt:lpstr>
      <vt:lpstr>Training!LabelRequest</vt:lpstr>
      <vt:lpstr>Law_Enforcement_and_Anti_Terrorism_Plng</vt:lpstr>
      <vt:lpstr>Law_Enforcement_Anti_Terrorism_Planning</vt:lpstr>
      <vt:lpstr>LawList</vt:lpstr>
      <vt:lpstr>LawLists</vt:lpstr>
      <vt:lpstr>'Auth. Agent'!LedgerType</vt:lpstr>
      <vt:lpstr>'Consultant-Contractor'!LedgerType</vt:lpstr>
      <vt:lpstr>Equipment!LedgerType</vt:lpstr>
      <vt:lpstr>Exercise!LedgerType</vt:lpstr>
      <vt:lpstr>'Indirect Costs'!LedgerType</vt:lpstr>
      <vt:lpstr>'M&amp;A'!LedgerType</vt:lpstr>
      <vt:lpstr>Match!LedgerType</vt:lpstr>
      <vt:lpstr>Organization!LedgerType</vt:lpstr>
      <vt:lpstr>Personnel!LedgerType</vt:lpstr>
      <vt:lpstr>Planning!LedgerType</vt:lpstr>
      <vt:lpstr>'Project Ledger'!LedgerType</vt:lpstr>
      <vt:lpstr>Training!LedgerType</vt:lpstr>
      <vt:lpstr>LogisticalLists</vt:lpstr>
      <vt:lpstr>M_AList</vt:lpstr>
      <vt:lpstr>M_ALists</vt:lpstr>
      <vt:lpstr>M_ALookup</vt:lpstr>
      <vt:lpstr>M_ALookups</vt:lpstr>
      <vt:lpstr>MaintenanceLists</vt:lpstr>
      <vt:lpstr>MatchType</vt:lpstr>
      <vt:lpstr>MedicalLists</vt:lpstr>
      <vt:lpstr>OrganizationList</vt:lpstr>
      <vt:lpstr>OrganizationLists</vt:lpstr>
      <vt:lpstr>OrganizationLookup</vt:lpstr>
      <vt:lpstr>OrganizationLookups</vt:lpstr>
      <vt:lpstr>OtherLists</vt:lpstr>
      <vt:lpstr>PersonalLists</vt:lpstr>
      <vt:lpstr>Personnel_Exercise</vt:lpstr>
      <vt:lpstr>Personnel_MA</vt:lpstr>
      <vt:lpstr>Personnel_Organization</vt:lpstr>
      <vt:lpstr>Personnel_Planning</vt:lpstr>
      <vt:lpstr>Personnel_SourceList</vt:lpstr>
      <vt:lpstr>Personnel_Training</vt:lpstr>
      <vt:lpstr>PhysicalLists</vt:lpstr>
      <vt:lpstr>PlanningList</vt:lpstr>
      <vt:lpstr>PlanningLists</vt:lpstr>
      <vt:lpstr>PlanningLookup</vt:lpstr>
      <vt:lpstr>PlanningLookups</vt:lpstr>
      <vt:lpstr>PowerLists</vt:lpstr>
      <vt:lpstr>PreventationLists</vt:lpstr>
      <vt:lpstr>'Auth. Agent'!Print_Area</vt:lpstr>
      <vt:lpstr>'Authorized Body of 5'!Print_Area</vt:lpstr>
      <vt:lpstr>'Consultant-Contractor'!Print_Area</vt:lpstr>
      <vt:lpstr>'Dropdown Menus'!Print_Area</vt:lpstr>
      <vt:lpstr>Equipment!Print_Area</vt:lpstr>
      <vt:lpstr>Exercise!Print_Area</vt:lpstr>
      <vt:lpstr>'ICR Summary'!Print_Area</vt:lpstr>
      <vt:lpstr>'Indirect Costs'!Print_Area</vt:lpstr>
      <vt:lpstr>Instructions!Print_Area</vt:lpstr>
      <vt:lpstr>'M&amp;A'!Print_Area</vt:lpstr>
      <vt:lpstr>Match!Print_Area</vt:lpstr>
      <vt:lpstr>Organization!Print_Area</vt:lpstr>
      <vt:lpstr>Personnel!Print_Area</vt:lpstr>
      <vt:lpstr>Planning!Print_Area</vt:lpstr>
      <vt:lpstr>'Project Ledger'!Print_Area</vt:lpstr>
      <vt:lpstr>Training!Print_Area</vt:lpstr>
      <vt:lpstr>'Consultant-Contractor'!Print_Titles</vt:lpstr>
      <vt:lpstr>Equipment!Print_Titles</vt:lpstr>
      <vt:lpstr>Exercise!Print_Titles</vt:lpstr>
      <vt:lpstr>'Indirect Costs'!Print_Titles</vt:lpstr>
      <vt:lpstr>'M&amp;A'!Print_Titles</vt:lpstr>
      <vt:lpstr>Match!Print_Titles</vt:lpstr>
      <vt:lpstr>Organization!Print_Titles</vt:lpstr>
      <vt:lpstr>Personnel!Print_Titles</vt:lpstr>
      <vt:lpstr>Planning!Print_Titles</vt:lpstr>
      <vt:lpstr>'Project Ledger'!Print_Titles</vt:lpstr>
      <vt:lpstr>Training!Print_Titles</vt:lpstr>
      <vt:lpstr>Public_Private_Partnership</vt:lpstr>
      <vt:lpstr>PublicList</vt:lpstr>
      <vt:lpstr>PublicLists</vt:lpstr>
      <vt:lpstr>Equipment!RangeApproved</vt:lpstr>
      <vt:lpstr>Exercise!RangeApproved</vt:lpstr>
      <vt:lpstr>'Indirect Costs'!RangeApproved</vt:lpstr>
      <vt:lpstr>'M&amp;A'!RangeApproved</vt:lpstr>
      <vt:lpstr>Match!RangeApproved</vt:lpstr>
      <vt:lpstr>Organization!RangeApproved</vt:lpstr>
      <vt:lpstr>Planning!RangeApproved</vt:lpstr>
      <vt:lpstr>'Project Ledger'!RangeApproved</vt:lpstr>
      <vt:lpstr>Training!RangeApproved</vt:lpstr>
      <vt:lpstr>Equipment!RangeBalance</vt:lpstr>
      <vt:lpstr>Exercise!RangeBalance</vt:lpstr>
      <vt:lpstr>'Indirect Costs'!RangeBalance</vt:lpstr>
      <vt:lpstr>'M&amp;A'!RangeBalance</vt:lpstr>
      <vt:lpstr>Match!RangeBalance</vt:lpstr>
      <vt:lpstr>Organization!RangeBalance</vt:lpstr>
      <vt:lpstr>Planning!RangeBalance</vt:lpstr>
      <vt:lpstr>'Project Ledger'!RangeBalance</vt:lpstr>
      <vt:lpstr>Training!RangeBalance</vt:lpstr>
      <vt:lpstr>'Consultant-Contractor'!RangeBody</vt:lpstr>
      <vt:lpstr>Equipment!RangeBody</vt:lpstr>
      <vt:lpstr>Exercise!RangeBody</vt:lpstr>
      <vt:lpstr>'Indirect Costs'!RangeBody</vt:lpstr>
      <vt:lpstr>'M&amp;A'!RangeBody</vt:lpstr>
      <vt:lpstr>Match!Rangebody</vt:lpstr>
      <vt:lpstr>Organization!RangeBody</vt:lpstr>
      <vt:lpstr>Personnel!RangeBody</vt:lpstr>
      <vt:lpstr>Planning!RangeBody</vt:lpstr>
      <vt:lpstr>'Project Ledger'!RangeBody</vt:lpstr>
      <vt:lpstr>Training!RangeBody</vt:lpstr>
      <vt:lpstr>'Consultant-Contractor'!RangeCost</vt:lpstr>
      <vt:lpstr>Equipment!RangeCost</vt:lpstr>
      <vt:lpstr>Exercise!RangeCost</vt:lpstr>
      <vt:lpstr>'Indirect Costs'!RangeCost</vt:lpstr>
      <vt:lpstr>'M&amp;A'!RangeCost</vt:lpstr>
      <vt:lpstr>Match!RangeCost</vt:lpstr>
      <vt:lpstr>Organization!RangeCost</vt:lpstr>
      <vt:lpstr>Personnel!RangeCost</vt:lpstr>
      <vt:lpstr>Planning!RangeCost</vt:lpstr>
      <vt:lpstr>'Project Ledger'!RangeCost</vt:lpstr>
      <vt:lpstr>Training!RangeCost</vt:lpstr>
      <vt:lpstr>Equipment!RangeDiscipline</vt:lpstr>
      <vt:lpstr>Exercise!RangeDiscipline</vt:lpstr>
      <vt:lpstr>'M&amp;A'!RangeDiscipline</vt:lpstr>
      <vt:lpstr>Match!RangeDiscipline</vt:lpstr>
      <vt:lpstr>Organization!RangeDiscipline</vt:lpstr>
      <vt:lpstr>Personnel!RangeDiscipline</vt:lpstr>
      <vt:lpstr>Planning!RangeDiscipline</vt:lpstr>
      <vt:lpstr>'Project Ledger'!RangeDiscipline</vt:lpstr>
      <vt:lpstr>Training!RangeDiscipline</vt:lpstr>
      <vt:lpstr>'Consultant-Contractor'!RangeDollars</vt:lpstr>
      <vt:lpstr>Equipment!RangeDollars</vt:lpstr>
      <vt:lpstr>Exercise!RangeDollars</vt:lpstr>
      <vt:lpstr>'ICR Summary'!RangeDollars</vt:lpstr>
      <vt:lpstr>'Indirect Costs'!RangeDollars</vt:lpstr>
      <vt:lpstr>'M&amp;A'!RangeDollars</vt:lpstr>
      <vt:lpstr>Match!RangeDollars</vt:lpstr>
      <vt:lpstr>Organization!RangeDollars</vt:lpstr>
      <vt:lpstr>Personnel!RangeDollars</vt:lpstr>
      <vt:lpstr>Planning!RangeDollars</vt:lpstr>
      <vt:lpstr>'Project Ledger'!RangeDollars</vt:lpstr>
      <vt:lpstr>Training!RangeDollars</vt:lpstr>
      <vt:lpstr>'Consultant-Contractor'!RangeFee</vt:lpstr>
      <vt:lpstr>Equipment!RangeFunding</vt:lpstr>
      <vt:lpstr>Exercise!RangeFunding</vt:lpstr>
      <vt:lpstr>'Indirect Costs'!RangeFunding</vt:lpstr>
      <vt:lpstr>'M&amp;A'!RangeFunding</vt:lpstr>
      <vt:lpstr>Organization!RangeFunding</vt:lpstr>
      <vt:lpstr>Personnel!RangeFunding</vt:lpstr>
      <vt:lpstr>Planning!RangeFunding</vt:lpstr>
      <vt:lpstr>'Project Ledger'!RangeFunding</vt:lpstr>
      <vt:lpstr>Training!RangeFunding</vt:lpstr>
      <vt:lpstr>'Consultant-Contractor'!RangeHourlyRate</vt:lpstr>
      <vt:lpstr>'Consultant-Contractor'!RangeHours</vt:lpstr>
      <vt:lpstr>Personnel!RangeHours</vt:lpstr>
      <vt:lpstr>'ICR Summary'!RangeIndirect</vt:lpstr>
      <vt:lpstr>'Project Ledger'!RangeMatch</vt:lpstr>
      <vt:lpstr>Match!RangePercent</vt:lpstr>
      <vt:lpstr>'Project Ledger'!RangePercent</vt:lpstr>
      <vt:lpstr>'Consultant-Contractor'!RangePeriod</vt:lpstr>
      <vt:lpstr>Personnel!RangePeriod</vt:lpstr>
      <vt:lpstr>Equipment!RangePrevious</vt:lpstr>
      <vt:lpstr>Exercise!RangePrevious</vt:lpstr>
      <vt:lpstr>'Indirect Costs'!RangePrevious</vt:lpstr>
      <vt:lpstr>'M&amp;A'!RangePrevious</vt:lpstr>
      <vt:lpstr>Match!RangePrevious</vt:lpstr>
      <vt:lpstr>Organization!RangePrevious</vt:lpstr>
      <vt:lpstr>Planning!RangePrevious</vt:lpstr>
      <vt:lpstr>'Project Ledger'!RangePrevious</vt:lpstr>
      <vt:lpstr>Training!RangePrevious</vt:lpstr>
      <vt:lpstr>Equipment!RangeProjectLetter</vt:lpstr>
      <vt:lpstr>Exercise!RangeProjectLetter</vt:lpstr>
      <vt:lpstr>'Indirect Costs'!RangeProjectLetter</vt:lpstr>
      <vt:lpstr>'M&amp;A'!RangeProjectLetter</vt:lpstr>
      <vt:lpstr>Match!RangeProjectLetter</vt:lpstr>
      <vt:lpstr>Organization!RangeProjectLetter</vt:lpstr>
      <vt:lpstr>Personnel!RangeProjectLetter</vt:lpstr>
      <vt:lpstr>Planning!RangeProjectLetter</vt:lpstr>
      <vt:lpstr>'Project Ledger'!RangeProjectLetter</vt:lpstr>
      <vt:lpstr>Training!RangeProjectLetter</vt:lpstr>
      <vt:lpstr>'Consultant-Contractor'!RangeSalary</vt:lpstr>
      <vt:lpstr>Personnel!RangeSalary</vt:lpstr>
      <vt:lpstr>'Indirect Costs'!RangeSolutionSub</vt:lpstr>
      <vt:lpstr>'M&amp;A'!RangeSolutionSub</vt:lpstr>
      <vt:lpstr>Equipment!RangeThisRequest</vt:lpstr>
      <vt:lpstr>Exercise!RangeThisRequest</vt:lpstr>
      <vt:lpstr>'Indirect Costs'!RangeThisRequest</vt:lpstr>
      <vt:lpstr>'M&amp;A'!RangeThisRequest</vt:lpstr>
      <vt:lpstr>Match!RangeThisRequest</vt:lpstr>
      <vt:lpstr>Organization!RangeThisRequest</vt:lpstr>
      <vt:lpstr>Planning!RangeThisRequest</vt:lpstr>
      <vt:lpstr>'Project Ledger'!RangeThisRequest</vt:lpstr>
      <vt:lpstr>Training!RangeThisRequest</vt:lpstr>
      <vt:lpstr>'Consultant-Contractor'!RangeTotalHours</vt:lpstr>
      <vt:lpstr>'Consultant-Contractor'!RangeUnlocked</vt:lpstr>
      <vt:lpstr>Equipment!RangeUnlocked</vt:lpstr>
      <vt:lpstr>Exercise!RangeUnlocked</vt:lpstr>
      <vt:lpstr>'Indirect Costs'!RangeUnlocked</vt:lpstr>
      <vt:lpstr>'M&amp;A'!RangeUnlocked</vt:lpstr>
      <vt:lpstr>Organization!RangeUnlocked</vt:lpstr>
      <vt:lpstr>Personnel!RangeUnlocked</vt:lpstr>
      <vt:lpstr>Planning!RangeUnlocked</vt:lpstr>
      <vt:lpstr>'Project Ledger'!RangeUnlocked</vt:lpstr>
      <vt:lpstr>Training!RangeUnlocked</vt:lpstr>
      <vt:lpstr>ReferenceLists</vt:lpstr>
      <vt:lpstr>'Auth. Agent'!RequestNumber</vt:lpstr>
      <vt:lpstr>'Consultant-Contractor'!RequestNumber</vt:lpstr>
      <vt:lpstr>Equipment!RequestNumber</vt:lpstr>
      <vt:lpstr>Exercise!RequestNumber</vt:lpstr>
      <vt:lpstr>'Indirect Costs'!RequestNumber</vt:lpstr>
      <vt:lpstr>'M&amp;A'!RequestNumber</vt:lpstr>
      <vt:lpstr>Match!RequestNumber</vt:lpstr>
      <vt:lpstr>Organization!RequestNumber</vt:lpstr>
      <vt:lpstr>Personnel!RequestNumber</vt:lpstr>
      <vt:lpstr>Planning!RequestNumber</vt:lpstr>
      <vt:lpstr>'Project Ledger'!RequestNumber</vt:lpstr>
      <vt:lpstr>Training!RequestNumber</vt:lpstr>
      <vt:lpstr>'Consultant-Contractor'!RRNumber</vt:lpstr>
      <vt:lpstr>Equipment!RRNumber</vt:lpstr>
      <vt:lpstr>Exercise!RRNumber</vt:lpstr>
      <vt:lpstr>'Indirect Costs'!RRNumber</vt:lpstr>
      <vt:lpstr>'M&amp;A'!RRNumber</vt:lpstr>
      <vt:lpstr>Match!RRNumber</vt:lpstr>
      <vt:lpstr>Organization!RRNumber</vt:lpstr>
      <vt:lpstr>Personnel!RRNumber</vt:lpstr>
      <vt:lpstr>Planning!RRNumber</vt:lpstr>
      <vt:lpstr>Training!RRNumber</vt:lpstr>
      <vt:lpstr>S_W</vt:lpstr>
      <vt:lpstr>SearchLists</vt:lpstr>
      <vt:lpstr>Source_10_De_Minimis</vt:lpstr>
      <vt:lpstr>Source_CoreCapabilities</vt:lpstr>
      <vt:lpstr>SOURCE_DeployableShareable</vt:lpstr>
      <vt:lpstr>SOURCE_DetailIndirectCost</vt:lpstr>
      <vt:lpstr>SOURCE_DetailMA</vt:lpstr>
      <vt:lpstr>Source_Discipline</vt:lpstr>
      <vt:lpstr>Source_EquipmentHoldTrigger</vt:lpstr>
      <vt:lpstr>Source_EquipmentSAFECOMCompliance</vt:lpstr>
      <vt:lpstr>SOURCE_EquipmentSolutionAreaSubCategoryProjectLedger</vt:lpstr>
      <vt:lpstr>Source_ExerciseHoldTrigger</vt:lpstr>
      <vt:lpstr>Source_ExerciseNameLookup</vt:lpstr>
      <vt:lpstr>SOURCE_ExerciseType2</vt:lpstr>
      <vt:lpstr>SOURCE_FundingSource</vt:lpstr>
      <vt:lpstr>SOURCE_FundingSourceGAFS_All</vt:lpstr>
      <vt:lpstr>SOURCE_GoalsandObjectives</vt:lpstr>
      <vt:lpstr>Source_GoalsandObjectivesNameLookup</vt:lpstr>
      <vt:lpstr>source_GrantYearGAFS</vt:lpstr>
      <vt:lpstr>Source_IndirectCostNameLookup</vt:lpstr>
      <vt:lpstr>Source_IndirectCostRateNameLookup</vt:lpstr>
      <vt:lpstr>Source_MANameLookup</vt:lpstr>
      <vt:lpstr>SOURCE_MatchType</vt:lpstr>
      <vt:lpstr>SOURCE_MissionArea</vt:lpstr>
      <vt:lpstr>SOURCE_MissionAreaNameLookup</vt:lpstr>
      <vt:lpstr>Source_OrganizationNameLookup</vt:lpstr>
      <vt:lpstr>Source_PlanningHoldTrigger</vt:lpstr>
      <vt:lpstr>Source_PlanningNameLookup</vt:lpstr>
      <vt:lpstr>SOURCE_PreviousAward</vt:lpstr>
      <vt:lpstr>Source_ProjectNameLookup</vt:lpstr>
      <vt:lpstr>SOURCE_SolutionAreaProject</vt:lpstr>
      <vt:lpstr>SOURCE_SolutionAreaSubCategoryExercise</vt:lpstr>
      <vt:lpstr>SOURCE_SolutionAreaSubCategoryICRRate</vt:lpstr>
      <vt:lpstr>SOURCE_SolutionAreaSubCategoryIndirectCost</vt:lpstr>
      <vt:lpstr>SOURCE_SolutionAreaSubCategoryMA</vt:lpstr>
      <vt:lpstr>SOURCE_SolutionAreaSubCategoryOrganization</vt:lpstr>
      <vt:lpstr>SOURCE_SolutionAreaSubCategoryPlanning</vt:lpstr>
      <vt:lpstr>SOURCE_SolutionAreaSubCategoryTraining</vt:lpstr>
      <vt:lpstr>SOURCE_StateGoalLookup</vt:lpstr>
      <vt:lpstr>SOURCE_StateGoals</vt:lpstr>
      <vt:lpstr>Source_TrainingActivity</vt:lpstr>
      <vt:lpstr>Source_TrainingHoldTrigger</vt:lpstr>
      <vt:lpstr>Source_TrainingNameLookup</vt:lpstr>
      <vt:lpstr>SourceList</vt:lpstr>
      <vt:lpstr>SourceLists</vt:lpstr>
      <vt:lpstr>SourceLookup</vt:lpstr>
      <vt:lpstr>SourceLookups</vt:lpstr>
      <vt:lpstr>Staff_Expenses</vt:lpstr>
      <vt:lpstr>StaffLists</vt:lpstr>
      <vt:lpstr>StartDate</vt:lpstr>
      <vt:lpstr>'Consultant-Contractor'!StartPOP</vt:lpstr>
      <vt:lpstr>Equipment!StartPOP</vt:lpstr>
      <vt:lpstr>Exercise!StartPOP</vt:lpstr>
      <vt:lpstr>'Indirect Costs'!StartPOP</vt:lpstr>
      <vt:lpstr>'M&amp;A'!StartPOP</vt:lpstr>
      <vt:lpstr>Match!StartPOP</vt:lpstr>
      <vt:lpstr>Organization!StartPOP</vt:lpstr>
      <vt:lpstr>Personnel!StartPOP</vt:lpstr>
      <vt:lpstr>Planning!StartPOP</vt:lpstr>
      <vt:lpstr>'Project Ledger'!StartPOP</vt:lpstr>
      <vt:lpstr>Training!StartPOP</vt:lpstr>
      <vt:lpstr>State_Strategy_Goals</vt:lpstr>
      <vt:lpstr>StateGoals</vt:lpstr>
      <vt:lpstr>'Consultant-Contractor'!Subaward</vt:lpstr>
      <vt:lpstr>Equipment!Subaward</vt:lpstr>
      <vt:lpstr>Exercise!Subaward</vt:lpstr>
      <vt:lpstr>'Indirect Costs'!Subaward</vt:lpstr>
      <vt:lpstr>'M&amp;A'!Subaward</vt:lpstr>
      <vt:lpstr>Match!subaward</vt:lpstr>
      <vt:lpstr>Organization!Subaward</vt:lpstr>
      <vt:lpstr>Personnel!Subaward</vt:lpstr>
      <vt:lpstr>Planning!Subaward</vt:lpstr>
      <vt:lpstr>'Project Ledger'!Subaward</vt:lpstr>
      <vt:lpstr>Training!Subaward</vt:lpstr>
      <vt:lpstr>SubawardNumber</vt:lpstr>
      <vt:lpstr>'Consultant-Contractor'!Subrecipient</vt:lpstr>
      <vt:lpstr>Equipment!Subrecipient</vt:lpstr>
      <vt:lpstr>Exercise!Subrecipient</vt:lpstr>
      <vt:lpstr>'Indirect Costs'!Subrecipient</vt:lpstr>
      <vt:lpstr>'M&amp;A'!Subrecipient</vt:lpstr>
      <vt:lpstr>Match!Subrecipient</vt:lpstr>
      <vt:lpstr>Organization!Subrecipient</vt:lpstr>
      <vt:lpstr>Personnel!Subrecipient</vt:lpstr>
      <vt:lpstr>Planning!Subrecipient</vt:lpstr>
      <vt:lpstr>'Project Ledger'!Subrecipient</vt:lpstr>
      <vt:lpstr>Training!Subrecipient</vt:lpstr>
      <vt:lpstr>SubrecipientName</vt:lpstr>
      <vt:lpstr>Supplies_Materials_Production_Costs</vt:lpstr>
      <vt:lpstr>SuppliesList</vt:lpstr>
      <vt:lpstr>SuppliesLists</vt:lpstr>
      <vt:lpstr>Sustain</vt:lpstr>
      <vt:lpstr>TerrorismLists</vt:lpstr>
      <vt:lpstr>Equipment!TotalApproved</vt:lpstr>
      <vt:lpstr>Exercise!TotalApproved</vt:lpstr>
      <vt:lpstr>'Indirect Costs'!TotalApproved</vt:lpstr>
      <vt:lpstr>'M&amp;A'!TotalApproved</vt:lpstr>
      <vt:lpstr>Match!TotalApproved</vt:lpstr>
      <vt:lpstr>Organization!TotalApproved</vt:lpstr>
      <vt:lpstr>Planning!TotalApproved</vt:lpstr>
      <vt:lpstr>'Project Ledger'!TotalApproved</vt:lpstr>
      <vt:lpstr>Training!TotalApproved</vt:lpstr>
      <vt:lpstr>Equipment!TotalBalance</vt:lpstr>
      <vt:lpstr>Exercise!TotalBalance</vt:lpstr>
      <vt:lpstr>'Indirect Costs'!TotalBalance</vt:lpstr>
      <vt:lpstr>'M&amp;A'!TotalBalance</vt:lpstr>
      <vt:lpstr>Match!TotalBalance</vt:lpstr>
      <vt:lpstr>Organization!TotalBalance</vt:lpstr>
      <vt:lpstr>Planning!TotalBalance</vt:lpstr>
      <vt:lpstr>'Project Ledger'!TotalBalance</vt:lpstr>
      <vt:lpstr>Training!TotalBalance</vt:lpstr>
      <vt:lpstr>'Consultant-Contractor'!TotalCost</vt:lpstr>
      <vt:lpstr>Equipment!TotalCost</vt:lpstr>
      <vt:lpstr>Exercise!TotalCost</vt:lpstr>
      <vt:lpstr>'Indirect Costs'!TotalCost</vt:lpstr>
      <vt:lpstr>'M&amp;A'!TotalCost</vt:lpstr>
      <vt:lpstr>Match!TotalCost</vt:lpstr>
      <vt:lpstr>Organization!TotalCost</vt:lpstr>
      <vt:lpstr>Personnel!TotalCost</vt:lpstr>
      <vt:lpstr>Planning!TotalCost</vt:lpstr>
      <vt:lpstr>'Project Ledger'!TotalCost</vt:lpstr>
      <vt:lpstr>Training!TotalCost</vt:lpstr>
      <vt:lpstr>'ICR Summary'!TotalDirectCost</vt:lpstr>
      <vt:lpstr>'Consultant-Contractor'!TotalFee</vt:lpstr>
      <vt:lpstr>'Consultant-Contractor'!TotalHours</vt:lpstr>
      <vt:lpstr>Personnel!TotalHours</vt:lpstr>
      <vt:lpstr>'Project Ledger'!TotalMatch</vt:lpstr>
      <vt:lpstr>Match!TotalPercentExpended</vt:lpstr>
      <vt:lpstr>'Project Ledger'!TotalPercentExpended</vt:lpstr>
      <vt:lpstr>Equipment!TotalPrevious</vt:lpstr>
      <vt:lpstr>Exercise!TotalPrevious</vt:lpstr>
      <vt:lpstr>'Indirect Costs'!TotalPrevious</vt:lpstr>
      <vt:lpstr>'M&amp;A'!TotalPrevious</vt:lpstr>
      <vt:lpstr>Match!TotalPrevious</vt:lpstr>
      <vt:lpstr>Organization!TotalPrevious</vt:lpstr>
      <vt:lpstr>Planning!TotalPrevious</vt:lpstr>
      <vt:lpstr>'Project Ledger'!TotalPrevious</vt:lpstr>
      <vt:lpstr>Training!TotalPrevious</vt:lpstr>
      <vt:lpstr>'Consultant-Contractor'!TotalSalary</vt:lpstr>
      <vt:lpstr>Personnel!TotalSalary</vt:lpstr>
      <vt:lpstr>'Auth. Agent'!TotalThisRequest</vt:lpstr>
      <vt:lpstr>Equipment!TotalThisRequest</vt:lpstr>
      <vt:lpstr>Exercise!TotalThisRequest</vt:lpstr>
      <vt:lpstr>'Indirect Costs'!TotalThisRequest</vt:lpstr>
      <vt:lpstr>'M&amp;A'!TotalThisRequest</vt:lpstr>
      <vt:lpstr>Match!TotalThisRequest</vt:lpstr>
      <vt:lpstr>Organization!TotalThisRequest</vt:lpstr>
      <vt:lpstr>Planning!TotalThisRequest</vt:lpstr>
      <vt:lpstr>'Project Ledger'!TotalThisRequest</vt:lpstr>
      <vt:lpstr>Training!TotalThisRequest</vt:lpstr>
      <vt:lpstr>TrainingList</vt:lpstr>
      <vt:lpstr>TrainingLists</vt:lpstr>
      <vt:lpstr>TrainingLookup</vt:lpstr>
      <vt:lpstr>TrainingLookups</vt:lpstr>
    </vt:vector>
  </TitlesOfParts>
  <Company>Department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2021 HSGP FMFW (Non-Macro)</dc:title>
  <dc:creator>Yoon, Charlie@CalOES</dc:creator>
  <cp:keywords>FY 2021 HSGP FMFW (Non-Macro) v21.1</cp:keywords>
  <cp:lastModifiedBy>Molina, Jim@CalOES</cp:lastModifiedBy>
  <cp:lastPrinted>2021-11-02T22:07:31Z</cp:lastPrinted>
  <dcterms:created xsi:type="dcterms:W3CDTF">2005-11-16T18:02:49Z</dcterms:created>
  <dcterms:modified xsi:type="dcterms:W3CDTF">2023-02-22T17:58:17Z</dcterms:modified>
  <cp:category>FY 2021 HSGP FMFW (Non-Macro) v21.1</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Christopher Sampang</vt:lpwstr>
  </property>
  <property fmtid="{D5CDD505-2E9C-101B-9397-08002B2CF9AE}" pid="3" name="xd_Signature">
    <vt:lpwstr/>
  </property>
  <property fmtid="{D5CDD505-2E9C-101B-9397-08002B2CF9AE}" pid="4" name="Order">
    <vt:lpwstr>11700.0000000000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Christopher Sampang</vt:lpwstr>
  </property>
  <property fmtid="{D5CDD505-2E9C-101B-9397-08002B2CF9AE}" pid="8" name="PublishingExpirationDate">
    <vt:lpwstr/>
  </property>
  <property fmtid="{D5CDD505-2E9C-101B-9397-08002B2CF9AE}" pid="9" name="PublishingStartDate">
    <vt:lpwstr/>
  </property>
  <property fmtid="{D5CDD505-2E9C-101B-9397-08002B2CF9AE}" pid="10" name="oesDivision">
    <vt:lpwstr>21;#Grants Management|88e6ea72-4099-4392-a3d0-f6e6d0739699</vt:lpwstr>
  </property>
  <property fmtid="{D5CDD505-2E9C-101B-9397-08002B2CF9AE}" pid="11" name="ContentTypeId">
    <vt:lpwstr>0x010100A3C0AE248FC7AE4A8F6A9800E77547E6010052CFA36FBC02C04CA5B88007B6737465</vt:lpwstr>
  </property>
</Properties>
</file>