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bookViews>
    <workbookView xWindow="4710" yWindow="195" windowWidth="15375" windowHeight="8325" tabRatio="930" firstSheet="1" activeTab="1"/>
  </bookViews>
  <sheets>
    <sheet name="Dropdown" sheetId="53" state="veryHidden" r:id="rId1"/>
    <sheet name="Instructions" sheetId="34" r:id="rId2"/>
    <sheet name="Facesheet" sheetId="48" r:id="rId3"/>
    <sheet name="AA Info" sheetId="54" r:id="rId4"/>
    <sheet name="Project Ledger" sheetId="52" r:id="rId5"/>
    <sheet name="Planning" sheetId="7" r:id="rId6"/>
    <sheet name="Organization" sheetId="38" r:id="rId7"/>
    <sheet name="Equipment" sheetId="9" r:id="rId8"/>
    <sheet name="Training" sheetId="10" r:id="rId9"/>
    <sheet name="Exercise" sheetId="11" r:id="rId10"/>
    <sheet name="M&amp;A" sheetId="12" r:id="rId11"/>
    <sheet name="Indirect Costs" sheetId="13" r:id="rId12"/>
    <sheet name="Consultant-Contractor" sheetId="14" r:id="rId13"/>
    <sheet name="Personnel" sheetId="15" r:id="rId14"/>
    <sheet name="Match" sheetId="16" r:id="rId15"/>
    <sheet name="ICR" sheetId="127" r:id="rId16"/>
    <sheet name="AA Approval" sheetId="55" r:id="rId17"/>
  </sheets>
  <definedNames>
    <definedName name="_xlnm._FilterDatabase" localSheetId="4" hidden="1">'Project Ledger'!$A$1:$Q$6</definedName>
    <definedName name="AllowableIC" localSheetId="15">ICR!$C$29</definedName>
    <definedName name="Date" localSheetId="16">'AA Approval'!$I$26</definedName>
    <definedName name="DD_CC_EOC_SubCat" hidden="1">Dropdown!$A$143:$A$144</definedName>
    <definedName name="DD_CC_Equipment_SubCat" hidden="1">Dropdown!$A$129</definedName>
    <definedName name="DD_CC_Exercise_SubCat" hidden="1">Dropdown!$A$136:$A$137</definedName>
    <definedName name="DD_CC_MA_SubCat" hidden="1">Dropdown!$A$140</definedName>
    <definedName name="DD_CC_Maintenance_SubCat" hidden="1">Dropdown!$A$147:$A$150</definedName>
    <definedName name="DD_CC_Organization_SubCat" hidden="1">Dropdown!$A$126</definedName>
    <definedName name="DD_CC_Planning_SubCat" hidden="1">Dropdown!$A$121:$A$123</definedName>
    <definedName name="DD_CC_SolutionArea" hidden="1">Dropdown!$A$111:$A$118</definedName>
    <definedName name="DD_CC_SubCat_Lookup" hidden="1">Dropdown!$A$111:$B$118</definedName>
    <definedName name="DD_CC_Training_SubCat" hidden="1">Dropdown!$A$132:$A$133</definedName>
    <definedName name="DD_EOC_SubCat" hidden="1">Dropdown!$A$95:$A$96</definedName>
    <definedName name="DD_Equipment_SubCat" hidden="1">Dropdown!$A$55:$A$65</definedName>
    <definedName name="DD_Exercise_Expenditure_Lookup" hidden="1">Dropdown!$A$78:$B$79</definedName>
    <definedName name="DD_Exercise_Expenditure1" hidden="1">Dropdown!$D$78:$D$81</definedName>
    <definedName name="DD_Exercise_Expenditure2" hidden="1">Dropdown!$E$78:$E$80</definedName>
    <definedName name="DD_Exercise_SubCat" hidden="1">Dropdown!$A$78:$A$79</definedName>
    <definedName name="DD_Indirect_SubCat" hidden="1">Dropdown!$A$107</definedName>
    <definedName name="DD_MA_SubCat" hidden="1">Dropdown!$A$85</definedName>
    <definedName name="DD_Maintenance_SubCat" hidden="1">Dropdown!$A$100:$A$103</definedName>
    <definedName name="DD_Organization_Expenditure_Lookup" hidden="1">Dropdown!$A$46:$B$47</definedName>
    <definedName name="DD_Organization_Expenditure1" hidden="1">Dropdown!$D$46</definedName>
    <definedName name="DD_Organization_Expenditure2" hidden="1">Dropdown!$E$46:$E$51</definedName>
    <definedName name="DD_Organization_SubCat" hidden="1">Dropdown!$A$46:$A$47</definedName>
    <definedName name="DD_Personnel_Exercise_SubCat" hidden="1">Dropdown!$E$161</definedName>
    <definedName name="DD_Personnel_MA_SubCat" hidden="1">Dropdown!$F$161</definedName>
    <definedName name="DD_Personnel_Organization_SubCat" hidden="1">Dropdown!$B$161</definedName>
    <definedName name="DD_Personnel_Planning_SubCat" hidden="1">Dropdown!$A$161:$A$162</definedName>
    <definedName name="DD_Personnel_SolutionArea" hidden="1">Dropdown!$A$154:$A$158</definedName>
    <definedName name="DD_Personnel_SubCat_Lookup" hidden="1">Dropdown!$A$154:$B$158</definedName>
    <definedName name="DD_Personnel_Training_SubCat" hidden="1">Dropdown!$D$161:$D$163</definedName>
    <definedName name="DD_PL_CoreCapabilities" hidden="1">Dropdown!$D$3:$D$34</definedName>
    <definedName name="DD_PL_SolutionArea" hidden="1">Dropdown!$A$3:$A$11</definedName>
    <definedName name="DD_PL_SubCat_Lookup" hidden="1">Dropdown!$A$3:$B$11</definedName>
    <definedName name="DD_Planning_Expenditure_Lookup" hidden="1">Dropdown!$A$38:$B$41</definedName>
    <definedName name="DD_Planning_Expenditure1" hidden="1">Dropdown!$D$38:$D$42</definedName>
    <definedName name="DD_Planning_Expenditure2" hidden="1">Dropdown!$E$38:$E$40</definedName>
    <definedName name="DD_Planning_Expenditure3" hidden="1">Dropdown!$F$38:$F$42</definedName>
    <definedName name="DD_Planning_Expenditure4" hidden="1">Dropdown!$G$38:$G$39</definedName>
    <definedName name="DD_Planning_SubCat" hidden="1">Dropdown!$A$38:$A$41</definedName>
    <definedName name="DD_Training_Expenditure_Lookup" hidden="1">Dropdown!$A$69:$B$71</definedName>
    <definedName name="DD_Training_Expenditure1" hidden="1">Dropdown!$D$69:$D$71</definedName>
    <definedName name="DD_Training_Expenditure2" hidden="1">Dropdown!$E$69:$E$74</definedName>
    <definedName name="DD_Training_Expenditure3" hidden="1">Dropdown!$F$69:$F$74</definedName>
    <definedName name="DD_Training_SubCat" hidden="1">Dropdown!$A$69:$A$71</definedName>
    <definedName name="EndDate" localSheetId="16">Facesheet!$J$12</definedName>
    <definedName name="EndDate">Facesheet!$J$12</definedName>
    <definedName name="EndPOP" localSheetId="12">'Consultant-Contractor'!$L$5</definedName>
    <definedName name="EndPOP" localSheetId="7">Equipment!$T$5</definedName>
    <definedName name="EndPOP" localSheetId="9">Exercise!$P$5</definedName>
    <definedName name="EndPOP" localSheetId="11">'Indirect Costs'!$I$5</definedName>
    <definedName name="EndPOP" localSheetId="10">'M&amp;A'!$I$5</definedName>
    <definedName name="EndPOP" localSheetId="14">Match!$L$5</definedName>
    <definedName name="EndPOP" localSheetId="6">Organization!$J$5</definedName>
    <definedName name="EndPOP" localSheetId="13">Personnel!$H$5</definedName>
    <definedName name="EndPOP" localSheetId="5">Planning!$M$5</definedName>
    <definedName name="EndPOP" localSheetId="4">'Project Ledger'!$P$5</definedName>
    <definedName name="EndPOP" localSheetId="8">Training!$P$5</definedName>
    <definedName name="FIPS" localSheetId="12">'Consultant-Contractor'!$A$3</definedName>
    <definedName name="FIPS" localSheetId="7">Equipment!$A$3</definedName>
    <definedName name="FIPS" localSheetId="9">Exercise!$A$3</definedName>
    <definedName name="FIPS" localSheetId="11">'Indirect Costs'!$A$3:$F$3</definedName>
    <definedName name="FIPS" localSheetId="10">'M&amp;A'!$A$3</definedName>
    <definedName name="FIPS" localSheetId="14">Match!$A$3</definedName>
    <definedName name="FIPS" localSheetId="6">Organization!$A$3</definedName>
    <definedName name="FIPS" localSheetId="13">Personnel!$A$3</definedName>
    <definedName name="FIPS" localSheetId="5">Planning!$A$3</definedName>
    <definedName name="FIPS" localSheetId="4">'Project Ledger'!$A$3</definedName>
    <definedName name="FIPS" localSheetId="8">Training!$A$3</definedName>
    <definedName name="FIPSNumber" localSheetId="16">Facesheet!$F$2</definedName>
    <definedName name="FIPSNumber">Facesheet!$F$2</definedName>
    <definedName name="ICRate" localSheetId="15">ICR!$D$4</definedName>
    <definedName name="Initials" localSheetId="12">'Consultant-Contractor'!$L$6</definedName>
    <definedName name="Initials" localSheetId="7">Equipment!$T$6</definedName>
    <definedName name="Initials" localSheetId="9">Exercise!$P$6</definedName>
    <definedName name="Initials" localSheetId="15">ICR!$D$4</definedName>
    <definedName name="Initials" localSheetId="11">'Indirect Costs'!$I$6</definedName>
    <definedName name="Initials" localSheetId="10">'M&amp;A'!$I$6</definedName>
    <definedName name="Initials" localSheetId="14">Match!$L$6</definedName>
    <definedName name="Initials" localSheetId="6">Organization!$J$6</definedName>
    <definedName name="Initials" localSheetId="13">Personnel!$H$6</definedName>
    <definedName name="Initials" localSheetId="5">Planning!$M$6</definedName>
    <definedName name="Initials" localSheetId="4">'Project Ledger'!$P$6</definedName>
    <definedName name="Initials" localSheetId="8">Training!$P$6</definedName>
    <definedName name="LabelDate" localSheetId="16">'AA Approval'!$I$28:$N$28</definedName>
    <definedName name="LabelRequest" localSheetId="12">'Consultant-Contractor'!$J$3</definedName>
    <definedName name="LabelRequest" localSheetId="7">Equipment!$R$3</definedName>
    <definedName name="LabelRequest" localSheetId="9">Exercise!$N$3</definedName>
    <definedName name="LabelRequest" localSheetId="15">ICR!$C$3</definedName>
    <definedName name="LabelRequest" localSheetId="11">'Indirect Costs'!$G$3</definedName>
    <definedName name="LabelRequest" localSheetId="10">'M&amp;A'!$G$3</definedName>
    <definedName name="LabelRequest" localSheetId="14">Match!$J$3</definedName>
    <definedName name="LabelRequest" localSheetId="6">Organization!$H$3</definedName>
    <definedName name="LabelRequest" localSheetId="13">Personnel!$F$3</definedName>
    <definedName name="LabelRequest" localSheetId="5">Planning!$K$3</definedName>
    <definedName name="LabelRequest" localSheetId="4">'Project Ledger'!$N$3</definedName>
    <definedName name="LabelRequest" localSheetId="8">Training!$N$3</definedName>
    <definedName name="LedgerType" localSheetId="16">'AA Approval'!$C$7</definedName>
    <definedName name="LedgerType" localSheetId="12">'Consultant-Contractor'!$L$2</definedName>
    <definedName name="LedgerType" localSheetId="7">Equipment!$T$2</definedName>
    <definedName name="LedgerType" localSheetId="9">Exercise!$P$2</definedName>
    <definedName name="LedgerType" localSheetId="15">ICR!$D$2</definedName>
    <definedName name="LedgerType" localSheetId="11">'Indirect Costs'!$I$2</definedName>
    <definedName name="LedgerType" localSheetId="10">'M&amp;A'!$I$2</definedName>
    <definedName name="LedgerType" localSheetId="14">Match!$L$2</definedName>
    <definedName name="LedgerType" localSheetId="6">Organization!$J$2</definedName>
    <definedName name="LedgerType" localSheetId="13">Personnel!$H$2</definedName>
    <definedName name="LedgerType" localSheetId="5">Planning!$M$2</definedName>
    <definedName name="LedgerType" localSheetId="4">'Project Ledger'!$P$2</definedName>
    <definedName name="LedgerType" localSheetId="8">Training!$P$2</definedName>
    <definedName name="_xlnm.Print_Area" localSheetId="16">'AA Approval'!$A$1:$O$31</definedName>
    <definedName name="_xlnm.Print_Area" localSheetId="3">'AA Info'!$A$1:$H$24</definedName>
    <definedName name="_xlnm.Print_Area" localSheetId="12">'Consultant-Contractor'!$A$1:$M$33</definedName>
    <definedName name="_xlnm.Print_Area" localSheetId="7">Equipment!$A$1:$U$33</definedName>
    <definedName name="_xlnm.Print_Area" localSheetId="9">Exercise!$A$1:$Q$33</definedName>
    <definedName name="_xlnm.Print_Area" localSheetId="2">Facesheet!$A$1:$J$35</definedName>
    <definedName name="_xlnm.Print_Area" localSheetId="15">ICR!$A$1:$D$31</definedName>
    <definedName name="_xlnm.Print_Area" localSheetId="11">'Indirect Costs'!$A$1:$J$33</definedName>
    <definedName name="_xlnm.Print_Area" localSheetId="1">Instructions!$A$1:$B$267</definedName>
    <definedName name="_xlnm.Print_Area" localSheetId="10">'M&amp;A'!$A$1:$J$33</definedName>
    <definedName name="_xlnm.Print_Area" localSheetId="14">Match!$A$1:$M$33</definedName>
    <definedName name="_xlnm.Print_Area" localSheetId="6">Organization!$A$1:$K$33</definedName>
    <definedName name="_xlnm.Print_Area" localSheetId="13">Personnel!$A$1:$I$33</definedName>
    <definedName name="_xlnm.Print_Area" localSheetId="5">Planning!$A$1:$N$33</definedName>
    <definedName name="_xlnm.Print_Area" localSheetId="4">'Project Ledger'!$A$1:$Q$33</definedName>
    <definedName name="_xlnm.Print_Area" localSheetId="8">Training!$A$1:$Q$33</definedName>
    <definedName name="_xlnm.Print_Titles" localSheetId="12">'Consultant-Contractor'!$1:$8</definedName>
    <definedName name="_xlnm.Print_Titles" localSheetId="7">Equipment!$1:$8</definedName>
    <definedName name="_xlnm.Print_Titles" localSheetId="9">Exercise!$1:$8</definedName>
    <definedName name="_xlnm.Print_Titles" localSheetId="11">'Indirect Costs'!$1:$8</definedName>
    <definedName name="_xlnm.Print_Titles" localSheetId="10">'M&amp;A'!$1:$8</definedName>
    <definedName name="_xlnm.Print_Titles" localSheetId="14">Match!$1:$8</definedName>
    <definedName name="_xlnm.Print_Titles" localSheetId="6">Organization!$1:$8</definedName>
    <definedName name="_xlnm.Print_Titles" localSheetId="13">Personnel!$1:$8</definedName>
    <definedName name="_xlnm.Print_Titles" localSheetId="5">Planning!$1:$8</definedName>
    <definedName name="_xlnm.Print_Titles" localSheetId="4">'Project Ledger'!$1:$8</definedName>
    <definedName name="_xlnm.Print_Titles" localSheetId="8">Training!$1:$8</definedName>
    <definedName name="RangeApproved" localSheetId="7">Equipment!$T$10:$T$30</definedName>
    <definedName name="RangeApproved" localSheetId="9">Exercise!$P$10:$P$30</definedName>
    <definedName name="RangeApproved" localSheetId="11">'Indirect Costs'!$I$10:$I$30</definedName>
    <definedName name="RangeApproved" localSheetId="10">'M&amp;A'!$I$10:$I$30</definedName>
    <definedName name="RangeApproved" localSheetId="14">Match!$K$10:$K$30</definedName>
    <definedName name="RangeApproved" localSheetId="6">Organization!$J$10:$J$30</definedName>
    <definedName name="RangeApproved" localSheetId="5">Planning!$M$10:$M$30</definedName>
    <definedName name="RangeApproved" localSheetId="4">'Project Ledger'!$N$10:$N$30</definedName>
    <definedName name="RangeApproved" localSheetId="8">Training!$P$10:$P$30</definedName>
    <definedName name="RangeBalance" localSheetId="7">Equipment!$U$10:$U$30</definedName>
    <definedName name="RangeBalance" localSheetId="9">Exercise!$Q$10:$Q$30</definedName>
    <definedName name="RangeBalance" localSheetId="11">'Indirect Costs'!$J$10:$J$30</definedName>
    <definedName name="RangeBalance" localSheetId="10">'M&amp;A'!$J$10:$J$30</definedName>
    <definedName name="RangeBalance" localSheetId="14">Match!$L$10:$L$30</definedName>
    <definedName name="RangeBalance" localSheetId="6">Organization!$K$10:$K$30</definedName>
    <definedName name="RangeBalance" localSheetId="5">Planning!$N$10:$N$30</definedName>
    <definedName name="RangeBalance" localSheetId="4">'Project Ledger'!$P$10:$P$30</definedName>
    <definedName name="RangeBalance" localSheetId="8">Training!$Q$10:$Q$30</definedName>
    <definedName name="RangeBody" localSheetId="12">'Consultant-Contractor'!$A$10:$W$30</definedName>
    <definedName name="RangeBody" localSheetId="7">Equipment!$A$10:$AE$30</definedName>
    <definedName name="RangeBody" localSheetId="9">Exercise!$A$10:$AA$30</definedName>
    <definedName name="RangeBody" localSheetId="15">ICR!$A$6:$D$32</definedName>
    <definedName name="RangeBody" localSheetId="11">'Indirect Costs'!$A$10:$T$30</definedName>
    <definedName name="RangeBody" localSheetId="10">'M&amp;A'!$A$10:$T$30</definedName>
    <definedName name="RangeBody" localSheetId="14">Match!$A$10:$W$30</definedName>
    <definedName name="RangeBody" localSheetId="6">Organization!$A$10:$U$30</definedName>
    <definedName name="RangeBody" localSheetId="13">Personnel!$A$10:$S$30</definedName>
    <definedName name="RangeBody" localSheetId="5">Planning!$A$10:$X$30</definedName>
    <definedName name="RangeBody" localSheetId="4">'Project Ledger'!$A$10:$AA$30</definedName>
    <definedName name="RangeBody" localSheetId="8">Training!$A$10:$AA$30</definedName>
    <definedName name="RangeCost" localSheetId="12">'Consultant-Contractor'!$M$10:$M$30</definedName>
    <definedName name="RangeCost" localSheetId="7">Equipment!$Q$10:$Q$30</definedName>
    <definedName name="RangeCost" localSheetId="9">Exercise!$M$10:$M$30</definedName>
    <definedName name="RangeCost" localSheetId="11">'Indirect Costs'!$F$10:$F$30</definedName>
    <definedName name="RangeCost" localSheetId="10">'M&amp;A'!$F$10:$F$30</definedName>
    <definedName name="RangeCost" localSheetId="14">Match!$H$10:$H$30</definedName>
    <definedName name="RangeCost" localSheetId="6">Organization!$G$10:$G$30</definedName>
    <definedName name="RangeCost" localSheetId="13">Personnel!$I$10:$I$30</definedName>
    <definedName name="RangeCost" localSheetId="5">Planning!$J$10:$J$30</definedName>
    <definedName name="RangeCost" localSheetId="4">'Project Ledger'!$K$10:$K$30</definedName>
    <definedName name="RangeCost" localSheetId="8">Training!$M$10:$M$30</definedName>
    <definedName name="RangeDollars" localSheetId="12">'Consultant-Contractor'!$L$10:$M$30</definedName>
    <definedName name="RangeDollars" localSheetId="7">Equipment!$Q$10:$U$30</definedName>
    <definedName name="RangeDollars" localSheetId="9">Exercise!$M$10:$Q$30</definedName>
    <definedName name="RangeDollars" localSheetId="15">ICR!$B$10:$D$26</definedName>
    <definedName name="RangeDollars" localSheetId="11">'Indirect Costs'!$F$10:$J$30</definedName>
    <definedName name="RangeDollars" localSheetId="10">'M&amp;A'!$F$10:$J$30</definedName>
    <definedName name="RangeDollars" localSheetId="14">Match!$H$10:$L$30</definedName>
    <definedName name="RangeDollars" localSheetId="6">Organization!$G$10:$K$30</definedName>
    <definedName name="RangeDollars" localSheetId="13">Personnel!$G$10:$I$30</definedName>
    <definedName name="RangeDollars" localSheetId="5">Planning!$J$10:$N$30</definedName>
    <definedName name="RangeDollars" localSheetId="4">'Project Ledger'!$K$10:$P$30</definedName>
    <definedName name="RangeDollars" localSheetId="8">Training!$M$10:$Q$30</definedName>
    <definedName name="RangeFee" localSheetId="12">'Consultant-Contractor'!$L$10:$L$30</definedName>
    <definedName name="RangeHours" localSheetId="13">Personnel!$H$10:$H$30</definedName>
    <definedName name="RangeIndirect" localSheetId="15">ICR!$B$30:$C$32</definedName>
    <definedName name="RangePercent" localSheetId="14">Match!$M$10:$M$30</definedName>
    <definedName name="RangePercent" localSheetId="4">'Project Ledger'!$Q$10:$Q$30</definedName>
    <definedName name="RangePeriod" localSheetId="12">'Consultant-Contractor'!$K$10:$K$30</definedName>
    <definedName name="RangePeriod" localSheetId="13">Personnel!$F$10:$F$30</definedName>
    <definedName name="RangePrevious" localSheetId="7">Equipment!$R$10:$R$30</definedName>
    <definedName name="RangePrevious" localSheetId="9">Exercise!$N$10:$N$30</definedName>
    <definedName name="RangePrevious" localSheetId="11">'Indirect Costs'!$G$10:$G$30</definedName>
    <definedName name="RangePrevious" localSheetId="10">'M&amp;A'!$G$10:$G$30</definedName>
    <definedName name="RangePrevious" localSheetId="14">Match!$I$10:$I$30</definedName>
    <definedName name="RangePrevious" localSheetId="6">Organization!$H$10:$H$30</definedName>
    <definedName name="RangePrevious" localSheetId="5">Planning!$K$10:$K$30</definedName>
    <definedName name="RangePrevious" localSheetId="4">'Project Ledger'!$L$10:$L$30</definedName>
    <definedName name="RangePrevious" localSheetId="8">Training!$N$10:$N$30</definedName>
    <definedName name="RangeProjectTotal" localSheetId="4">'Project Ledger'!$O$10:$O$30</definedName>
    <definedName name="RangeSalary" localSheetId="13">Personnel!$G$10:$G$30</definedName>
    <definedName name="RangeThisRequest" localSheetId="7">Equipment!$S$10:$S$30</definedName>
    <definedName name="RangeThisRequest" localSheetId="9">Exercise!$O$10:$O$30</definedName>
    <definedName name="RangeThisRequest" localSheetId="11">'Indirect Costs'!$H$10:$H$30</definedName>
    <definedName name="RangeThisRequest" localSheetId="10">'M&amp;A'!$H$10:$H$30</definedName>
    <definedName name="RangeThisRequest" localSheetId="14">Match!$J$10:$J$30</definedName>
    <definedName name="RangeThisRequest" localSheetId="6">Organization!$I$10:$I$30</definedName>
    <definedName name="RangeThisRequest" localSheetId="5">Planning!$L$10:$L$30</definedName>
    <definedName name="RangeThisRequest" localSheetId="4">'Project Ledger'!$M$10:$M$30</definedName>
    <definedName name="RangeThisRequest" localSheetId="8">Training!$O$10:$O$30</definedName>
    <definedName name="RangeUnlocked" localSheetId="12">'Consultant-Contractor'!$A$10:$M$30,'Consultant-Contractor'!$N$7:$W$30</definedName>
    <definedName name="RangeUnlocked" localSheetId="7">Equipment!$A$10:$Q$30,Equipment!$S$10:$S$30,Equipment!$V$7:$AE$30</definedName>
    <definedName name="RangeUnlocked" localSheetId="9">Exercise!$A$10:$M$30,Exercise!$O$10:$O$30,Exercise!$R$7:$AA$30</definedName>
    <definedName name="RangeUnlocked" localSheetId="11">'Indirect Costs'!$A$10:$F$30,'Indirect Costs'!$H$10:$H$30,'Indirect Costs'!$K$7:$T$30</definedName>
    <definedName name="RangeUnlocked" localSheetId="10">'M&amp;A'!$A$10:$F$30,'M&amp;A'!$H$10:$H$30,'M&amp;A'!$K$7:$T$30</definedName>
    <definedName name="RangeUnlocked" localSheetId="14">Match!$A$10:$H$30,Match!$J$10:$J$30,Match!$N$7:$W$30</definedName>
    <definedName name="RangeUnlocked" localSheetId="6">Organization!$A$10:$G$30,Organization!$I$10:$I$30,Organization!$L$7:$U$30</definedName>
    <definedName name="RangeUnlocked" localSheetId="13">Personnel!$A$10:$I$30,Personnel!$J$7:$S$30</definedName>
    <definedName name="RangeUnlocked" localSheetId="5">Planning!$A$10:$J$30,Planning!$L$10:$L$30,Planning!$O$7:$X$30</definedName>
    <definedName name="RangeUnlocked" localSheetId="4">'Project Ledger'!$A$10:$K$30,'Project Ledger'!$M$10:$M$30,'Project Ledger'!$R$7:$AA$30</definedName>
    <definedName name="RangeUnlocked" localSheetId="8">Training!$A$10:$M$30,Training!$O$10:$O$30,Training!$R$7:$AA$30</definedName>
    <definedName name="RequestNumber" localSheetId="16">'AA Approval'!$H$10</definedName>
    <definedName name="RequestNumber" localSheetId="12">'Consultant-Contractor'!$L$3</definedName>
    <definedName name="RequestNumber" localSheetId="7">Equipment!$T$3</definedName>
    <definedName name="RequestNumber" localSheetId="9">Exercise!$P$3</definedName>
    <definedName name="RequestNumber" localSheetId="15">ICR!$D$3</definedName>
    <definedName name="RequestNumber" localSheetId="11">'Indirect Costs'!$I$3</definedName>
    <definedName name="RequestNumber" localSheetId="10">'M&amp;A'!$I$3</definedName>
    <definedName name="RequestNumber" localSheetId="14">Match!$L$3</definedName>
    <definedName name="RequestNumber" localSheetId="6">Organization!$J$3</definedName>
    <definedName name="RequestNumber" localSheetId="13">Personnel!$H$3</definedName>
    <definedName name="RequestNumber" localSheetId="5">Planning!$M$3</definedName>
    <definedName name="RequestNumber" localSheetId="4">'Project Ledger'!$P$3</definedName>
    <definedName name="RequestNumber" localSheetId="8">Training!$P$3</definedName>
    <definedName name="StartDate" localSheetId="16">Facesheet!$H$12</definedName>
    <definedName name="StartDate">Facesheet!$H$12</definedName>
    <definedName name="StartPOP" localSheetId="12">'Consultant-Contractor'!$L$4</definedName>
    <definedName name="StartPOP" localSheetId="7">Equipment!$T$4</definedName>
    <definedName name="StartPOP" localSheetId="9">Exercise!$P$4</definedName>
    <definedName name="StartPOP" localSheetId="11">'Indirect Costs'!$I$4</definedName>
    <definedName name="StartPOP" localSheetId="10">'M&amp;A'!$I$4</definedName>
    <definedName name="StartPOP" localSheetId="14">Match!$L$4</definedName>
    <definedName name="StartPOP" localSheetId="6">Organization!$J$4</definedName>
    <definedName name="StartPOP" localSheetId="13">Personnel!$H$4</definedName>
    <definedName name="StartPOP" localSheetId="5">Planning!$M$4</definedName>
    <definedName name="StartPOP" localSheetId="4">'Project Ledger'!$P$4</definedName>
    <definedName name="StartPOP" localSheetId="8">Training!$P$4</definedName>
    <definedName name="Subaward" localSheetId="12">'Consultant-Contractor'!$A$4</definedName>
    <definedName name="Subaward" localSheetId="7">Equipment!$A$4</definedName>
    <definedName name="Subaward" localSheetId="9">Exercise!$A$4</definedName>
    <definedName name="Subaward" localSheetId="11">'Indirect Costs'!$A$4</definedName>
    <definedName name="Subaward" localSheetId="10">'M&amp;A'!$A$4</definedName>
    <definedName name="subaward" localSheetId="14">Match!$A$4</definedName>
    <definedName name="Subaward" localSheetId="6">Organization!$A$4</definedName>
    <definedName name="Subaward" localSheetId="13">Personnel!$A$4</definedName>
    <definedName name="Subaward" localSheetId="5">Planning!$A$4</definedName>
    <definedName name="Subaward" localSheetId="4">'Project Ledger'!$A$4</definedName>
    <definedName name="Subaward" localSheetId="8">Training!$A$4</definedName>
    <definedName name="SubawardNumber" localSheetId="16">Facesheet!$J$2</definedName>
    <definedName name="SubawardNumber">Facesheet!$J$2</definedName>
    <definedName name="Subrecipient" localSheetId="12">'Consultant-Contractor'!$A$2</definedName>
    <definedName name="Subrecipient" localSheetId="7">Equipment!$A$2</definedName>
    <definedName name="Subrecipient" localSheetId="9">Exercise!$A$2</definedName>
    <definedName name="Subrecipient" localSheetId="11">'Indirect Costs'!$A$2</definedName>
    <definedName name="Subrecipient" localSheetId="10">'M&amp;A'!$A$2</definedName>
    <definedName name="Subrecipient" localSheetId="14">Match!$A$2</definedName>
    <definedName name="Subrecipient" localSheetId="6">Organization!$A$2</definedName>
    <definedName name="Subrecipient" localSheetId="13">Personnel!$A$2</definedName>
    <definedName name="Subrecipient" localSheetId="5">Planning!$A$2</definedName>
    <definedName name="Subrecipient" localSheetId="4">'Project Ledger'!$A$2</definedName>
    <definedName name="Subrecipient" localSheetId="8">Training!$A$2</definedName>
    <definedName name="SubrecipientName" localSheetId="16">Facesheet!$C$6</definedName>
    <definedName name="SubrecipientName">Facesheet!$C$6</definedName>
    <definedName name="TotalApproved" localSheetId="7">Equipment!$T$8</definedName>
    <definedName name="TotalApproved" localSheetId="9">Exercise!$P$8</definedName>
    <definedName name="TotalApproved" localSheetId="11">'Indirect Costs'!$I$8</definedName>
    <definedName name="TotalApproved" localSheetId="10">'M&amp;A'!$I$8</definedName>
    <definedName name="TotalApproved" localSheetId="14">Match!$K$8</definedName>
    <definedName name="TotalApproved" localSheetId="6">Organization!$J$8</definedName>
    <definedName name="TotalApproved" localSheetId="5">Planning!$M$8</definedName>
    <definedName name="TotalApproved" localSheetId="4">'Project Ledger'!$N$8</definedName>
    <definedName name="TotalApproved" localSheetId="8">Training!$P$8</definedName>
    <definedName name="TotalBalance" localSheetId="7">Equipment!$U$8</definedName>
    <definedName name="TotalBalance" localSheetId="9">Exercise!$Q$8</definedName>
    <definedName name="TotalBalance" localSheetId="11">'Indirect Costs'!$J$8</definedName>
    <definedName name="TotalBalance" localSheetId="10">'M&amp;A'!$J$8</definedName>
    <definedName name="TotalBalance" localSheetId="14">Match!$L$8</definedName>
    <definedName name="TotalBalance" localSheetId="6">Organization!$K$8</definedName>
    <definedName name="TotalBalance" localSheetId="5">Planning!$N$8</definedName>
    <definedName name="TotalBalance" localSheetId="4">'Project Ledger'!$P$8</definedName>
    <definedName name="TotalBalance" localSheetId="8">Training!$Q$8</definedName>
    <definedName name="TotalCost" localSheetId="12">'Consultant-Contractor'!$M$8</definedName>
    <definedName name="TotalCost" localSheetId="7">Equipment!$Q$8</definedName>
    <definedName name="TotalCost" localSheetId="9">Exercise!$M$8</definedName>
    <definedName name="TotalCost" localSheetId="11">'Indirect Costs'!$F$8</definedName>
    <definedName name="TotalCost" localSheetId="10">'M&amp;A'!$F$8</definedName>
    <definedName name="TotalCost" localSheetId="14">Match!$H$8</definedName>
    <definedName name="TotalCost" localSheetId="6">Organization!$G$8</definedName>
    <definedName name="TotalCost" localSheetId="13">Personnel!$I$8</definedName>
    <definedName name="TotalCost" localSheetId="5">Planning!$J$8</definedName>
    <definedName name="TotalCost" localSheetId="4">'Project Ledger'!$K$8</definedName>
    <definedName name="TotalCost" localSheetId="8">Training!$M$8</definedName>
    <definedName name="TotalDirectCost" localSheetId="15">ICR!$C$28</definedName>
    <definedName name="TotalFee" localSheetId="12">'Consultant-Contractor'!$L$8</definedName>
    <definedName name="TotalHours" localSheetId="13">Personnel!$H$8</definedName>
    <definedName name="TotalPercentExpended" localSheetId="14">Match!$M$8</definedName>
    <definedName name="TotalPercentExpended" localSheetId="4">'Project Ledger'!$Q$8</definedName>
    <definedName name="TotalPrevious" localSheetId="7">Equipment!$R$8</definedName>
    <definedName name="TotalPrevious" localSheetId="9">Exercise!$N$8</definedName>
    <definedName name="TotalPrevious" localSheetId="11">'Indirect Costs'!$G$8</definedName>
    <definedName name="TotalPrevious" localSheetId="10">'M&amp;A'!$G$8</definedName>
    <definedName name="TotalPrevious" localSheetId="14">Match!$I$8</definedName>
    <definedName name="TotalPrevious" localSheetId="6">Organization!$H$8</definedName>
    <definedName name="TotalPrevious" localSheetId="5">Planning!$K$8</definedName>
    <definedName name="TotalPrevious" localSheetId="4">'Project Ledger'!$L$8</definedName>
    <definedName name="TotalPrevious" localSheetId="8">Training!$N$8</definedName>
    <definedName name="TotalProject" localSheetId="4">'Project Ledger'!$O$8</definedName>
    <definedName name="TotalSalary" localSheetId="13">Personnel!$G$8</definedName>
    <definedName name="TotalThisRequest" localSheetId="7">Equipment!$S$8</definedName>
    <definedName name="TotalThisRequest" localSheetId="9">Exercise!$O$8</definedName>
    <definedName name="TotalThisRequest" localSheetId="11">'Indirect Costs'!$H$8</definedName>
    <definedName name="TotalThisRequest" localSheetId="10">'M&amp;A'!$H$8</definedName>
    <definedName name="TotalThisRequest" localSheetId="14">Match!$J$8</definedName>
    <definedName name="TotalThisRequest" localSheetId="6">Organization!$I$8</definedName>
    <definedName name="TotalThisRequest" localSheetId="5">Planning!$L$8</definedName>
    <definedName name="TotalThisRequest" localSheetId="4">'Project Ledger'!$M$8</definedName>
    <definedName name="TotalThisRequest" localSheetId="8">Training!$O$8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6" i="127" l="1"/>
  <c r="I10" i="13" l="1"/>
  <c r="J10" i="13" s="1"/>
  <c r="I11" i="13"/>
  <c r="J11" i="13" s="1"/>
  <c r="I12" i="13"/>
  <c r="J12" i="13" s="1"/>
  <c r="I13" i="13"/>
  <c r="J13" i="13" s="1"/>
  <c r="I14" i="13"/>
  <c r="J14" i="13" s="1"/>
  <c r="I15" i="13"/>
  <c r="J15" i="13" s="1"/>
  <c r="I16" i="13"/>
  <c r="J16" i="13" s="1"/>
  <c r="I17" i="13"/>
  <c r="J17" i="13" s="1"/>
  <c r="I18" i="13"/>
  <c r="J18" i="13" s="1"/>
  <c r="I19" i="13"/>
  <c r="J19" i="13" s="1"/>
  <c r="I20" i="13"/>
  <c r="J20" i="13" s="1"/>
  <c r="I21" i="13"/>
  <c r="J21" i="13" s="1"/>
  <c r="I22" i="13"/>
  <c r="J22" i="13" s="1"/>
  <c r="I23" i="13"/>
  <c r="J23" i="13" s="1"/>
  <c r="I24" i="13"/>
  <c r="J24" i="13" s="1"/>
  <c r="I25" i="13"/>
  <c r="J25" i="13" s="1"/>
  <c r="I26" i="13"/>
  <c r="J26" i="13" s="1"/>
  <c r="I27" i="13"/>
  <c r="J27" i="13" s="1"/>
  <c r="I28" i="13"/>
  <c r="J28" i="13" s="1"/>
  <c r="I29" i="13"/>
  <c r="J29" i="13" s="1"/>
  <c r="I30" i="13"/>
  <c r="J30" i="13" s="1"/>
  <c r="H8" i="13"/>
  <c r="G8" i="13"/>
  <c r="F8" i="13"/>
  <c r="I5" i="13"/>
  <c r="I4" i="13"/>
  <c r="A4" i="13"/>
  <c r="A3" i="13"/>
  <c r="A2" i="13"/>
  <c r="I10" i="12"/>
  <c r="J10" i="12" s="1"/>
  <c r="I11" i="12"/>
  <c r="J11" i="12" s="1"/>
  <c r="I12" i="12"/>
  <c r="J12" i="12" s="1"/>
  <c r="I13" i="12"/>
  <c r="J13" i="12" s="1"/>
  <c r="I14" i="12"/>
  <c r="J14" i="12" s="1"/>
  <c r="I15" i="12"/>
  <c r="J15" i="12" s="1"/>
  <c r="I16" i="12"/>
  <c r="J16" i="12" s="1"/>
  <c r="I17" i="12"/>
  <c r="J17" i="12" s="1"/>
  <c r="I18" i="12"/>
  <c r="J18" i="12" s="1"/>
  <c r="I19" i="12"/>
  <c r="J19" i="12" s="1"/>
  <c r="I20" i="12"/>
  <c r="J20" i="12" s="1"/>
  <c r="I21" i="12"/>
  <c r="J21" i="12" s="1"/>
  <c r="I22" i="12"/>
  <c r="J22" i="12" s="1"/>
  <c r="I23" i="12"/>
  <c r="J23" i="12" s="1"/>
  <c r="I24" i="12"/>
  <c r="J24" i="12" s="1"/>
  <c r="I25" i="12"/>
  <c r="J25" i="12" s="1"/>
  <c r="I26" i="12"/>
  <c r="J26" i="12" s="1"/>
  <c r="I27" i="12"/>
  <c r="J27" i="12" s="1"/>
  <c r="I28" i="12"/>
  <c r="J28" i="12" s="1"/>
  <c r="I29" i="12"/>
  <c r="J29" i="12" s="1"/>
  <c r="I30" i="12"/>
  <c r="J30" i="12" s="1"/>
  <c r="H8" i="12"/>
  <c r="G8" i="12"/>
  <c r="F8" i="12"/>
  <c r="I5" i="12"/>
  <c r="I4" i="12"/>
  <c r="A4" i="12"/>
  <c r="A3" i="12"/>
  <c r="A2" i="12"/>
  <c r="C20" i="127"/>
  <c r="D20" i="127" s="1"/>
  <c r="I8" i="13" l="1"/>
  <c r="I8" i="12"/>
  <c r="J8" i="13"/>
  <c r="J8" i="12"/>
  <c r="K10" i="16"/>
  <c r="M10" i="16" s="1"/>
  <c r="K11" i="16"/>
  <c r="L11" i="16" s="1"/>
  <c r="K12" i="16"/>
  <c r="L12" i="16" s="1"/>
  <c r="K13" i="16"/>
  <c r="L13" i="16" s="1"/>
  <c r="K14" i="16"/>
  <c r="M14" i="16" s="1"/>
  <c r="K15" i="16"/>
  <c r="L15" i="16" s="1"/>
  <c r="K16" i="16"/>
  <c r="L16" i="16" s="1"/>
  <c r="K17" i="16"/>
  <c r="L17" i="16" s="1"/>
  <c r="K18" i="16"/>
  <c r="M18" i="16" s="1"/>
  <c r="K19" i="16"/>
  <c r="L19" i="16" s="1"/>
  <c r="K20" i="16"/>
  <c r="L20" i="16" s="1"/>
  <c r="K21" i="16"/>
  <c r="L21" i="16" s="1"/>
  <c r="K22" i="16"/>
  <c r="M22" i="16" s="1"/>
  <c r="K23" i="16"/>
  <c r="L23" i="16" s="1"/>
  <c r="K24" i="16"/>
  <c r="L24" i="16" s="1"/>
  <c r="K25" i="16"/>
  <c r="L25" i="16" s="1"/>
  <c r="K26" i="16"/>
  <c r="M26" i="16" s="1"/>
  <c r="K27" i="16"/>
  <c r="L27" i="16" s="1"/>
  <c r="K28" i="16"/>
  <c r="L28" i="16" s="1"/>
  <c r="K29" i="16"/>
  <c r="L29" i="16" s="1"/>
  <c r="K30" i="16"/>
  <c r="M30" i="16" s="1"/>
  <c r="J8" i="16"/>
  <c r="I8" i="16"/>
  <c r="H8" i="16"/>
  <c r="L5" i="16"/>
  <c r="L4" i="16"/>
  <c r="A4" i="16"/>
  <c r="A3" i="16"/>
  <c r="A2" i="16"/>
  <c r="L8" i="14"/>
  <c r="M8" i="14"/>
  <c r="L5" i="14"/>
  <c r="L4" i="14"/>
  <c r="A4" i="14"/>
  <c r="A3" i="14"/>
  <c r="A2" i="14"/>
  <c r="H8" i="15"/>
  <c r="G8" i="15"/>
  <c r="I8" i="15"/>
  <c r="H5" i="15"/>
  <c r="H4" i="15"/>
  <c r="A4" i="15"/>
  <c r="A3" i="15"/>
  <c r="A2" i="15"/>
  <c r="P10" i="11"/>
  <c r="Q10" i="11" s="1"/>
  <c r="P11" i="11"/>
  <c r="Q11" i="11" s="1"/>
  <c r="P12" i="11"/>
  <c r="Q12" i="11" s="1"/>
  <c r="P13" i="11"/>
  <c r="Q13" i="11" s="1"/>
  <c r="P14" i="11"/>
  <c r="Q14" i="11" s="1"/>
  <c r="P15" i="11"/>
  <c r="Q15" i="11" s="1"/>
  <c r="P16" i="11"/>
  <c r="Q16" i="11" s="1"/>
  <c r="P17" i="11"/>
  <c r="Q17" i="11" s="1"/>
  <c r="P18" i="11"/>
  <c r="Q18" i="11" s="1"/>
  <c r="P19" i="11"/>
  <c r="Q19" i="11" s="1"/>
  <c r="P20" i="11"/>
  <c r="Q20" i="11" s="1"/>
  <c r="P21" i="11"/>
  <c r="Q21" i="11" s="1"/>
  <c r="P22" i="11"/>
  <c r="Q22" i="11" s="1"/>
  <c r="P23" i="11"/>
  <c r="Q23" i="11" s="1"/>
  <c r="P24" i="11"/>
  <c r="Q24" i="11" s="1"/>
  <c r="P25" i="11"/>
  <c r="Q25" i="11" s="1"/>
  <c r="P26" i="11"/>
  <c r="Q26" i="11" s="1"/>
  <c r="P27" i="11"/>
  <c r="Q27" i="11" s="1"/>
  <c r="P28" i="11"/>
  <c r="Q28" i="11" s="1"/>
  <c r="P29" i="11"/>
  <c r="Q29" i="11" s="1"/>
  <c r="P30" i="11"/>
  <c r="Q30" i="11" s="1"/>
  <c r="O8" i="11"/>
  <c r="N8" i="11"/>
  <c r="M8" i="11"/>
  <c r="P5" i="11"/>
  <c r="P4" i="11"/>
  <c r="A4" i="11"/>
  <c r="A3" i="11"/>
  <c r="A2" i="11"/>
  <c r="P10" i="10"/>
  <c r="Q10" i="10" s="1"/>
  <c r="P11" i="10"/>
  <c r="Q11" i="10" s="1"/>
  <c r="P12" i="10"/>
  <c r="Q12" i="10" s="1"/>
  <c r="P13" i="10"/>
  <c r="Q13" i="10" s="1"/>
  <c r="P14" i="10"/>
  <c r="Q14" i="10" s="1"/>
  <c r="P15" i="10"/>
  <c r="Q15" i="10" s="1"/>
  <c r="P16" i="10"/>
  <c r="Q16" i="10" s="1"/>
  <c r="P17" i="10"/>
  <c r="Q17" i="10" s="1"/>
  <c r="P18" i="10"/>
  <c r="Q18" i="10" s="1"/>
  <c r="P19" i="10"/>
  <c r="Q19" i="10" s="1"/>
  <c r="P20" i="10"/>
  <c r="Q20" i="10" s="1"/>
  <c r="P21" i="10"/>
  <c r="Q21" i="10" s="1"/>
  <c r="P22" i="10"/>
  <c r="Q22" i="10" s="1"/>
  <c r="P23" i="10"/>
  <c r="Q23" i="10" s="1"/>
  <c r="P24" i="10"/>
  <c r="Q24" i="10" s="1"/>
  <c r="P25" i="10"/>
  <c r="Q25" i="10" s="1"/>
  <c r="P26" i="10"/>
  <c r="Q26" i="10" s="1"/>
  <c r="P27" i="10"/>
  <c r="Q27" i="10" s="1"/>
  <c r="P28" i="10"/>
  <c r="Q28" i="10" s="1"/>
  <c r="P29" i="10"/>
  <c r="Q29" i="10" s="1"/>
  <c r="P30" i="10"/>
  <c r="Q30" i="10" s="1"/>
  <c r="O8" i="10"/>
  <c r="N8" i="10"/>
  <c r="M8" i="10"/>
  <c r="P5" i="10"/>
  <c r="P4" i="10"/>
  <c r="A4" i="10"/>
  <c r="A3" i="10"/>
  <c r="A2" i="10"/>
  <c r="T10" i="9"/>
  <c r="U10" i="9" s="1"/>
  <c r="T11" i="9"/>
  <c r="U11" i="9" s="1"/>
  <c r="T12" i="9"/>
  <c r="U12" i="9" s="1"/>
  <c r="T13" i="9"/>
  <c r="U13" i="9" s="1"/>
  <c r="T14" i="9"/>
  <c r="U14" i="9" s="1"/>
  <c r="T15" i="9"/>
  <c r="U15" i="9" s="1"/>
  <c r="T16" i="9"/>
  <c r="U16" i="9" s="1"/>
  <c r="T17" i="9"/>
  <c r="U17" i="9" s="1"/>
  <c r="T18" i="9"/>
  <c r="U18" i="9" s="1"/>
  <c r="T19" i="9"/>
  <c r="U19" i="9" s="1"/>
  <c r="T20" i="9"/>
  <c r="U20" i="9" s="1"/>
  <c r="T21" i="9"/>
  <c r="U21" i="9" s="1"/>
  <c r="T22" i="9"/>
  <c r="U22" i="9" s="1"/>
  <c r="T23" i="9"/>
  <c r="U23" i="9" s="1"/>
  <c r="T24" i="9"/>
  <c r="U24" i="9" s="1"/>
  <c r="T25" i="9"/>
  <c r="U25" i="9" s="1"/>
  <c r="T26" i="9"/>
  <c r="U26" i="9" s="1"/>
  <c r="T27" i="9"/>
  <c r="U27" i="9" s="1"/>
  <c r="T28" i="9"/>
  <c r="U28" i="9" s="1"/>
  <c r="T29" i="9"/>
  <c r="U29" i="9" s="1"/>
  <c r="T30" i="9"/>
  <c r="U30" i="9" s="1"/>
  <c r="S8" i="9"/>
  <c r="R8" i="9"/>
  <c r="Q8" i="9"/>
  <c r="T5" i="9"/>
  <c r="T4" i="9"/>
  <c r="A4" i="9"/>
  <c r="A3" i="9"/>
  <c r="A2" i="9"/>
  <c r="J10" i="38"/>
  <c r="K10" i="38" s="1"/>
  <c r="J11" i="38"/>
  <c r="K11" i="38" s="1"/>
  <c r="J12" i="38"/>
  <c r="K12" i="38" s="1"/>
  <c r="J13" i="38"/>
  <c r="K13" i="38" s="1"/>
  <c r="J14" i="38"/>
  <c r="K14" i="38" s="1"/>
  <c r="J15" i="38"/>
  <c r="K15" i="38" s="1"/>
  <c r="J16" i="38"/>
  <c r="K16" i="38" s="1"/>
  <c r="J17" i="38"/>
  <c r="K17" i="38" s="1"/>
  <c r="J18" i="38"/>
  <c r="K18" i="38" s="1"/>
  <c r="J19" i="38"/>
  <c r="K19" i="38" s="1"/>
  <c r="J20" i="38"/>
  <c r="K20" i="38" s="1"/>
  <c r="J21" i="38"/>
  <c r="K21" i="38" s="1"/>
  <c r="J22" i="38"/>
  <c r="K22" i="38" s="1"/>
  <c r="J23" i="38"/>
  <c r="K23" i="38" s="1"/>
  <c r="J24" i="38"/>
  <c r="K24" i="38" s="1"/>
  <c r="J25" i="38"/>
  <c r="K25" i="38" s="1"/>
  <c r="J26" i="38"/>
  <c r="K26" i="38" s="1"/>
  <c r="J27" i="38"/>
  <c r="K27" i="38" s="1"/>
  <c r="J28" i="38"/>
  <c r="K28" i="38" s="1"/>
  <c r="J29" i="38"/>
  <c r="K29" i="38" s="1"/>
  <c r="J30" i="38"/>
  <c r="K30" i="38" s="1"/>
  <c r="I8" i="38"/>
  <c r="H8" i="38"/>
  <c r="G8" i="38"/>
  <c r="J5" i="38"/>
  <c r="J4" i="38"/>
  <c r="A4" i="38"/>
  <c r="A3" i="38"/>
  <c r="A2" i="38"/>
  <c r="M11" i="7"/>
  <c r="N11" i="7" s="1"/>
  <c r="M10" i="7"/>
  <c r="N10" i="7" s="1"/>
  <c r="M12" i="7"/>
  <c r="N12" i="7" s="1"/>
  <c r="M13" i="7"/>
  <c r="N13" i="7" s="1"/>
  <c r="M14" i="7"/>
  <c r="N14" i="7" s="1"/>
  <c r="M15" i="7"/>
  <c r="N15" i="7" s="1"/>
  <c r="M16" i="7"/>
  <c r="N16" i="7" s="1"/>
  <c r="M17" i="7"/>
  <c r="N17" i="7" s="1"/>
  <c r="M18" i="7"/>
  <c r="N18" i="7" s="1"/>
  <c r="M19" i="7"/>
  <c r="N19" i="7" s="1"/>
  <c r="M20" i="7"/>
  <c r="N20" i="7" s="1"/>
  <c r="M21" i="7"/>
  <c r="N21" i="7" s="1"/>
  <c r="M22" i="7"/>
  <c r="N22" i="7" s="1"/>
  <c r="M23" i="7"/>
  <c r="N23" i="7" s="1"/>
  <c r="M24" i="7"/>
  <c r="N24" i="7" s="1"/>
  <c r="M25" i="7"/>
  <c r="N25" i="7" s="1"/>
  <c r="M26" i="7"/>
  <c r="N26" i="7" s="1"/>
  <c r="M27" i="7"/>
  <c r="N27" i="7" s="1"/>
  <c r="M28" i="7"/>
  <c r="N28" i="7" s="1"/>
  <c r="M29" i="7"/>
  <c r="N29" i="7" s="1"/>
  <c r="M30" i="7"/>
  <c r="N30" i="7" s="1"/>
  <c r="L8" i="7"/>
  <c r="K8" i="7"/>
  <c r="J8" i="7"/>
  <c r="M5" i="7"/>
  <c r="M4" i="7"/>
  <c r="A4" i="7"/>
  <c r="A3" i="7"/>
  <c r="A2" i="7"/>
  <c r="N12" i="52"/>
  <c r="Q12" i="52" s="1"/>
  <c r="N11" i="52"/>
  <c r="P11" i="52" s="1"/>
  <c r="N13" i="52"/>
  <c r="P13" i="52" s="1"/>
  <c r="N14" i="52"/>
  <c r="P14" i="52" s="1"/>
  <c r="N15" i="52"/>
  <c r="Q15" i="52" s="1"/>
  <c r="N10" i="52"/>
  <c r="P10" i="52" s="1"/>
  <c r="N16" i="52"/>
  <c r="P16" i="52" s="1"/>
  <c r="N17" i="52"/>
  <c r="P17" i="52" s="1"/>
  <c r="N18" i="52"/>
  <c r="Q18" i="52" s="1"/>
  <c r="N19" i="52"/>
  <c r="P19" i="52" s="1"/>
  <c r="N20" i="52"/>
  <c r="P20" i="52" s="1"/>
  <c r="N21" i="52"/>
  <c r="P21" i="52" s="1"/>
  <c r="N22" i="52"/>
  <c r="Q22" i="52" s="1"/>
  <c r="N23" i="52"/>
  <c r="P23" i="52" s="1"/>
  <c r="N24" i="52"/>
  <c r="P24" i="52" s="1"/>
  <c r="N25" i="52"/>
  <c r="P25" i="52" s="1"/>
  <c r="N26" i="52"/>
  <c r="Q26" i="52" s="1"/>
  <c r="N27" i="52"/>
  <c r="P27" i="52" s="1"/>
  <c r="N28" i="52"/>
  <c r="P28" i="52" s="1"/>
  <c r="N29" i="52"/>
  <c r="P29" i="52" s="1"/>
  <c r="N30" i="52"/>
  <c r="Q30" i="52" s="1"/>
  <c r="M8" i="52"/>
  <c r="L8" i="52"/>
  <c r="K8" i="52"/>
  <c r="P5" i="52"/>
  <c r="P4" i="52"/>
  <c r="A4" i="52"/>
  <c r="A2" i="52"/>
  <c r="D11" i="127"/>
  <c r="D13" i="127"/>
  <c r="D12" i="127"/>
  <c r="D14" i="127"/>
  <c r="D15" i="127"/>
  <c r="C21" i="127"/>
  <c r="D21" i="127" s="1"/>
  <c r="C19" i="127"/>
  <c r="D19" i="127" s="1"/>
  <c r="C22" i="127"/>
  <c r="D22" i="127" s="1"/>
  <c r="C23" i="127"/>
  <c r="D23" i="127" s="1"/>
  <c r="C24" i="127"/>
  <c r="D24" i="127" s="1"/>
  <c r="C25" i="127"/>
  <c r="D25" i="127" s="1"/>
  <c r="N26" i="127"/>
  <c r="B26" i="127"/>
  <c r="N16" i="127"/>
  <c r="A4" i="127"/>
  <c r="A3" i="127"/>
  <c r="A2" i="127"/>
  <c r="O23" i="52" l="1"/>
  <c r="O16" i="52"/>
  <c r="O24" i="52"/>
  <c r="O10" i="52"/>
  <c r="O20" i="52"/>
  <c r="O13" i="52"/>
  <c r="O19" i="52"/>
  <c r="O11" i="52"/>
  <c r="O28" i="52"/>
  <c r="O27" i="52"/>
  <c r="O26" i="52"/>
  <c r="O30" i="52"/>
  <c r="O22" i="52"/>
  <c r="O15" i="52"/>
  <c r="N8" i="52"/>
  <c r="Q8" i="52" s="1"/>
  <c r="O29" i="52"/>
  <c r="O25" i="52"/>
  <c r="O21" i="52"/>
  <c r="O17" i="52"/>
  <c r="O14" i="52"/>
  <c r="P8" i="11"/>
  <c r="K8" i="16"/>
  <c r="M8" i="16" s="1"/>
  <c r="O18" i="52"/>
  <c r="O12" i="52"/>
  <c r="L30" i="16"/>
  <c r="L26" i="16"/>
  <c r="L22" i="16"/>
  <c r="L18" i="16"/>
  <c r="L14" i="16"/>
  <c r="L10" i="16"/>
  <c r="M29" i="16"/>
  <c r="M25" i="16"/>
  <c r="M21" i="16"/>
  <c r="M17" i="16"/>
  <c r="M13" i="16"/>
  <c r="M28" i="16"/>
  <c r="M24" i="16"/>
  <c r="M20" i="16"/>
  <c r="M16" i="16"/>
  <c r="M12" i="16"/>
  <c r="M27" i="16"/>
  <c r="M23" i="16"/>
  <c r="M19" i="16"/>
  <c r="M15" i="16"/>
  <c r="M11" i="16"/>
  <c r="Q8" i="11"/>
  <c r="Q8" i="10"/>
  <c r="P8" i="10"/>
  <c r="U8" i="9"/>
  <c r="T8" i="9"/>
  <c r="K8" i="38"/>
  <c r="J8" i="38"/>
  <c r="N8" i="7"/>
  <c r="M8" i="7"/>
  <c r="P30" i="52"/>
  <c r="P26" i="52"/>
  <c r="P22" i="52"/>
  <c r="P18" i="52"/>
  <c r="P15" i="52"/>
  <c r="P12" i="52"/>
  <c r="Q29" i="52"/>
  <c r="Q25" i="52"/>
  <c r="Q21" i="52"/>
  <c r="Q17" i="52"/>
  <c r="Q14" i="52"/>
  <c r="Q28" i="52"/>
  <c r="Q24" i="52"/>
  <c r="Q20" i="52"/>
  <c r="Q16" i="52"/>
  <c r="Q13" i="52"/>
  <c r="Q27" i="52"/>
  <c r="Q23" i="52"/>
  <c r="Q19" i="52"/>
  <c r="Q10" i="52"/>
  <c r="Q11" i="52"/>
  <c r="D16" i="127"/>
  <c r="C26" i="127"/>
  <c r="D26" i="127"/>
  <c r="L8" i="16" l="1"/>
  <c r="O8" i="52"/>
  <c r="P8" i="52"/>
  <c r="C28" i="127"/>
  <c r="H23" i="54"/>
  <c r="H13" i="54"/>
  <c r="C29" i="127" a="1"/>
  <c r="C29" i="127" l="1"/>
  <c r="L7" i="55" l="1"/>
  <c r="H7" i="55"/>
  <c r="A5" i="55"/>
  <c r="A4" i="55"/>
  <c r="A3" i="55"/>
  <c r="A4" i="54" l="1"/>
  <c r="A3" i="54"/>
  <c r="A2" i="54"/>
  <c r="E41" i="48" l="1"/>
  <c r="D41" i="48"/>
  <c r="H22" i="48" l="1"/>
  <c r="G22" i="48"/>
  <c r="E22" i="48"/>
  <c r="D22" i="48"/>
  <c r="I21" i="48"/>
  <c r="J21" i="48" s="1"/>
  <c r="I20" i="48"/>
  <c r="J20" i="48" s="1"/>
  <c r="I19" i="48"/>
  <c r="J19" i="48" s="1"/>
  <c r="I18" i="48"/>
  <c r="J18" i="48" s="1"/>
  <c r="I17" i="48"/>
  <c r="J17" i="48" s="1"/>
  <c r="F22" i="48" l="1"/>
  <c r="I22" i="48"/>
  <c r="J22" i="48"/>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<sst xmlns="http://schemas.openxmlformats.org/spreadsheetml/2006/main" count="1253" uniqueCount="612">
  <si>
    <t>PROJECT LEDGER</t>
  </si>
  <si>
    <t>Enter the planning activity.</t>
  </si>
  <si>
    <t>Equipment</t>
  </si>
  <si>
    <t>Enter the name of vendor from whom the equipment was purchased.</t>
  </si>
  <si>
    <t>AEL Number &amp; Title</t>
  </si>
  <si>
    <t>Ledger Type</t>
  </si>
  <si>
    <t>Enter the name of the project.</t>
  </si>
  <si>
    <t>Vendor</t>
  </si>
  <si>
    <t>Project Description</t>
  </si>
  <si>
    <t>Enter course name.</t>
  </si>
  <si>
    <t>Final Product</t>
  </si>
  <si>
    <t>Condition and Disposition</t>
  </si>
  <si>
    <t>Initial Application</t>
  </si>
  <si>
    <t>Modification</t>
  </si>
  <si>
    <t>Formula Reset</t>
  </si>
  <si>
    <t>Grant Year</t>
  </si>
  <si>
    <t>Other Authorized Equipment</t>
  </si>
  <si>
    <t>Invoice Number</t>
  </si>
  <si>
    <t>Title</t>
  </si>
  <si>
    <t>Grant Administration</t>
  </si>
  <si>
    <t>Training</t>
  </si>
  <si>
    <t>Exercise</t>
  </si>
  <si>
    <t>Date:</t>
  </si>
  <si>
    <t>Organization</t>
  </si>
  <si>
    <t>Amount This Request</t>
  </si>
  <si>
    <t>Total Approved</t>
  </si>
  <si>
    <t>Project</t>
  </si>
  <si>
    <t>Funding Source</t>
  </si>
  <si>
    <t>Remaining Balance</t>
  </si>
  <si>
    <t>Deployed Location</t>
  </si>
  <si>
    <t>Course Name</t>
  </si>
  <si>
    <t>Enter the equipment's current location.</t>
  </si>
  <si>
    <t>Travel</t>
  </si>
  <si>
    <t>ID Tag Number</t>
  </si>
  <si>
    <t>Enter the date that this equipment was acquired from vendor.</t>
  </si>
  <si>
    <t>Feedback Number</t>
  </si>
  <si>
    <t>Planning Activity</t>
  </si>
  <si>
    <t>Planning</t>
  </si>
  <si>
    <t>Solution Area</t>
  </si>
  <si>
    <t>Solution Area Sub-Category</t>
  </si>
  <si>
    <t>AEL#</t>
  </si>
  <si>
    <t>Hold Trigger</t>
  </si>
  <si>
    <t>Approval Date</t>
  </si>
  <si>
    <t>Identified Host</t>
  </si>
  <si>
    <t>If you are not the host, please identify who is the host. For further guidance, please refer to your Program Representative.</t>
  </si>
  <si>
    <t>Training Activity</t>
  </si>
  <si>
    <t xml:space="preserve">Please identify your training activity from the drop-down list. </t>
  </si>
  <si>
    <t>Fund Source</t>
  </si>
  <si>
    <t>Name:</t>
  </si>
  <si>
    <t>Title:</t>
  </si>
  <si>
    <t>Payment Mailing Address:</t>
  </si>
  <si>
    <t>City:</t>
  </si>
  <si>
    <t>Signature:</t>
  </si>
  <si>
    <t xml:space="preserve">I hereby certify upon my personal knowledge that budgeted funds are available for the period and purposes of this expenditure stated above. </t>
  </si>
  <si>
    <t>Please review the Certification Paragraph.</t>
  </si>
  <si>
    <t>Phone</t>
  </si>
  <si>
    <t>Email</t>
  </si>
  <si>
    <t>Mailing Address</t>
  </si>
  <si>
    <t>City</t>
  </si>
  <si>
    <t>State</t>
  </si>
  <si>
    <t>Zip</t>
  </si>
  <si>
    <t>EMPG</t>
  </si>
  <si>
    <t>MATCH</t>
  </si>
  <si>
    <t>Detail</t>
  </si>
  <si>
    <t>Select YES or NO from the drop-down list.</t>
  </si>
  <si>
    <t>Select a Detail option from the drop-down list.</t>
  </si>
  <si>
    <t>Total # Trainee(s)</t>
  </si>
  <si>
    <t>Type of Match</t>
  </si>
  <si>
    <t>Total Match Expended</t>
  </si>
  <si>
    <t>M&amp;A</t>
  </si>
  <si>
    <t>EXERCISE</t>
  </si>
  <si>
    <t>Dates of Payroll Period</t>
  </si>
  <si>
    <t>PERSONNEL</t>
  </si>
  <si>
    <t>Total Project Hours</t>
  </si>
  <si>
    <t>Total Cost Charged to Grant</t>
  </si>
  <si>
    <t>Project &amp; Description of Services</t>
  </si>
  <si>
    <t>Expenditure Category</t>
  </si>
  <si>
    <t>Period of Expenditure</t>
  </si>
  <si>
    <t>Activity</t>
  </si>
  <si>
    <t>Conferences</t>
  </si>
  <si>
    <t>Staff Expenses</t>
  </si>
  <si>
    <t>Supplies</t>
  </si>
  <si>
    <t>Staff Salaries</t>
  </si>
  <si>
    <t>Employee Name</t>
  </si>
  <si>
    <t>Provide detailed information on M&amp;A activity.</t>
  </si>
  <si>
    <t>Provide detailed information on the project and description of services.</t>
  </si>
  <si>
    <t>Provide the name of the employee.</t>
  </si>
  <si>
    <t>Select a Solution Area from the drop-down list.</t>
  </si>
  <si>
    <t>Enter the total number of trainee(s).</t>
  </si>
  <si>
    <t>2.  Implementing Agency:</t>
  </si>
  <si>
    <t>Meals w/prior approval</t>
  </si>
  <si>
    <t>Community Outreach</t>
  </si>
  <si>
    <t>Materials</t>
  </si>
  <si>
    <t>Tuition</t>
  </si>
  <si>
    <t>Project/Deliverable</t>
  </si>
  <si>
    <t>Deliverable</t>
  </si>
  <si>
    <t>Fee for Deliverable</t>
  </si>
  <si>
    <t>Provide the Total Salary and Benefits Charged for the Reporting Period.</t>
  </si>
  <si>
    <t>Provide the Dates of the Payroll Period.</t>
  </si>
  <si>
    <t>Enter the Period of Expenditure in this column.</t>
  </si>
  <si>
    <t>Enter the Total Cost Charged to the Grant in this column.</t>
  </si>
  <si>
    <t>Enter the Total Project Hours in this column.</t>
  </si>
  <si>
    <t>13.  Certification Paragraph</t>
  </si>
  <si>
    <t>Provide the name of the Consulting Firm and Consultant Name.</t>
  </si>
  <si>
    <t>Public Information and Warning</t>
  </si>
  <si>
    <t>Operational Coordination</t>
  </si>
  <si>
    <t>Forensics and Attribution</t>
  </si>
  <si>
    <t>Community Resilience</t>
  </si>
  <si>
    <t>Critical Transportation</t>
  </si>
  <si>
    <t>Economic Recovery</t>
  </si>
  <si>
    <t>Intelligence and Information Sharing</t>
  </si>
  <si>
    <t>Cybersecurity</t>
  </si>
  <si>
    <t>Long-term Vulnerability Reduction</t>
  </si>
  <si>
    <t>Health and Social Services</t>
  </si>
  <si>
    <t>Interdiction and Disruption</t>
  </si>
  <si>
    <t>Risk and Disaster Resilience Assessment</t>
  </si>
  <si>
    <t>Fatality Management Services</t>
  </si>
  <si>
    <t>Housing</t>
  </si>
  <si>
    <t>Screening, Search, and Detection</t>
  </si>
  <si>
    <t>Infrastructure Systems</t>
  </si>
  <si>
    <t>Physical Protective Measures</t>
  </si>
  <si>
    <t>Mass Care Services</t>
  </si>
  <si>
    <t>Natural and Cultural Resources</t>
  </si>
  <si>
    <t>Risk Management for Protection Programs and Activities</t>
  </si>
  <si>
    <t>Supply Chain Integrity and Security</t>
  </si>
  <si>
    <t>Operational Communications</t>
  </si>
  <si>
    <t>Situational Assessment</t>
  </si>
  <si>
    <t>FIPS #</t>
  </si>
  <si>
    <t>4.  Location of Project:</t>
  </si>
  <si>
    <t>AUTHORIZED AGENT AND CONTACT INFORMATION</t>
  </si>
  <si>
    <t>Materials &amp; Supplies</t>
  </si>
  <si>
    <t>Reimbursement Request</t>
  </si>
  <si>
    <t>Staffing</t>
  </si>
  <si>
    <t>EOC Construction &amp; Renovation</t>
  </si>
  <si>
    <t>EOC Construction</t>
  </si>
  <si>
    <t>EOC Renovation</t>
  </si>
  <si>
    <t>Maintenance &amp; Sustainment</t>
  </si>
  <si>
    <t>Maintenance Contracts &amp; Warranties</t>
  </si>
  <si>
    <t>Repair &amp; Replacement Costs</t>
  </si>
  <si>
    <t>Upgrades</t>
  </si>
  <si>
    <t>User fees</t>
  </si>
  <si>
    <t>Request #</t>
  </si>
  <si>
    <t>CALIFORNIA GOVERNOR'S OFFICE OF EMERGENCY SERVICES</t>
  </si>
  <si>
    <t>(Cal OES Use Only)</t>
  </si>
  <si>
    <t xml:space="preserve">Cal OES # </t>
  </si>
  <si>
    <t>(FOR Cal OES USE ONLY)</t>
  </si>
  <si>
    <t>Subaward #</t>
  </si>
  <si>
    <t>GRANT SUBAWARD FACE SHEET</t>
  </si>
  <si>
    <t>The California Governor's Office of Emergency Services (Cal OES) hereby makes a Grant Subaward of funds to the following:</t>
  </si>
  <si>
    <t>1.  Subrecipient:</t>
  </si>
  <si>
    <t>Direct/Subaward</t>
  </si>
  <si>
    <t>1.  Subrecipient</t>
  </si>
  <si>
    <t>ICR Base</t>
  </si>
  <si>
    <t>Rate</t>
  </si>
  <si>
    <t>7.  Indirect Cost Rate:</t>
  </si>
  <si>
    <t>Provide detailed information on Indirect Cost activity.</t>
  </si>
  <si>
    <t>Select an ICR Base from the drop-down list.</t>
  </si>
  <si>
    <t>Match Description</t>
  </si>
  <si>
    <t>Facilities &amp; Administration</t>
  </si>
  <si>
    <t>Rental Cost</t>
  </si>
  <si>
    <t>Critical Emergency Supplies</t>
  </si>
  <si>
    <t>Budgeted Cost</t>
  </si>
  <si>
    <t>DIRECT COSTS</t>
  </si>
  <si>
    <t>Total Costs</t>
  </si>
  <si>
    <t>Costs Applicable to ICR</t>
  </si>
  <si>
    <t>SUBAWARDS</t>
  </si>
  <si>
    <t>TOTAL DIRECT COSTS</t>
  </si>
  <si>
    <t>Enter the Invoice Number for the equipment.</t>
  </si>
  <si>
    <t>Percentage Expended</t>
  </si>
  <si>
    <t>INDIRECT COSTS</t>
  </si>
  <si>
    <t>Utilities</t>
  </si>
  <si>
    <t>Use the drop-down list to identify if the Project is Direct or Subaward</t>
  </si>
  <si>
    <t>Threats and Hazards Identification</t>
  </si>
  <si>
    <t>On-scene Security, Protection, and Law Enforcement</t>
  </si>
  <si>
    <t>Logistics and Supply Chain Management</t>
  </si>
  <si>
    <t>Fire Management and Suppression</t>
  </si>
  <si>
    <t>Develop and Enhance Plans, Protocols, Programs, and Systems</t>
  </si>
  <si>
    <t>Shelf Stable Food Products</t>
  </si>
  <si>
    <t>Basic Medical Supplies</t>
  </si>
  <si>
    <t>Consultant / Contractor Fee</t>
  </si>
  <si>
    <t>Supplies / Materials / Production Costs</t>
  </si>
  <si>
    <t>Communications Services</t>
  </si>
  <si>
    <t>Develop and Enhance Plans, Protocols, Programs, &amp; Systems</t>
  </si>
  <si>
    <t>Certification / Recertification of Instructors</t>
  </si>
  <si>
    <t>Public Health, Healthcare, and Emergency Medical Services</t>
  </si>
  <si>
    <t>Enter the address of the Implementing Agency. Provide the complete nine digit zip code (Zip+4).</t>
  </si>
  <si>
    <t>Enter the City and County/Operational Area where the project is located. Provide the complete nine digit zip code (Zip+4).</t>
  </si>
  <si>
    <t xml:space="preserve">Select a Solution Area Sub-Category from the drop-down list. This list is dependent on a selection from the Solution Area Category drop-down list. The Solution Area Sub-Category will not display the drop-down list unless a Solution Area Category is selected.  </t>
  </si>
  <si>
    <t>Select an Expenditure Category from the drop-down list. This list is dependent on a selection from the Solution Area Sub-Category drop-down list. The Expenditure Category will not display the drop-down list unless a Solution Area Sub-Category is selected.</t>
  </si>
  <si>
    <t>1a. DUNS#:</t>
  </si>
  <si>
    <t>2a. DUNS#:</t>
  </si>
  <si>
    <t>Select a Solution Area from the drop-down list that aligns to the activities/costs used to meet the EMPG Match Requirement.</t>
  </si>
  <si>
    <t xml:space="preserve">Select a Solution Area Sub-Category from the drop-down list that aligns to the activities/costs used to meet the EMPG Match Requirement. This list is dependent on a selection from the Solution Area Category drop-down list. The Solution Area Sub-Category will not display the drop-down list unless a Solution Area Category is selected.  </t>
  </si>
  <si>
    <t>Course Development, Delivery, and Evaluation</t>
  </si>
  <si>
    <t>Design, Develop, Conduct and Evaluate</t>
  </si>
  <si>
    <t>15. Official Authorized to Sign for Subrecipient:</t>
  </si>
  <si>
    <t>16.  Federal Employer ID Number</t>
  </si>
  <si>
    <t>%</t>
  </si>
  <si>
    <t>Please review, and if applicable, provide the necessary documentation.</t>
  </si>
  <si>
    <t>Enter the complete name of the agency responsible for the day-to-day operation of the grant (e.g. Sheriff, Police Department, or Department of Public Works). If the Implementing Agency is the same as the Subrecipient, enter the same title again.</t>
  </si>
  <si>
    <t>14.  CA Public Records Act</t>
  </si>
  <si>
    <t>Provide the contact information of any additional Authorized Agents (AA) or staff related to grant activities. It is recommended that more than one person be designated as an AA, so that if one AA is not available, a second AA can sign the requests for reimbursements and modifications.</t>
  </si>
  <si>
    <t>Use the drop down list to identify if the project is Direct or Subaward.</t>
  </si>
  <si>
    <t>Select YES, NO, or N/A from the drop-down list.</t>
  </si>
  <si>
    <t>Percent Expended</t>
  </si>
  <si>
    <t xml:space="preserve">Select a Solution Area from the drop-down list.  </t>
  </si>
  <si>
    <t>Provide a description of equipment and quantity. If Item is Mobile or Portable identify as such.</t>
  </si>
  <si>
    <t xml:space="preserve">Enter the Percentage Rate.  </t>
  </si>
  <si>
    <t>Total Cost Charged to this Grant</t>
  </si>
  <si>
    <t>Current Match</t>
  </si>
  <si>
    <t>Authorized Agent</t>
  </si>
  <si>
    <t>Direct /
Subaward</t>
  </si>
  <si>
    <t>Solution Area
Sub-Category</t>
  </si>
  <si>
    <t>Project Title</t>
  </si>
  <si>
    <t>State
Goals</t>
  </si>
  <si>
    <t>Core
Capabilities</t>
  </si>
  <si>
    <t>Capability
Building</t>
  </si>
  <si>
    <t>Access Control and Identity Verification</t>
  </si>
  <si>
    <t>Mass Search and Rescue Operations</t>
  </si>
  <si>
    <t>SAFECOM
Compliance</t>
  </si>
  <si>
    <t>Less Distorting Costs</t>
  </si>
  <si>
    <t>POP Start Date</t>
  </si>
  <si>
    <t>POP End Date</t>
  </si>
  <si>
    <t>Total 
Approved</t>
  </si>
  <si>
    <t>Remaining
Balance</t>
  </si>
  <si>
    <t>TOTAL ALLOWABLE INDIRECT COSTS</t>
  </si>
  <si>
    <t>TOTAL BUDGETED INDIRECT COSTS</t>
  </si>
  <si>
    <t>Day-to-Day Activities / Emergency Mgmt Support Operations</t>
  </si>
  <si>
    <t>Performance Period</t>
  </si>
  <si>
    <t>State Goals</t>
  </si>
  <si>
    <t>Core Capabilities</t>
  </si>
  <si>
    <t>Select a Core Capabilities from the drop-down list.</t>
  </si>
  <si>
    <t>Capability Building</t>
  </si>
  <si>
    <t>Select Capability Building from the drop-down list.</t>
  </si>
  <si>
    <t>Enter the name of the Disaster or Program providing the funds for this Grant Subaward. A disaster may be referred by the federal declaration number. Program titles should be complete without the use of acronyms.</t>
  </si>
  <si>
    <t>Enter beginning and ending dates of the performance period for the Grant Subaward. (mm/dd/yyyy)</t>
  </si>
  <si>
    <t>Enter the name and title of the official authorized to enter into the Grant Subaward for the Subrecipient as stated in Block 1 of the Grant Subaward Face Sheet (Cal OES 2-101). Enter the Payment Mailing Address where grant funds should be sent. Provide the complete nine digit zip code (Zip+4).</t>
  </si>
  <si>
    <t>Period</t>
  </si>
  <si>
    <t>Indirect Cost Rate for Period</t>
  </si>
  <si>
    <t>Enter the indirect cost rate for period</t>
  </si>
  <si>
    <t>Select ICR Base from the drop-down</t>
  </si>
  <si>
    <t>Deployable /
Shareable</t>
  </si>
  <si>
    <t>Amount
This Request</t>
  </si>
  <si>
    <t>Total
Approved</t>
  </si>
  <si>
    <t>Expenditure
Category</t>
  </si>
  <si>
    <t>Budgeted
Cost</t>
  </si>
  <si>
    <t>Project
Description</t>
  </si>
  <si>
    <t>Solution
Area</t>
  </si>
  <si>
    <t>Amount 
This Request</t>
  </si>
  <si>
    <t>Planning
Activity</t>
  </si>
  <si>
    <t>Approval
Date</t>
  </si>
  <si>
    <t>Hold
Trigger</t>
  </si>
  <si>
    <t>Final
Product</t>
  </si>
  <si>
    <t>AEL
Title</t>
  </si>
  <si>
    <t>Invoice
Number</t>
  </si>
  <si>
    <t>Condition &amp;
Disposition</t>
  </si>
  <si>
    <t>Deployed
Location</t>
  </si>
  <si>
    <t>Course
Name</t>
  </si>
  <si>
    <t xml:space="preserve">Training
Activity </t>
  </si>
  <si>
    <t xml:space="preserve">Identified
Host </t>
  </si>
  <si>
    <t>Exercise
Title</t>
  </si>
  <si>
    <t>Date of
Exercise</t>
  </si>
  <si>
    <t>Previously
Approved
Amount</t>
  </si>
  <si>
    <t>Project
Title</t>
  </si>
  <si>
    <t>Total
Budgeted
Cost</t>
  </si>
  <si>
    <t>Total Match
Expended</t>
  </si>
  <si>
    <t>Percentage
Expended</t>
  </si>
  <si>
    <t>ID Tag
Number</t>
  </si>
  <si>
    <t>Feedback
Number</t>
  </si>
  <si>
    <t>Total # of
Trainee(s)</t>
  </si>
  <si>
    <t>Identified
Host</t>
  </si>
  <si>
    <t>Consulting Firm /
Consultant Name</t>
  </si>
  <si>
    <t>Project /
Description of Services</t>
  </si>
  <si>
    <t>Period of
Expenditure</t>
  </si>
  <si>
    <t>Project /
Deliverable</t>
  </si>
  <si>
    <t>Type of
Match</t>
  </si>
  <si>
    <t>Current
Match</t>
  </si>
  <si>
    <t>Previously Approved
Amount</t>
  </si>
  <si>
    <t>Excel 2003</t>
  </si>
  <si>
    <t>Excel 2007</t>
  </si>
  <si>
    <t>Version</t>
  </si>
  <si>
    <t>Instructions</t>
  </si>
  <si>
    <r>
      <t xml:space="preserve">1) Click the round "Office" button in upper left corner of the window.
2) Click "Excel Options"  button near lower-right corner.
3) From "Excel Options" window, select "Trust Center" on left pane.
4) Click on the "Trust Center Settings" button on the right pane, which will open a new "Trust Center" window.
5) From the new "Trust Center" window, pick "Macro Settings" on left pane.
6) Choose "Disable all macros with notification" radio button on the right pane, then click OK.
</t>
    </r>
    <r>
      <rPr>
        <b/>
        <u/>
        <sz val="12"/>
        <rFont val="Century Gothic"/>
        <family val="2"/>
      </rPr>
      <t>NOTE</t>
    </r>
    <r>
      <rPr>
        <b/>
        <sz val="12"/>
        <rFont val="Century Gothic"/>
        <family val="2"/>
      </rPr>
      <t>:</t>
    </r>
    <r>
      <rPr>
        <sz val="12"/>
        <rFont val="Century Gothic"/>
        <family val="2"/>
      </rPr>
      <t xml:space="preserve"> Each time a workbook with macros is opened, a security alert will appear.  This alert may be a pop-up window or a banner across the top of the window.  You must  choose to enable for macros to function.</t>
    </r>
  </si>
  <si>
    <r>
      <t xml:space="preserve">1) From the menu bar, click on TOOLS &gt; MACRO &gt; SECURITY.
2) From SECURITY LEVEL tab, select the MEDIUM or LOW. 
3) Save, Close, and Re-open the workbook. 
</t>
    </r>
    <r>
      <rPr>
        <b/>
        <u/>
        <sz val="12"/>
        <rFont val="Century Gothic"/>
        <family val="2"/>
      </rPr>
      <t>NOTE</t>
    </r>
    <r>
      <rPr>
        <b/>
        <sz val="12"/>
        <rFont val="Century Gothic"/>
        <family val="2"/>
      </rPr>
      <t>:</t>
    </r>
    <r>
      <rPr>
        <sz val="12"/>
        <rFont val="Century Gothic"/>
        <family val="2"/>
      </rPr>
      <t xml:space="preserve"> The MEDIUM setting will prompt you to enable or disable macros each time the file is opened. This will prevent potentially unsafe macros from running. The LOW setting will enable macros without prompt. It is recommended that you have virus software installed and updated if other files.</t>
    </r>
  </si>
  <si>
    <t xml:space="preserve">Below is a table of the macro buttons available on many of the worksheets in this workbook.  </t>
  </si>
  <si>
    <t>Button</t>
  </si>
  <si>
    <t>Function</t>
  </si>
  <si>
    <t>Red Strikethru (Selection)</t>
  </si>
  <si>
    <t>Red Strikethru (Row)</t>
  </si>
  <si>
    <t>Blue Font (Row)</t>
  </si>
  <si>
    <t>Blue Font (Selection)</t>
  </si>
  <si>
    <t>New Mod Item</t>
  </si>
  <si>
    <t>Black Font (Selection)</t>
  </si>
  <si>
    <t>Black Font (Row)</t>
  </si>
  <si>
    <t>Changes the font color of all selected cells to black.  Any strikethroughs will be removed.</t>
  </si>
  <si>
    <t>Changes the font color of all selected cells to blue.  Any strikethroughs will be removed.</t>
  </si>
  <si>
    <t>Selects the entire row(s) of the selected cell(s) and changes the font color to black.  Any strikethroughs will be removed.</t>
  </si>
  <si>
    <t>Selects the entire row(s) of the selected cell(s) and changes the font color to red.  A red strikethrough will be added.</t>
  </si>
  <si>
    <t xml:space="preserve">Changes the font color of all selected cells to red.  A red strikethrough will be added. </t>
  </si>
  <si>
    <t>Selects the entire row(s) of the selected cell(s) and changes the font color to blue.  Any strikethroughs will be removed.</t>
  </si>
  <si>
    <t>Copies the selected line and inserts it immediately below.  The font color of the selected row will change to red with a red strikethrough indicating that the line item has been changed.  The duplicated line will have blue font color, without a strikethrough, indicating the modified line item.</t>
  </si>
  <si>
    <t xml:space="preserve">Populates the Ledger Type field with "Initial Application" and the Date field with today's date. </t>
  </si>
  <si>
    <t>Form Field</t>
  </si>
  <si>
    <t>1a.  Federal DUNS Number (Subrecipient)</t>
  </si>
  <si>
    <t>2a.  Federal DUNS Number (Implementing Agency)</t>
  </si>
  <si>
    <t>15.  Official Authorized to sign for the Subrecipient</t>
  </si>
  <si>
    <t>3.    Implementing Agency Address</t>
  </si>
  <si>
    <t>2.    Implementing Agency</t>
  </si>
  <si>
    <t>4.    Location of Project</t>
  </si>
  <si>
    <t>5.    Disaster/Program Title</t>
  </si>
  <si>
    <t>6.    Performance Period</t>
  </si>
  <si>
    <t>7.    Indirect Cost Rate</t>
  </si>
  <si>
    <t>Select the State Goals from the drop-down list.</t>
  </si>
  <si>
    <t>Deployable/Shareable</t>
  </si>
  <si>
    <t>Select from the drop down list.</t>
  </si>
  <si>
    <t>Total Budgeted Cost</t>
  </si>
  <si>
    <t xml:space="preserve">Enter a short, but descriptive name for the project. </t>
  </si>
  <si>
    <t>Enter the project description, citing specific and measurable objectives.</t>
  </si>
  <si>
    <t>Enter the total amount obligated for the project.</t>
  </si>
  <si>
    <t>Previously Approved Amount</t>
  </si>
  <si>
    <t>This field auto-populates with the total expenditures to-date for the line item.  This value does not include any match amounts.</t>
  </si>
  <si>
    <t>This field auto-populates with the remaining balance allowed for the line item.  This value does not include any match amounts.</t>
  </si>
  <si>
    <t>This field auto-populates with the amount expended, to-date, as a percentage of the budgeted amount.  This value does not include any match amounts.</t>
  </si>
  <si>
    <t>This field auto-populates.</t>
  </si>
  <si>
    <t>Enter the total amount of grant funding budgeted for the line item.</t>
  </si>
  <si>
    <t>Enter the condition of equipment by selecting the appropriate drop-down item. If the equipment is not in use, please use the "Deployed Location" column to explain current status.</t>
  </si>
  <si>
    <t>Excel 2010/2013/2016</t>
  </si>
  <si>
    <r>
      <t xml:space="preserve">1) Click on the File tab, then choose Options, which will then open a new "Excel Options" window.
2) From the new window, click "Trust Center" on the left pane.
3) Click "Trust Center Settings..." button on the right pane, which will then open a new "Trust Center" window.
4) From the "Trust Center" window, pick "Macro Settings" on left pane.
5) Choose "Disable all macros with notification" radio button on the right pane, then click OK.
6) Save, Close, and Re-open the workbook.  
</t>
    </r>
    <r>
      <rPr>
        <b/>
        <u/>
        <sz val="12"/>
        <rFont val="Century Gothic"/>
        <family val="2"/>
      </rPr>
      <t>NOTE</t>
    </r>
    <r>
      <rPr>
        <sz val="12"/>
        <rFont val="Century Gothic"/>
        <family val="2"/>
      </rPr>
      <t>: Each time a workbook with macros is opened, a security alert will appear.  This alert may be a pop-up window or a banner across the top of the window.  You must choose to enable for macros to function.</t>
    </r>
  </si>
  <si>
    <t>Previously Approrved Amount</t>
  </si>
  <si>
    <t>Consulting Firm / Consultant Name</t>
  </si>
  <si>
    <r>
      <t xml:space="preserve">If your consultant/contractor invoiced you for their services using a fee for each deliverable, then describe the product in the Deliverable column.
</t>
    </r>
    <r>
      <rPr>
        <i/>
        <sz val="12"/>
        <rFont val="Century Gothic"/>
        <family val="2"/>
      </rPr>
      <t>(e.g.: $10,000 for a reverse 911/telephone emergency notification system)</t>
    </r>
  </si>
  <si>
    <t>Total Salary and Benefits Charged for this Reporting Period</t>
  </si>
  <si>
    <t>Previously
Expended
Match</t>
  </si>
  <si>
    <t>Total
Budgeted
Match</t>
  </si>
  <si>
    <t>Total Budgeted Match</t>
  </si>
  <si>
    <t>Enter the total budgeted match amount for this project in this column.</t>
  </si>
  <si>
    <t>This field auto-populates with the cumulative match expenditures as of the reimbursement request prior to the current request.</t>
  </si>
  <si>
    <t xml:space="preserve">This field auto-populates with the total match expenditures to-date for the line item. </t>
  </si>
  <si>
    <t>This field auto-populates with the remaining match balance for the line item.</t>
  </si>
  <si>
    <t>This field auto-populates with the match amount expended, to-date, as a percentage of the budgeted match amount.</t>
  </si>
  <si>
    <r>
      <t>WORKBOOK INSTRUCTIONS</t>
    </r>
    <r>
      <rPr>
        <sz val="12"/>
        <color indexed="9"/>
        <rFont val="Century Gothic"/>
        <family val="2"/>
      </rPr>
      <t/>
    </r>
  </si>
  <si>
    <r>
      <t xml:space="preserve">Use the Grant Subaward Face Sheet to apply for grant programs. Each grant program requires its own separate Grant Subaward Face Sheet.  Please print the Grant Subaward Face Sheet in portrait format and provide an original signature from the authorized official. </t>
    </r>
    <r>
      <rPr>
        <b/>
        <sz val="12"/>
        <color rgb="FFFF0000"/>
        <rFont val="Century Gothic"/>
        <family val="2"/>
      </rPr>
      <t>The use of white out or tape is prohibited and will invalidate the signature on the Grant Subaward Face Sheet.</t>
    </r>
    <r>
      <rPr>
        <sz val="12"/>
        <rFont val="Century Gothic"/>
        <family val="2"/>
      </rPr>
      <t xml:space="preserve">
</t>
    </r>
    <r>
      <rPr>
        <u/>
        <sz val="12"/>
        <rFont val="Century Gothic"/>
        <family val="2"/>
      </rPr>
      <t>Cal OES Section</t>
    </r>
    <r>
      <rPr>
        <sz val="12"/>
        <rFont val="Century Gothic"/>
        <family val="2"/>
      </rPr>
      <t xml:space="preserve">: The top portion of the form contains blocks for four (4) important numbers. Please do not fill in these blocks. These numbers will be entered by Cal OES. </t>
    </r>
  </si>
  <si>
    <t>This field is auto-populated with the grant Performance Period as described on the Face Sheet Tab</t>
  </si>
  <si>
    <r>
      <t xml:space="preserve">Enter the type of request that is being made.  Use one of the following types:
</t>
    </r>
    <r>
      <rPr>
        <b/>
        <sz val="12"/>
        <rFont val="Century Gothic"/>
        <family val="2"/>
      </rPr>
      <t>INITIAL APPLICATION, REIMBURSEMENT REQUEST, FINAL REIMBURSEMENT REQUEST and MODIFICATION</t>
    </r>
  </si>
  <si>
    <t>Request Type</t>
  </si>
  <si>
    <t>Ledger Column Name</t>
  </si>
  <si>
    <t>Direct / Subaward</t>
  </si>
  <si>
    <t>Noncompetitive
Procurement
over 250k</t>
  </si>
  <si>
    <t>Previously 
Approved
Amount</t>
  </si>
  <si>
    <t>Noncompetitive
Procurement
over $250k</t>
  </si>
  <si>
    <t>OT / Backfill</t>
  </si>
  <si>
    <t>Environmental Response / Health and Safety</t>
  </si>
  <si>
    <r>
      <t>For each fund source used in the program, select the correct grant year and acronym from the drop down lists, the amount of state or federal funds requested, the amount of cash and/or in-kind match contributed and the resulting totals. Please do not enter both state and federal on the same line. The</t>
    </r>
    <r>
      <rPr>
        <b/>
        <sz val="12"/>
        <rFont val="Century Gothic"/>
        <family val="2"/>
      </rPr>
      <t xml:space="preserve"> Total Project Cost</t>
    </r>
    <r>
      <rPr>
        <sz val="12"/>
        <rFont val="Century Gothic"/>
        <family val="2"/>
      </rPr>
      <t xml:space="preserve"> row should correspond to the total project cost specified in the budget.</t>
    </r>
  </si>
  <si>
    <t>Noncompetitive Procurement over 250k</t>
  </si>
  <si>
    <t>Equipment Description</t>
  </si>
  <si>
    <t>SAFECOM Compliance</t>
  </si>
  <si>
    <t>Acquisition
Date</t>
  </si>
  <si>
    <t>Acquisition Date</t>
  </si>
  <si>
    <t>Noncompetitive Procurement over $250k</t>
  </si>
  <si>
    <t>If project is subject to a Hold, select the Hold type from drop-down list.</t>
  </si>
  <si>
    <t>If applicable, enter date when hold was released/approved.</t>
  </si>
  <si>
    <t>VS#</t>
  </si>
  <si>
    <t xml:space="preserve">3.  Implementing Agency Address: </t>
  </si>
  <si>
    <t xml:space="preserve">          (Street)</t>
  </si>
  <si>
    <t>(City)</t>
  </si>
  <si>
    <t>(Zip+4)</t>
  </si>
  <si>
    <t xml:space="preserve">          (City)</t>
  </si>
  <si>
    <t>(County)</t>
  </si>
  <si>
    <t>(Start Date)</t>
  </si>
  <si>
    <t>Item Number</t>
  </si>
  <si>
    <t xml:space="preserve">A. State
</t>
  </si>
  <si>
    <t xml:space="preserve">B. Federal
</t>
  </si>
  <si>
    <t xml:space="preserve">C. Total
</t>
  </si>
  <si>
    <t>D. Cash Match</t>
  </si>
  <si>
    <t>E. In-Kind Match</t>
  </si>
  <si>
    <t>F. Total Match</t>
  </si>
  <si>
    <t>G. Total  Cost</t>
  </si>
  <si>
    <t>Total</t>
  </si>
  <si>
    <t>Cost</t>
  </si>
  <si>
    <r>
      <t xml:space="preserve">13. </t>
    </r>
    <r>
      <rPr>
        <b/>
        <u/>
        <sz val="14"/>
        <rFont val="Century Gothic"/>
        <family val="2"/>
      </rPr>
      <t>Certification</t>
    </r>
    <r>
      <rPr>
        <u/>
        <sz val="14"/>
        <rFont val="Century Gothic"/>
        <family val="2"/>
      </rPr>
      <t xml:space="preserve"> </t>
    </r>
    <r>
      <rPr>
        <sz val="14"/>
        <rFont val="Century Gothic"/>
        <family val="2"/>
      </rPr>
      <t xml:space="preserve">- This Grant Subaward consists of this title page, the application for the grant, which is attached and made a part hereof, and the Assurances/Certifications. I hereby certify I am vested with the authority to enter into this Grant Subaward, and have the approval of the City/County Financial Officer, City Manager, County Administrator, Governing Board Chair, or other Approving Body. The Subrecipient certifies that all funds received pursuant to this agreement will be spent exclusively on the purposes specified in the Grant Subaward. The Subrecipient accepts this Grant Subaward and agrees to administer the grant project in accordance with the Grant Subaward as well as all applicable state and federal laws, audit requirements, federal program guidelines, and Cal OES policy and program guidance. The Subrecipient further agrees that the allocation of funds may be contingent on the enactment of the State Budget. </t>
    </r>
  </si>
  <si>
    <r>
      <t xml:space="preserve">14. </t>
    </r>
    <r>
      <rPr>
        <b/>
        <u/>
        <sz val="14"/>
        <rFont val="Century Gothic"/>
        <family val="2"/>
      </rPr>
      <t>CA Public Records Act</t>
    </r>
    <r>
      <rPr>
        <b/>
        <sz val="14"/>
        <rFont val="Century Gothic"/>
        <family val="2"/>
      </rPr>
      <t xml:space="preserve"> </t>
    </r>
    <r>
      <rPr>
        <sz val="14"/>
        <rFont val="Century Gothic"/>
        <family val="2"/>
      </rPr>
      <t xml:space="preserve">- Grant applications are subject to the California Public Records Act, Government Code section 6250 et seq. Do not put any personally identifiable information or private information on this application. If you believe that any of the information you are putting on this application is exempt from the Public Records Act, please attach a statement that indicates what portions of the application and the basis for the exemption. Your statement that the information is not subject to the Public Records Act will not guarantee that the information will not be disclosed. </t>
    </r>
  </si>
  <si>
    <t>Zip Code+4:</t>
  </si>
  <si>
    <t>(Cal OES Fiscal Officer)</t>
  </si>
  <si>
    <t>(Date)</t>
  </si>
  <si>
    <t>(Cal OES Director or Designee)</t>
  </si>
  <si>
    <t>Deletes entire row(s) of selected cell(s).  Selection must be contiguous if multiple cells are selected.</t>
  </si>
  <si>
    <t>8-12. Fund Allocations and Total Project Cost</t>
  </si>
  <si>
    <r>
      <t xml:space="preserve">Section 1:  </t>
    </r>
    <r>
      <rPr>
        <b/>
        <u/>
        <sz val="15"/>
        <color indexed="9"/>
        <rFont val="Century Gothic"/>
        <family val="2"/>
      </rPr>
      <t>MACROS</t>
    </r>
  </si>
  <si>
    <r>
      <t xml:space="preserve">
Below is a table with instructions on how to enable macros in Microsoft Excel, depending on the version.  
</t>
    </r>
    <r>
      <rPr>
        <b/>
        <u/>
        <sz val="12"/>
        <rFont val="Century Gothic"/>
        <family val="2"/>
      </rPr>
      <t>Note</t>
    </r>
    <r>
      <rPr>
        <sz val="12"/>
        <rFont val="Century Gothic"/>
        <family val="2"/>
      </rPr>
      <t xml:space="preserve">: Some computers may not run Macros correctly even when enabled in Excel.  A Non-Macro version of the workbook is available under such circumstances.
</t>
    </r>
  </si>
  <si>
    <r>
      <rPr>
        <b/>
        <sz val="15"/>
        <color theme="0"/>
        <rFont val="Century Gothic"/>
        <family val="2"/>
      </rPr>
      <t xml:space="preserve">Section 2:   </t>
    </r>
    <r>
      <rPr>
        <b/>
        <u/>
        <sz val="15"/>
        <color theme="0"/>
        <rFont val="Century Gothic"/>
        <family val="2"/>
      </rPr>
      <t>GRANT SUBAWARD FACE SHEET</t>
    </r>
  </si>
  <si>
    <t>If claiming indirect costs under the award, provide detailed information on the total estimated indirect costs and the indirect cost rate at which you will be claiming.  If you have a federally-approved rate, provide information on the direct cost base on which, the rate is calculated, e.g., Salary and Wages (S/W), Salary, Wages and Benefits (SW&amp;B), Total Direct Costs (TDC), Modified Total Direct Costs (MTDC), the De Minimis Rate of 10% of MTDC (10% MTDC), or another base (Other).</t>
  </si>
  <si>
    <t>The Authorized Agent sheet must accompany ALL Reimbursement Requests, Modifications, and the Initial Application.</t>
  </si>
  <si>
    <r>
      <t xml:space="preserve">If your consultant/contractor invoiced you for their services using a fee for each deliverable, then fill in the cost for the product in the Fee for Deliverable column.  </t>
    </r>
    <r>
      <rPr>
        <i/>
        <sz val="12"/>
        <rFont val="Century Gothic"/>
        <family val="2"/>
      </rPr>
      <t>(e.g.: $10,000 for a reverse 911/telephone emergency notification system)</t>
    </r>
  </si>
  <si>
    <r>
      <t xml:space="preserve">Provide detailed information on the project and description of services. If your consultant/contractor invoiced you for their services using a fee for each deliverable, then describe the product in the Deliverable column. </t>
    </r>
    <r>
      <rPr>
        <i/>
        <sz val="12"/>
        <rFont val="Century Gothic"/>
        <family val="2"/>
      </rPr>
      <t>(e.g.: $10,000 for a reverse 911/telephone emergency notification system)</t>
    </r>
  </si>
  <si>
    <t>to</t>
  </si>
  <si>
    <r>
      <rPr>
        <b/>
        <sz val="14"/>
        <rFont val="Century Gothic"/>
        <family val="2"/>
      </rPr>
      <t>Federally Approved ICR</t>
    </r>
    <r>
      <rPr>
        <sz val="14"/>
        <rFont val="Century Gothic"/>
        <family val="2"/>
      </rPr>
      <t xml:space="preserve"> (if applicable):</t>
    </r>
  </si>
  <si>
    <t>Authorized Agent
Name</t>
  </si>
  <si>
    <t>Contact
Name</t>
  </si>
  <si>
    <t>Exercise
Type</t>
  </si>
  <si>
    <t xml:space="preserve">Adds row below the selected cell.  </t>
  </si>
  <si>
    <t>Add Row</t>
  </si>
  <si>
    <t>Delete Row</t>
  </si>
  <si>
    <t>Restores formulas to default values in the appropriate cells.  Use this if formulas are missing or are not calculating correctly.  This macro also auto-sizes the table rows to automaticaly fit the contents within the cells.</t>
  </si>
  <si>
    <r>
      <t xml:space="preserve">Indicate whether you are using the 10% de Minimis rate based on Modified Total Direct Costs (MTDC) or your current cognizant agency approved indirect cost rate agreement. A copy of the approved negotiated indirect cost rate agreement must be enclosed with your application. Indicate N/A if you will not be claiming indirect costs under the award.  </t>
    </r>
    <r>
      <rPr>
        <b/>
        <i/>
        <sz val="12"/>
        <rFont val="Century Gothic"/>
        <family val="2"/>
      </rPr>
      <t>Indirect costs may or may not be allowable under all Federal fund sources</t>
    </r>
    <r>
      <rPr>
        <i/>
        <sz val="12"/>
        <rFont val="Century Gothic"/>
        <family val="2"/>
      </rPr>
      <t>.</t>
    </r>
  </si>
  <si>
    <r>
      <t xml:space="preserve">The Subrecipient is the unit of government or community based organization (CBO) that will have legal responsibility for these grant funds (e.g. County of Alameda, City of Fresno or Women’s Place of Merced). Enter the legal name of the Subrecipient that is registered with the Internal Revenue Service (IRS). 
</t>
    </r>
    <r>
      <rPr>
        <b/>
        <u/>
        <sz val="12"/>
        <rFont val="Century Gothic"/>
        <family val="2"/>
      </rPr>
      <t>PLEASE NOTE</t>
    </r>
    <r>
      <rPr>
        <sz val="12"/>
        <rFont val="Century Gothic"/>
        <family val="2"/>
      </rPr>
      <t xml:space="preserve">:  All CBOs must be registered, active, and current with the IRS, Department of Justice (DOJ), and Secretary of State (SOS) websites. Failure to be current will result in funds being withheld by Cal OES.  </t>
    </r>
  </si>
  <si>
    <t>This field auto-populates with the cumulative expenditures of all reimbursement requests prior to the current request.  This value does not include any match amounts.</t>
  </si>
  <si>
    <t>Select the project letter from the drop-down list that corresponds with the Project Ledger.</t>
  </si>
  <si>
    <t>Select a Solution Area Sub-Category from the drop-down list that corresponds with the Project Ledger.</t>
  </si>
  <si>
    <t>Enter a description of the final product for this Planning activity. This must be a tangible item such as a manual, procedure, etc. Please contact your Program Representative for further examples of final products.</t>
  </si>
  <si>
    <t>Enter the name of the organization.</t>
  </si>
  <si>
    <t>This field auto-populates with the cumulative expenditures as of all reimbursement requests prior to the current request.  This value does not include any match amounts.</t>
  </si>
  <si>
    <t>Enter the ID Tag Number used to identify this equipment with. Subrecipient may use a product's serial number, or their own internal numbering format to tag equipment.  ID Tag Number must be available during monitoring visits.</t>
  </si>
  <si>
    <t>Select 50% or 100% from the drop-down list, or enter the appropriate percentage.</t>
  </si>
  <si>
    <t>Date AAR/IP
E-mailed to
HSEEP</t>
  </si>
  <si>
    <t xml:space="preserve">Select a Solution Area Sub-Category from the drop-down list that corresponds with the Project Ledger. This list is dependent on a selection from the Solution Area Category drop-down list. The Solution Area Sub-Category will not display the drop-down list unless a Solution Area Category is selected.  </t>
  </si>
  <si>
    <t>Enter the description of the Match activity.</t>
  </si>
  <si>
    <t>Select the Type of Match:  Cash or In-Kind</t>
  </si>
  <si>
    <r>
      <t xml:space="preserve">Enter the Name and Title of Authorized Agent. Sign and date after printing. </t>
    </r>
    <r>
      <rPr>
        <b/>
        <sz val="12"/>
        <rFont val="Century Gothic"/>
        <family val="2"/>
      </rPr>
      <t>Original signature required.</t>
    </r>
  </si>
  <si>
    <t>Total Budgeted Indirect Costs</t>
  </si>
  <si>
    <t>Total Direct Costs</t>
  </si>
  <si>
    <t>Total Allowable Indirect Costs</t>
  </si>
  <si>
    <t>Enter Total Costs.</t>
  </si>
  <si>
    <t>Enter Less Distorting Costs.</t>
  </si>
  <si>
    <t>Enter the time period for which the indirect cost rate is valid.  Use the format: Month/Year through Month/Year.</t>
  </si>
  <si>
    <t>This field auto-populates with the cumulative amount expended for the line item.  This value does not include any match amounts.</t>
  </si>
  <si>
    <t>Expenditures To Date</t>
  </si>
  <si>
    <t>This field auto-populates with the total expenditures to date for the line item.  This value includes match amounts.</t>
  </si>
  <si>
    <t>New Request</t>
  </si>
  <si>
    <t xml:space="preserve">Populates the Ledger Type field with "Reimbursement Request" and the Date field with today's date.  A new "Request #" field will appear. </t>
  </si>
  <si>
    <t xml:space="preserve">Populates the Ledger Type field with "Modification" and the Date field with today's date.  A new "Request #" field will appear. </t>
  </si>
  <si>
    <t xml:space="preserve">Enter the full nine digit Federal Data Universal Numbering System (DUNS) ID number for the Subrecipient. If the Subrecipient does not yet have a DUNS number assigned, one may be obtained by contacting Dun &amp; Bradstreet at 866-705-5711 or at www.dnb.com. This requirement applies to federally funded grants only. Your DUNS # must be current and active in the System for Award Management (SAM) at the time of your Award. </t>
  </si>
  <si>
    <t>Enter the full 9-digit Federal Data Universal Numbering System (DUNS) ID number for the Implementing Agency. If the Implementing Agency does not yet have a DUNS number assigned, one may be obtained by contacting Dun &amp; Bradstreet at 866-705-5711 or at www.dnb.com. This applies to federally funded grants only. Your DUNS # must be current and active in the System for Award Management at the time of your Award.</t>
  </si>
  <si>
    <t>Enter the nine digit Federal Employer Identification Number for the Implementing Agency.</t>
  </si>
  <si>
    <t>Spacing</t>
  </si>
  <si>
    <r>
      <rPr>
        <b/>
        <sz val="15"/>
        <color theme="0"/>
        <rFont val="Century Gothic"/>
        <family val="2"/>
      </rPr>
      <t xml:space="preserve">Section 8:  </t>
    </r>
    <r>
      <rPr>
        <b/>
        <u/>
        <sz val="15"/>
        <color theme="0"/>
        <rFont val="Century Gothic"/>
        <family val="2"/>
      </rPr>
      <t>TRAINING</t>
    </r>
  </si>
  <si>
    <r>
      <rPr>
        <b/>
        <sz val="15"/>
        <color theme="0"/>
        <rFont val="Century Gothic"/>
        <family val="2"/>
      </rPr>
      <t xml:space="preserve">Section 6:  </t>
    </r>
    <r>
      <rPr>
        <b/>
        <u/>
        <sz val="15"/>
        <color theme="0"/>
        <rFont val="Century Gothic"/>
        <family val="2"/>
      </rPr>
      <t>ORGANIZATION</t>
    </r>
  </si>
  <si>
    <r>
      <rPr>
        <b/>
        <sz val="15"/>
        <color theme="0"/>
        <rFont val="Century Gothic"/>
        <family val="2"/>
      </rPr>
      <t xml:space="preserve">Section 5: </t>
    </r>
    <r>
      <rPr>
        <b/>
        <u/>
        <sz val="15"/>
        <color theme="0"/>
        <rFont val="Century Gothic"/>
        <family val="2"/>
      </rPr>
      <t xml:space="preserve"> PLANNING</t>
    </r>
  </si>
  <si>
    <r>
      <t xml:space="preserve">Enter the Feedback Number for the Training activity.  To request a training Feedback Number, contact CSTI and submit the form from the following link: </t>
    </r>
    <r>
      <rPr>
        <u/>
        <sz val="12"/>
        <color rgb="FF0070C0"/>
        <rFont val="Century Gothic"/>
        <family val="2"/>
      </rPr>
      <t xml:space="preserve"> </t>
    </r>
    <r>
      <rPr>
        <u/>
        <sz val="12"/>
        <color rgb="FF0000FF"/>
        <rFont val="Century Gothic"/>
        <family val="2"/>
      </rPr>
      <t>CSTI Tracking Number Request Form</t>
    </r>
  </si>
  <si>
    <r>
      <rPr>
        <b/>
        <sz val="15"/>
        <color theme="0"/>
        <rFont val="Century Gothic"/>
        <family val="2"/>
      </rPr>
      <t xml:space="preserve">Section 7:  </t>
    </r>
    <r>
      <rPr>
        <b/>
        <u/>
        <sz val="15"/>
        <color theme="0"/>
        <rFont val="Century Gothic"/>
        <family val="2"/>
      </rPr>
      <t>EQUIPMENT</t>
    </r>
  </si>
  <si>
    <t>CONSULTANT / CONTRACTOR</t>
  </si>
  <si>
    <t>16. Federal Employer ID Number:</t>
  </si>
  <si>
    <t>Enter Total Indirect Costs Budgeted; this value should be not be greater than the Total Allowable Indirect Costs.</t>
  </si>
  <si>
    <t>SUBTOTAL ELIGIBLE DIRECT COSTS</t>
  </si>
  <si>
    <t>TOTAL COSTS</t>
  </si>
  <si>
    <t>COSTS APPLICABLE TO ICR</t>
  </si>
  <si>
    <t>SUBTOTAL ELIGIBLE SUBAWARD COSTS</t>
  </si>
  <si>
    <t>% of Federal Funds Used in the Purchase</t>
  </si>
  <si>
    <t>04 - Information Technology</t>
  </si>
  <si>
    <t>06 - Interoperable Communications Equipment</t>
  </si>
  <si>
    <t>01 - Personal Protective Equipment</t>
  </si>
  <si>
    <t>14 - Physical Security Enhancement Equipment</t>
  </si>
  <si>
    <t>19 - CBRNE Logistical Support Equipment</t>
  </si>
  <si>
    <t>21 - Other Authorized Equipment</t>
  </si>
  <si>
    <t>(End Date)</t>
  </si>
  <si>
    <t>5.  Disaster/Program Title:</t>
  </si>
  <si>
    <t>Percent
Expended</t>
  </si>
  <si>
    <t>EQUIPMENT</t>
  </si>
  <si>
    <t>TRAINING</t>
  </si>
  <si>
    <t>ORGANIZATION</t>
  </si>
  <si>
    <t>PLANNING</t>
  </si>
  <si>
    <t>Equipment Description
(include Qty.)</t>
  </si>
  <si>
    <t>Below is a table that lists macros that can be activated by using a keyboard shortcut.  A shortcut requires the user to press 2 keys simultaneously: the control button and a letter.</t>
  </si>
  <si>
    <t>Keyboard Shortcut</t>
  </si>
  <si>
    <t>07 - Detection Equipment</t>
  </si>
  <si>
    <t>10 - Power Equipment</t>
  </si>
  <si>
    <t xml:space="preserve">Duplicates the active worksheet for reimbursement and modification requests, placing it immediately after the original worksheet.  An input box will appear to name the new worksheet.  Remember to use the most recent version of the worksheet when creating a new request. </t>
  </si>
  <si>
    <t>Column1</t>
  </si>
  <si>
    <t>Column2</t>
  </si>
  <si>
    <t>Column3</t>
  </si>
  <si>
    <t>Column4</t>
  </si>
  <si>
    <t>Column5</t>
  </si>
  <si>
    <t>Column6</t>
  </si>
  <si>
    <t>Column7</t>
  </si>
  <si>
    <t>Column8</t>
  </si>
  <si>
    <t>Column9</t>
  </si>
  <si>
    <t>Column10</t>
  </si>
  <si>
    <t>(Select)</t>
  </si>
  <si>
    <t>05 - Cybersecurity Enhancement Equipment</t>
  </si>
  <si>
    <t>11 - CBRNE Reference Materials</t>
  </si>
  <si>
    <t>12 - CBRNE Incident Response Vehicles</t>
  </si>
  <si>
    <t>Exercise Title</t>
  </si>
  <si>
    <t>Enter the title of the exercise activity.</t>
  </si>
  <si>
    <t>Exercise Activity</t>
  </si>
  <si>
    <t>Please select your exercise activity from the drop-down list.</t>
  </si>
  <si>
    <t>Date of Exercise</t>
  </si>
  <si>
    <t>Enter the date of when this exercise was conducted.</t>
  </si>
  <si>
    <t>Date of AAR/IP E-mailed into HSEEP</t>
  </si>
  <si>
    <r>
      <t xml:space="preserve">Enter the date that the After Action Report (AAR) / Improvement Plan (IP) was e-mailed to </t>
    </r>
    <r>
      <rPr>
        <b/>
        <u/>
        <sz val="12"/>
        <color rgb="FF0125BF"/>
        <rFont val="Century Gothic"/>
        <family val="2"/>
      </rPr>
      <t>hseep@fema.dhs.gov</t>
    </r>
    <r>
      <rPr>
        <sz val="12"/>
        <rFont val="Century Gothic"/>
        <family val="2"/>
      </rPr>
      <t xml:space="preserve">. </t>
    </r>
  </si>
  <si>
    <t>This field auto-populates with the cumulative expenditures as of all cash request requests prior to the current request.  This value does not include any match amounts.</t>
  </si>
  <si>
    <t xml:space="preserve">Use this ledger to submit funding information for projects, as well as submitting Cash Requests and Modifications. </t>
  </si>
  <si>
    <t>Enter the "Cash Request" or "Modification" number associated with this request.</t>
  </si>
  <si>
    <t>This field is for Cash Requests only:  Enter the requested dollar amount for this request.</t>
  </si>
  <si>
    <t>This field is for Cash Requests only:  Enter the match amount for the line item.</t>
  </si>
  <si>
    <t>This field is for Cash Requests only:  Enter the requested dollar amount for the line item.</t>
  </si>
  <si>
    <t>Expenditures
To Date
(w/Match)</t>
  </si>
  <si>
    <t>End of Instruction page</t>
  </si>
  <si>
    <r>
      <rPr>
        <sz val="12"/>
        <rFont val="Century Gothic"/>
        <family val="2"/>
      </rPr>
      <t>Place the AEL Number and Title in these columns. The AEL Number and Title can be obtained from the following link:</t>
    </r>
    <r>
      <rPr>
        <b/>
        <u/>
        <sz val="12"/>
        <rFont val="Century Gothic"/>
        <family val="2"/>
      </rPr>
      <t xml:space="preserve">
Authorized Equipment List</t>
    </r>
  </si>
  <si>
    <t>EMPG-A</t>
  </si>
  <si>
    <t>Cal OES Approval</t>
  </si>
  <si>
    <t xml:space="preserve">Using the Macro buttons, specify what type of ledger is being completed (Application, Advance, Reimbursement, or Modification). Enter the request number. </t>
  </si>
  <si>
    <t>Select the appropriate funding source used for this project.  Funds from one funding source cannot be moved to another funding source.</t>
  </si>
  <si>
    <t>INDIRECT COSTS - SUMMARY RECAP OF COSTS CLAIMED</t>
  </si>
  <si>
    <t>Select "Facilities &amp; Administration " from the drop-down list.</t>
  </si>
  <si>
    <t>Select "Grant Administration" from the drop-down list.</t>
  </si>
  <si>
    <t>Rental / Lease Space Costs</t>
  </si>
  <si>
    <t>Day to Day Activities / Operations Supporting Emergency Management</t>
  </si>
  <si>
    <t>Develop / Enhance Plans, Protocols, Programs, and Systems</t>
  </si>
  <si>
    <t>Indirect Costs</t>
  </si>
  <si>
    <t>Communication Services</t>
  </si>
  <si>
    <t>Same as Project Ledger</t>
  </si>
  <si>
    <t>DD_Planning_SubCat</t>
  </si>
  <si>
    <t>DD_Organization_SubCat</t>
  </si>
  <si>
    <t>DD_Equipment_SubCat</t>
  </si>
  <si>
    <t>DD_Training_SubCat</t>
  </si>
  <si>
    <t>DD_Exercise_SubCat</t>
  </si>
  <si>
    <t>DD_MA_SubCat</t>
  </si>
  <si>
    <t>DD_EOC_SubCat</t>
  </si>
  <si>
    <t>DD_Maintenance_SubCat</t>
  </si>
  <si>
    <t>DD_Indirect_SubCat</t>
  </si>
  <si>
    <t>DD_PL_SolutionArea</t>
  </si>
  <si>
    <t>DD_PL_CoreCapabilities</t>
  </si>
  <si>
    <t>DD_Planning_Expenditure1</t>
  </si>
  <si>
    <t>DD_Planning_Expenditure2</t>
  </si>
  <si>
    <t>DD_Planning_Expenditure3</t>
  </si>
  <si>
    <t>DD_Planning_Expenditure4</t>
  </si>
  <si>
    <t>Conference Fees</t>
  </si>
  <si>
    <t>DD_Organization_Expenditure1</t>
  </si>
  <si>
    <t>DD_Organization_Expenditure2</t>
  </si>
  <si>
    <t>DD_Training_Expenditure1</t>
  </si>
  <si>
    <t>DD_Training_Expenditure2</t>
  </si>
  <si>
    <t>DD_Training_Expenditure3</t>
  </si>
  <si>
    <t>DD_Exercise_Expenditure1</t>
  </si>
  <si>
    <t>DD_Exercise_Expenditure2</t>
  </si>
  <si>
    <t>DD_MA_Expenditure1</t>
  </si>
  <si>
    <t>DD_CC_SolutionArea</t>
  </si>
  <si>
    <t>DD_CC_Planning_SubCat</t>
  </si>
  <si>
    <t>DD_CC_Organization_SubCat</t>
  </si>
  <si>
    <t>DD_CC_Equipment_SubCat</t>
  </si>
  <si>
    <t>DD_CC_Training_SubCat</t>
  </si>
  <si>
    <t>DD_CC_Exercise_SubCat</t>
  </si>
  <si>
    <t>DD_CC_MA_SubCat</t>
  </si>
  <si>
    <t>DD_CC_EOC_SubCat</t>
  </si>
  <si>
    <t>DD_CC_Maintenance_SubCat</t>
  </si>
  <si>
    <t>DD_CC_Planning_Expenditure1</t>
  </si>
  <si>
    <t>DD_CC_Planning_Expenditure2</t>
  </si>
  <si>
    <t>DD_CC_Planning_Expenditure3</t>
  </si>
  <si>
    <t>DD_CC_Maintenance_Expenditure1</t>
  </si>
  <si>
    <t>DD_CC_Organization_Expenditure1</t>
  </si>
  <si>
    <t>DD_CC_Training_Expenditure1</t>
  </si>
  <si>
    <t>DD_CC_Equipment_Expenditure1</t>
  </si>
  <si>
    <t>DD_CC_Training_Expenditure2</t>
  </si>
  <si>
    <t>DD_CC_Exercise_Expenditure1</t>
  </si>
  <si>
    <t>DD_CC_Exercise_Expenditure2</t>
  </si>
  <si>
    <t>DD_CC_MA_Expenditure1</t>
  </si>
  <si>
    <t>DD_CC_EOC_Expenditure1</t>
  </si>
  <si>
    <t>DD_CC_EOC_Expenditure2</t>
  </si>
  <si>
    <t>DD_CC_Maintenance_Expenditure2</t>
  </si>
  <si>
    <t>DD_CC_Maintenance_Expenditure3</t>
  </si>
  <si>
    <t>DD_CC_Maintenance_Expenditure4</t>
  </si>
  <si>
    <t>DD_Personnel_SolutionArea</t>
  </si>
  <si>
    <t>DD_Personnel_Planning_SubCat</t>
  </si>
  <si>
    <t>DD_Personnel_Organization_SubCat</t>
  </si>
  <si>
    <t>DD_Personnel_Training_SubCat</t>
  </si>
  <si>
    <t>DD_Personnel_Exercise_SubCat</t>
  </si>
  <si>
    <t>DD_Personnel_MA_SubCat</t>
  </si>
  <si>
    <t>DD_Personnel_Planning SubCat</t>
  </si>
  <si>
    <t>EOC CONSTRUCTION &amp; RENOVATION</t>
  </si>
  <si>
    <t>MAINTENANCE &amp; SUSTAINMENT</t>
  </si>
  <si>
    <t>LESS DISTORTING COSTS</t>
  </si>
  <si>
    <t>LESS EXCLUDED SUBAWARD COSTS</t>
  </si>
  <si>
    <r>
      <rPr>
        <b/>
        <u/>
        <sz val="18"/>
        <color theme="1"/>
        <rFont val="Century Gothic"/>
        <family val="2"/>
      </rPr>
      <t>NOTE</t>
    </r>
    <r>
      <rPr>
        <b/>
        <sz val="18"/>
        <color theme="1"/>
        <rFont val="Century Gothic"/>
        <family val="2"/>
      </rPr>
      <t xml:space="preserve">:  </t>
    </r>
    <r>
      <rPr>
        <sz val="18"/>
        <color theme="1"/>
        <rFont val="Century Gothic"/>
        <family val="2"/>
      </rPr>
      <t>Individuals listed above must be designated, by name or title, in the Governing Body Resolution (GBR) to be considered an Authorized Agent.</t>
    </r>
  </si>
  <si>
    <t xml:space="preserve">Total Salary &amp; Benefits Charged for this Reporting Period </t>
  </si>
  <si>
    <t>AUTHORIZED AGENT</t>
  </si>
  <si>
    <r>
      <rPr>
        <b/>
        <u/>
        <sz val="14"/>
        <rFont val="Century Gothic"/>
        <family val="2"/>
      </rPr>
      <t>NOTE</t>
    </r>
    <r>
      <rPr>
        <b/>
        <sz val="14"/>
        <rFont val="Century Gothic"/>
        <family val="2"/>
      </rPr>
      <t xml:space="preserve">:  </t>
    </r>
    <r>
      <rPr>
        <b/>
        <sz val="14"/>
        <color rgb="FFAA0000"/>
        <rFont val="Century Gothic"/>
        <family val="2"/>
      </rPr>
      <t>Unauthorized alterations will delay the approval of this request.</t>
    </r>
  </si>
  <si>
    <t>ALN:</t>
  </si>
  <si>
    <t>EMPG  97.042</t>
  </si>
  <si>
    <r>
      <t xml:space="preserve">Supporting Information for Application, Modification, or Request for Federal Funds
</t>
    </r>
    <r>
      <rPr>
        <b/>
        <sz val="14"/>
        <color rgb="FFAA0000"/>
        <rFont val="Century Gothic"/>
        <family val="2"/>
      </rPr>
      <t>This claim is for costs incurred within the grant performance period.</t>
    </r>
  </si>
  <si>
    <t>This request is for a/an:</t>
  </si>
  <si>
    <t>through</t>
  </si>
  <si>
    <t>(Beginning Performance Period Date)</t>
  </si>
  <si>
    <t>(Ending Performance Period Date)</t>
  </si>
  <si>
    <t>(Request #)</t>
  </si>
  <si>
    <t>(Amount This Request)</t>
  </si>
  <si>
    <t>Under Penalty of Perjury, I certify that:</t>
  </si>
  <si>
    <t>I am the duly authorized officer of the claimant herein.  This claim is true, correct, and all expenditures were made in accordance with applicable laws, rules, regulations, and grant conditions and assurances.</t>
  </si>
  <si>
    <t>Statement of Certification - Authorized Agent</t>
  </si>
  <si>
    <t>By signing this report, I certify, to the best of my knowledge and belief, that the report is true, complete, and accurate, and that the expenditures, disbursements, and cash receipts are for the purposes and objectives set forth in the terms and conditions of the Federal award.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3801–3812).</t>
  </si>
  <si>
    <t>Printed Name of Authorized Agent</t>
  </si>
  <si>
    <t>Title of Authorized Agent</t>
  </si>
  <si>
    <t>Signature of Authorized Agent</t>
  </si>
  <si>
    <t>Date</t>
  </si>
  <si>
    <r>
      <t xml:space="preserve">ICR PERIOD </t>
    </r>
    <r>
      <rPr>
        <sz val="14"/>
        <color theme="1"/>
        <rFont val="Century Gothic"/>
        <family val="2"/>
      </rPr>
      <t>(Mo/Yr through Mo/Yr)</t>
    </r>
  </si>
  <si>
    <t>INDIRECT COST RATE FOR PERIOD</t>
  </si>
  <si>
    <t>ICR BASE</t>
  </si>
  <si>
    <t>Enter the project letter from the drop-down list.</t>
  </si>
  <si>
    <t>Ctrl + Shift + G</t>
  </si>
  <si>
    <t>Ctrl + Shift + Y</t>
  </si>
  <si>
    <t>Creates a new worksheet with a pivot table that aggregates Budgeted Costs by Solution Area.  Only works on the Project Ledger tab.</t>
  </si>
  <si>
    <t>Duplicates the active sheet, then deletes the red lines and changes blue font to black font.</t>
  </si>
  <si>
    <r>
      <rPr>
        <b/>
        <sz val="15"/>
        <color theme="0"/>
        <rFont val="Century Gothic"/>
        <family val="2"/>
      </rPr>
      <t xml:space="preserve">Section 10:  </t>
    </r>
    <r>
      <rPr>
        <b/>
        <u/>
        <sz val="15"/>
        <color theme="0"/>
        <rFont val="Century Gothic"/>
        <family val="2"/>
      </rPr>
      <t>M&amp;A</t>
    </r>
  </si>
  <si>
    <r>
      <rPr>
        <b/>
        <sz val="15"/>
        <color theme="0"/>
        <rFont val="Century Gothic"/>
        <family val="2"/>
      </rPr>
      <t xml:space="preserve">Section 11:  </t>
    </r>
    <r>
      <rPr>
        <b/>
        <u/>
        <sz val="15"/>
        <color theme="0"/>
        <rFont val="Century Gothic"/>
        <family val="2"/>
      </rPr>
      <t>INDIRECT COST</t>
    </r>
  </si>
  <si>
    <r>
      <rPr>
        <b/>
        <sz val="15"/>
        <color theme="0"/>
        <rFont val="Century Gothic"/>
        <family val="2"/>
      </rPr>
      <t xml:space="preserve">Section 12:  </t>
    </r>
    <r>
      <rPr>
        <b/>
        <u/>
        <sz val="15"/>
        <color theme="0"/>
        <rFont val="Century Gothic"/>
        <family val="2"/>
      </rPr>
      <t>CONSULTANT / CONTRACTOR</t>
    </r>
  </si>
  <si>
    <r>
      <rPr>
        <b/>
        <sz val="15"/>
        <color theme="0"/>
        <rFont val="Century Gothic"/>
        <family val="2"/>
      </rPr>
      <t xml:space="preserve">Section 13:  </t>
    </r>
    <r>
      <rPr>
        <b/>
        <u/>
        <sz val="15"/>
        <color theme="0"/>
        <rFont val="Century Gothic"/>
        <family val="2"/>
      </rPr>
      <t>PERSONNEL</t>
    </r>
  </si>
  <si>
    <r>
      <rPr>
        <b/>
        <sz val="15"/>
        <color theme="0"/>
        <rFont val="Century Gothic"/>
        <family val="2"/>
      </rPr>
      <t xml:space="preserve">Section 14:  </t>
    </r>
    <r>
      <rPr>
        <b/>
        <u/>
        <sz val="15"/>
        <color theme="0"/>
        <rFont val="Century Gothic"/>
        <family val="2"/>
      </rPr>
      <t>MATCH</t>
    </r>
  </si>
  <si>
    <t>Section 3:  AUTHORIZED AGENT CONTACT INFORMATION</t>
  </si>
  <si>
    <t>Section 4:  PROJECT LEDGER</t>
  </si>
  <si>
    <r>
      <rPr>
        <b/>
        <sz val="15"/>
        <color theme="0"/>
        <rFont val="Century Gothic"/>
        <family val="2"/>
      </rPr>
      <t xml:space="preserve">Section 9:  </t>
    </r>
    <r>
      <rPr>
        <b/>
        <u/>
        <sz val="15"/>
        <color theme="0"/>
        <rFont val="Century Gothic"/>
        <family val="2"/>
      </rPr>
      <t>EXERCISE</t>
    </r>
  </si>
  <si>
    <t>Section 15:  AUTHORIZED AGENT</t>
  </si>
  <si>
    <t>Section 16:  ICR SUMMARY</t>
  </si>
  <si>
    <t>Request Number</t>
  </si>
  <si>
    <r>
      <t xml:space="preserve">This worksheet provides instructions on how to complete the </t>
    </r>
    <r>
      <rPr>
        <b/>
        <sz val="12"/>
        <rFont val="Century Gothic"/>
        <family val="2"/>
      </rPr>
      <t>FY 2021</t>
    </r>
    <r>
      <rPr>
        <sz val="12"/>
        <rFont val="Century Gothic"/>
        <family val="2"/>
      </rPr>
      <t xml:space="preserve"> </t>
    </r>
    <r>
      <rPr>
        <b/>
        <sz val="12"/>
        <rFont val="Century Gothic"/>
        <family val="2"/>
      </rPr>
      <t xml:space="preserve">Financial Management Forms Workbook (FMFW), EMPG, v21, </t>
    </r>
    <r>
      <rPr>
        <sz val="12"/>
        <rFont val="Century Gothic"/>
        <family val="2"/>
      </rPr>
      <t xml:space="preserve">which can be used for both the </t>
    </r>
    <r>
      <rPr>
        <b/>
        <sz val="12"/>
        <rFont val="Century Gothic"/>
        <family val="2"/>
      </rPr>
      <t>EMPG</t>
    </r>
    <r>
      <rPr>
        <sz val="12"/>
        <rFont val="Century Gothic"/>
        <family val="2"/>
      </rPr>
      <t xml:space="preserve"> and </t>
    </r>
    <r>
      <rPr>
        <b/>
        <sz val="12"/>
        <rFont val="Century Gothic"/>
        <family val="2"/>
      </rPr>
      <t xml:space="preserve">EMPG-ARPA </t>
    </r>
    <r>
      <rPr>
        <sz val="12"/>
        <rFont val="Century Gothic"/>
        <family val="2"/>
      </rPr>
      <t xml:space="preserve">programs.  It is divided into sections that correspond to each of the worksheets within this workbook.  The first section describes the macros used in this workbook and can be ignored if you are using the non-macro version of this FMFW.  For further guidance, contact your Program Representative. </t>
    </r>
  </si>
  <si>
    <t>6.  Performance /
Budget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</si>
</sst>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6">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m/d/yy;@"/>
    <numFmt numFmtId="167" formatCode="[&lt;=9999999]###\-####;\(###\)\ ###\-####"/>
    <numFmt numFmtId="168" formatCode="[$-409]mmmm\ d\,\ yyyy;@"/>
    <numFmt numFmtId="169" formatCode="mm/dd/yy;@"/>
    <numFmt numFmtId="170" formatCode="[$-F800]dddd\,\ mmmm\ dd\,\ yyyy"/>
    <numFmt numFmtId="171" formatCode="&quot;$&quot;#,##0"/>
    <numFmt numFmtId="172" formatCode="00000\-0000"/>
    <numFmt numFmtId="173" formatCode="0."/>
    <numFmt numFmtId="174" formatCode="mm/dd/yyyy"/>
    <numFmt numFmtId="175" formatCode="0;\-0;;@"/>
    <numFmt numFmtId="176" formatCode="000\-00000"/>
    <numFmt numFmtId="177" formatCode="0.0%"/>
    <numFmt numFmtId="178" formatCode="0000\-0000"/>
    <numFmt numFmtId="179" formatCode="00\-0000000"/>
    <numFmt numFmtId="180" formatCode="&quot;$&quot;#,##0;[Red]\ \-&quot;$&quot;#,##0"/>
    <numFmt numFmtId="181" formatCode="#,##0;[Red]\ \-#,##0"/>
    <numFmt numFmtId="182" formatCode="&quot;$&quot;#,##0;[Red]\-&quot;$&quot;#,##0"/>
    <numFmt numFmtId="183" formatCode="000\-00000\-00"/>
    <numFmt numFmtId="184" formatCode="00"/>
    <numFmt numFmtId="185" formatCode="mmmm\ d\,\ yyyy"/>
    <numFmt numFmtId="186" formatCode="#;[Red]\-#"/>
    <numFmt numFmtId="187" formatCode="00000"/>
  </numFmts>
  <fonts count="114" x14ac:knownFonts="1">
    <font>
      <sz val="10"/>
      <name val="Arial"/>
    </font>
    <font>
      <sz val="10"/>
      <name val="Arial"/>
      <family val="2"/>
    </font>
    <font>
      <sz val="8"/>
      <name val="Arial"/>
      <family val="2"/>
    </font>
    <font>
      <sz val="10"/>
      <name val="Tahoma"/>
      <family val="2"/>
    </font>
    <font>
      <sz val="11"/>
      <name val="Tahoma"/>
      <family val="2"/>
    </font>
    <font>
      <sz val="10"/>
      <color indexed="10"/>
      <name val="Tahoma"/>
      <family val="2"/>
    </font>
    <font>
      <sz val="10"/>
      <name val="Arial"/>
      <family val="2"/>
    </font>
    <font>
      <sz val="11"/>
      <color indexed="12"/>
      <name val="Tahoma"/>
      <family val="2"/>
    </font>
    <font>
      <sz val="12"/>
      <name val="Arial"/>
      <family val="2"/>
    </font>
    <font>
      <b/>
      <sz val="10"/>
      <name val="Arial"/>
      <family val="2"/>
    </font>
    <font>
      <sz val="14"/>
      <name val="Arial"/>
      <family val="2"/>
    </font>
    <font>
      <sz val="10"/>
      <name val="Arial"/>
      <family val="2"/>
    </font>
    <font>
      <b/>
      <sz val="10"/>
      <color indexed="10"/>
      <name val="Arial"/>
      <family val="2"/>
    </font>
    <font>
      <sz val="10"/>
      <name val="Century Gothic"/>
      <family val="2"/>
    </font>
    <font>
      <sz val="11"/>
      <name val="Century Gothic"/>
      <family val="2"/>
    </font>
    <font>
      <sz val="12"/>
      <name val="Century Gothic"/>
      <family val="2"/>
    </font>
    <font>
      <sz val="16"/>
      <name val="Century Gothic"/>
      <family val="2"/>
    </font>
    <font>
      <b/>
      <sz val="12"/>
      <name val="Century Gothic"/>
      <family val="2"/>
    </font>
    <font>
      <sz val="14"/>
      <name val="Century Gothic"/>
      <family val="2"/>
    </font>
    <font>
      <sz val="17"/>
      <name val="Century Gothic"/>
      <family val="2"/>
    </font>
    <font>
      <sz val="18"/>
      <name val="Century Gothic"/>
      <family val="2"/>
    </font>
    <font>
      <b/>
      <sz val="16"/>
      <name val="Century Gothic"/>
      <family val="2"/>
    </font>
    <font>
      <b/>
      <sz val="14"/>
      <name val="Century Gothic"/>
      <family val="2"/>
    </font>
    <font>
      <sz val="11"/>
      <color indexed="12"/>
      <name val="Century Gothic"/>
      <family val="2"/>
    </font>
    <font>
      <sz val="12"/>
      <color indexed="12"/>
      <name val="Century Gothic"/>
      <family val="2"/>
    </font>
    <font>
      <strike/>
      <sz val="12"/>
      <color indexed="10"/>
      <name val="Century Gothic"/>
      <family val="2"/>
    </font>
    <font>
      <b/>
      <sz val="20"/>
      <name val="Century Gothic"/>
      <family val="2"/>
    </font>
    <font>
      <sz val="11"/>
      <color theme="1"/>
      <name val="Calibri"/>
      <family val="2"/>
      <scheme val="minor"/>
    </font>
    <font>
      <b/>
      <sz val="12"/>
      <color rgb="FFFF0000"/>
      <name val="Century Gothic"/>
      <family val="2"/>
    </font>
    <font>
      <sz val="10"/>
      <color rgb="FFFF0000"/>
      <name val="Century Gothic"/>
      <family val="2"/>
    </font>
    <font>
      <sz val="10"/>
      <name val="Calibri"/>
      <family val="2"/>
    </font>
    <font>
      <b/>
      <sz val="44"/>
      <color theme="4" tint="-0.24994659260841701"/>
      <name val="Cambria"/>
      <family val="2"/>
      <scheme val="major"/>
    </font>
    <font>
      <b/>
      <sz val="12"/>
      <color theme="3"/>
      <name val="Calibri"/>
      <family val="2"/>
      <scheme val="minor"/>
    </font>
    <font>
      <b/>
      <sz val="14"/>
      <color theme="5"/>
      <name val="Calibri"/>
      <family val="2"/>
      <scheme val="minor"/>
    </font>
    <font>
      <u/>
      <sz val="12"/>
      <name val="Century Gothic"/>
      <family val="2"/>
    </font>
    <font>
      <sz val="12"/>
      <color indexed="9"/>
      <name val="Century Gothic"/>
      <family val="2"/>
    </font>
    <font>
      <b/>
      <u/>
      <sz val="12"/>
      <name val="Century Gothic"/>
      <family val="2"/>
    </font>
    <font>
      <b/>
      <i/>
      <sz val="12"/>
      <name val="Century Gothic"/>
      <family val="2"/>
    </font>
    <font>
      <i/>
      <sz val="12"/>
      <name val="Century Gothic"/>
      <family val="2"/>
    </font>
    <font>
      <b/>
      <sz val="13"/>
      <name val="Century Gothic"/>
      <family val="2"/>
    </font>
    <font>
      <b/>
      <sz val="22"/>
      <name val="Century Gothic"/>
      <family val="2"/>
    </font>
    <font>
      <sz val="20"/>
      <name val="Arial"/>
      <family val="2"/>
    </font>
    <font>
      <sz val="16"/>
      <name val="Arial"/>
      <family val="2"/>
    </font>
    <font>
      <b/>
      <sz val="14"/>
      <name val="Arial"/>
      <family val="2"/>
    </font>
    <font>
      <b/>
      <u/>
      <sz val="14"/>
      <name val="Century Gothic"/>
      <family val="2"/>
    </font>
    <font>
      <u/>
      <sz val="14"/>
      <name val="Century Gothic"/>
      <family val="2"/>
    </font>
    <font>
      <b/>
      <sz val="15"/>
      <color indexed="9"/>
      <name val="Century Gothic"/>
      <family val="2"/>
    </font>
    <font>
      <b/>
      <u/>
      <sz val="15"/>
      <color indexed="9"/>
      <name val="Century Gothic"/>
      <family val="2"/>
    </font>
    <font>
      <sz val="15"/>
      <name val="Century Gothic"/>
      <family val="2"/>
    </font>
    <font>
      <sz val="13"/>
      <name val="Century Gothic"/>
      <family val="2"/>
    </font>
    <font>
      <b/>
      <u/>
      <sz val="15"/>
      <color theme="0"/>
      <name val="Century Gothic"/>
      <family val="2"/>
    </font>
    <font>
      <b/>
      <sz val="15"/>
      <color theme="0"/>
      <name val="Century Gothic"/>
      <family val="2"/>
    </font>
    <font>
      <b/>
      <sz val="17"/>
      <name val="Century Gothic"/>
      <family val="2"/>
    </font>
    <font>
      <sz val="12"/>
      <color theme="0"/>
      <name val="Century Gothic"/>
      <family val="2"/>
    </font>
    <font>
      <sz val="16"/>
      <color theme="0"/>
      <name val="Century Gothic"/>
      <family val="2"/>
    </font>
    <font>
      <sz val="10"/>
      <color theme="0"/>
      <name val="Century Gothic"/>
      <family val="2"/>
    </font>
    <font>
      <u/>
      <sz val="12"/>
      <color rgb="FF0070C0"/>
      <name val="Century Gothic"/>
      <family val="2"/>
    </font>
    <font>
      <u/>
      <sz val="12"/>
      <color rgb="FF0000FF"/>
      <name val="Century Gothic"/>
      <family val="2"/>
    </font>
    <font>
      <sz val="14"/>
      <color indexed="12"/>
      <name val="Century Gothic"/>
      <family val="2"/>
    </font>
    <font>
      <sz val="10"/>
      <color theme="0"/>
      <name val="Tahoma"/>
      <family val="2"/>
    </font>
    <font>
      <b/>
      <sz val="13"/>
      <color theme="1"/>
      <name val="Century Gothic"/>
      <family val="2"/>
    </font>
    <font>
      <b/>
      <u/>
      <sz val="12"/>
      <color rgb="FF0125BF"/>
      <name val="Century Gothic"/>
      <family val="2"/>
    </font>
    <font>
      <b/>
      <sz val="16"/>
      <color theme="1"/>
      <name val="Century Gothic"/>
      <family val="2"/>
    </font>
    <font>
      <b/>
      <sz val="20"/>
      <color theme="1"/>
      <name val="Century Gothic"/>
      <family val="2"/>
    </font>
    <font>
      <b/>
      <sz val="20"/>
      <color theme="0"/>
      <name val="Century Gothic"/>
      <family val="2"/>
    </font>
    <font>
      <b/>
      <sz val="22"/>
      <color theme="1"/>
      <name val="Century Gothic"/>
      <family val="2"/>
    </font>
    <font>
      <b/>
      <sz val="16"/>
      <color theme="7" tint="0.59996337778862885"/>
      <name val="Century Gothic"/>
      <family val="2"/>
    </font>
    <font>
      <sz val="16"/>
      <color theme="3" tint="0.59996337778862885"/>
      <name val="Century Gothic"/>
      <family val="2"/>
    </font>
    <font>
      <b/>
      <sz val="14"/>
      <color theme="1"/>
      <name val="Century Gothic"/>
      <family val="2"/>
    </font>
    <font>
      <b/>
      <sz val="16"/>
      <color theme="2" tint="-0.249977111117893"/>
      <name val="Century Gothic"/>
      <family val="2"/>
    </font>
    <font>
      <sz val="16"/>
      <color rgb="FFE7A56F"/>
      <name val="Century Gothic"/>
      <family val="2"/>
    </font>
    <font>
      <b/>
      <sz val="16"/>
      <color rgb="FFE7A56F"/>
      <name val="Century Gothic"/>
      <family val="2"/>
    </font>
    <font>
      <b/>
      <sz val="11"/>
      <name val="Arial"/>
      <family val="2"/>
    </font>
    <font>
      <sz val="14"/>
      <color theme="1"/>
      <name val="Century Gothic"/>
      <family val="2"/>
    </font>
    <font>
      <strike/>
      <sz val="14"/>
      <color indexed="10"/>
      <name val="Century Gothic"/>
      <family val="2"/>
    </font>
    <font>
      <sz val="16"/>
      <color theme="1"/>
      <name val="Century Gothic"/>
      <family val="2"/>
    </font>
    <font>
      <sz val="12"/>
      <color theme="1"/>
      <name val="Century Gothic"/>
      <family val="2"/>
    </font>
    <font>
      <sz val="11"/>
      <color theme="1"/>
      <name val="Century Gothic"/>
      <family val="2"/>
    </font>
    <font>
      <b/>
      <sz val="11"/>
      <color theme="1"/>
      <name val="Century Gothic"/>
      <family val="2"/>
    </font>
    <font>
      <sz val="8"/>
      <name val="Arial"/>
      <family val="2"/>
    </font>
    <font>
      <b/>
      <sz val="16"/>
      <color theme="1"/>
      <name val="Tahoma"/>
      <family val="2"/>
    </font>
    <font>
      <sz val="10"/>
      <color theme="1"/>
      <name val="Century Gothic"/>
      <family val="2"/>
    </font>
    <font>
      <sz val="10"/>
      <color theme="1"/>
      <name val="Tahoma"/>
      <family val="2"/>
    </font>
    <font>
      <b/>
      <sz val="12"/>
      <color theme="1"/>
      <name val="Century Gothic"/>
      <family val="2"/>
    </font>
    <font>
      <sz val="14"/>
      <name val="Tahoma"/>
      <family val="2"/>
    </font>
    <font>
      <sz val="13"/>
      <color theme="1"/>
      <name val="Century Gothic"/>
      <family val="2"/>
    </font>
    <font>
      <sz val="13"/>
      <color rgb="FF000000"/>
      <name val="Century Gothic"/>
      <family val="2"/>
    </font>
    <font>
      <sz val="12"/>
      <color rgb="FF000000"/>
      <name val="Century Gothic"/>
      <family val="2"/>
    </font>
    <font>
      <sz val="14"/>
      <color rgb="FF000000"/>
      <name val="Century Gothic"/>
      <family val="2"/>
    </font>
    <font>
      <b/>
      <sz val="14"/>
      <color rgb="FF000000"/>
      <name val="Century Gothic"/>
      <family val="2"/>
    </font>
    <font>
      <sz val="16"/>
      <color rgb="FF000000"/>
      <name val="Century Gothic"/>
      <family val="2"/>
    </font>
    <font>
      <sz val="10"/>
      <color rgb="FF000000"/>
      <name val="Century Gothic"/>
      <family val="2"/>
    </font>
    <font>
      <strike/>
      <sz val="14"/>
      <color rgb="FFFF0000"/>
      <name val="Century Gothic"/>
      <family val="2"/>
    </font>
    <font>
      <sz val="14"/>
      <color rgb="FF0000FF"/>
      <name val="Century Gothic"/>
      <family val="2"/>
    </font>
    <font>
      <u/>
      <sz val="14"/>
      <color rgb="FF000000"/>
      <name val="Century Gothic"/>
      <family val="2"/>
    </font>
    <font>
      <b/>
      <sz val="18"/>
      <color theme="1"/>
      <name val="Century Gothic"/>
      <family val="2"/>
    </font>
    <font>
      <b/>
      <u/>
      <sz val="18"/>
      <color theme="1"/>
      <name val="Century Gothic"/>
      <family val="2"/>
    </font>
    <font>
      <sz val="18"/>
      <color theme="1"/>
      <name val="Century Gothic"/>
      <family val="2"/>
    </font>
    <font>
      <sz val="12"/>
      <color rgb="FF0000FF"/>
      <name val="Century Gothic"/>
      <family val="2"/>
    </font>
    <font>
      <b/>
      <sz val="14"/>
      <color rgb="FFAA0000"/>
      <name val="Century Gothic"/>
      <family val="2"/>
    </font>
    <font>
      <b/>
      <sz val="18"/>
      <name val="Century Gothic"/>
      <family val="2"/>
    </font>
    <font>
      <b/>
      <sz val="18"/>
      <color indexed="30"/>
      <name val="Century Gothic"/>
      <family val="2"/>
    </font>
    <font>
      <sz val="14"/>
      <color rgb="FFAA0000"/>
      <name val="Century Gothic"/>
      <family val="2"/>
    </font>
    <font>
      <sz val="14"/>
      <color rgb="FFFF0000"/>
      <name val="Century Gothic"/>
      <family val="2"/>
    </font>
    <font>
      <sz val="14"/>
      <color indexed="10"/>
      <name val="Century Gothic"/>
      <family val="2"/>
    </font>
    <font>
      <i/>
      <sz val="14"/>
      <name val="Century Gothic"/>
      <family val="2"/>
    </font>
    <font>
      <sz val="14"/>
      <color indexed="10"/>
      <name val="Tahoma"/>
      <family val="2"/>
    </font>
    <font>
      <strike/>
      <sz val="12"/>
      <color rgb="FFFF0000"/>
      <name val="Century Gothic"/>
      <family val="2"/>
    </font>
    <font>
      <sz val="16"/>
      <color rgb="FFF6ACB7"/>
      <name val="Century Gothic"/>
      <family val="2"/>
    </font>
    <font>
      <b/>
      <sz val="16"/>
      <color rgb="FFF6ACB7"/>
      <name val="Century Gothic"/>
      <family val="2"/>
    </font>
    <font>
      <sz val="13"/>
      <color rgb="FF0000FF"/>
      <name val="Century Gothic"/>
      <family val="2"/>
    </font>
    <font>
      <sz val="16"/>
      <color rgb="FF0000FF"/>
      <name val="Century Gothic"/>
      <family val="2"/>
    </font>
    <font>
      <sz val="15"/>
      <color rgb="FF000000"/>
      <name val="Century Gothic"/>
      <family val="2"/>
    </font>
    <font>
      <b/>
      <i/>
      <sz val="16"/>
      <color theme="0"/>
      <name val="Century Gothic"/>
      <family val="2"/>
    </font>
  </fonts>
  <fills count="41">
    <fill>
      <patternFill patternType="none"/>
    </fill>
    <fill>
      <patternFill patternType="gray125"/>
    </fill>
    <fill>
      <patternFill patternType="solid">
        <fgColor indexed="9"/>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theme="0"/>
        <bgColor indexed="64"/>
      </patternFill>
    </fill>
    <fill>
      <patternFill patternType="solid">
        <fgColor theme="7" tint="0.39997558519241921"/>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bgColor indexed="64"/>
      </patternFill>
    </fill>
    <fill>
      <patternFill patternType="solid">
        <fgColor rgb="FFCDF2FF"/>
        <bgColor indexed="64"/>
      </patternFill>
    </fill>
    <fill>
      <patternFill patternType="solid">
        <fgColor theme="2" tint="-9.9978637043366805E-2"/>
        <bgColor indexed="64"/>
      </patternFill>
    </fill>
    <fill>
      <patternFill patternType="solid">
        <fgColor theme="2"/>
        <bgColor indexed="64"/>
      </patternFill>
    </fill>
    <fill>
      <patternFill patternType="solid">
        <fgColor theme="1"/>
        <bgColor indexed="64"/>
      </patternFill>
    </fill>
    <fill>
      <patternFill patternType="solid">
        <fgColor theme="8" tint="0.39997558519241921"/>
        <bgColor indexed="64"/>
      </patternFill>
    </fill>
    <fill>
      <patternFill patternType="solid">
        <fgColor rgb="FF92CDDC"/>
        <bgColor indexed="64"/>
      </patternFill>
    </fill>
    <fill>
      <patternFill patternType="solid">
        <fgColor theme="0" tint="-0.14996795556505021"/>
        <bgColor indexed="64"/>
      </patternFill>
    </fill>
    <fill>
      <patternFill patternType="solid">
        <fgColor rgb="FF7ABAEE"/>
        <bgColor indexed="64"/>
      </patternFill>
    </fill>
    <fill>
      <patternFill patternType="solid">
        <fgColor rgb="FF8DAFFB"/>
        <bgColor indexed="64"/>
      </patternFill>
    </fill>
    <fill>
      <patternFill patternType="solid">
        <fgColor rgb="FFC5B0FA"/>
        <bgColor indexed="64"/>
      </patternFill>
    </fill>
    <fill>
      <patternFill patternType="solid">
        <fgColor rgb="FF76D0B2"/>
        <bgColor indexed="64"/>
      </patternFill>
    </fill>
    <fill>
      <patternFill patternType="solid">
        <fgColor rgb="FFEEA0A0"/>
        <bgColor indexed="64"/>
      </patternFill>
    </fill>
    <fill>
      <patternFill patternType="solid">
        <fgColor rgb="FF92D050"/>
        <bgColor indexed="64"/>
      </patternFill>
    </fill>
    <fill>
      <patternFill patternType="solid">
        <fgColor rgb="FFB3EFD7"/>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rgb="FF66FFCC"/>
        <bgColor indexed="64"/>
      </patternFill>
    </fill>
    <fill>
      <patternFill patternType="solid">
        <fgColor rgb="FFFF6600"/>
        <bgColor indexed="64"/>
      </patternFill>
    </fill>
    <fill>
      <patternFill patternType="solid">
        <fgColor theme="9" tint="0.79998168889431442"/>
        <bgColor indexed="64"/>
      </patternFill>
    </fill>
    <fill>
      <patternFill patternType="solid">
        <fgColor rgb="FFA6CAAA"/>
        <bgColor indexed="64"/>
      </patternFill>
    </fill>
    <fill>
      <patternFill patternType="solid">
        <fgColor rgb="FFF6E6A0"/>
        <bgColor indexed="64"/>
      </patternFill>
    </fill>
    <fill>
      <patternFill patternType="solid">
        <fgColor rgb="FFF6ACB7"/>
        <bgColor indexed="64"/>
      </patternFill>
    </fill>
    <fill>
      <patternFill patternType="solid">
        <fgColor rgb="FFFFCCFF"/>
        <bgColor indexed="64"/>
      </patternFill>
    </fill>
    <fill>
      <patternFill patternType="solid">
        <fgColor indexed="44"/>
        <bgColor indexed="64"/>
      </patternFill>
    </fill>
    <fill>
      <patternFill patternType="solid">
        <fgColor rgb="FF93EC8C"/>
        <bgColor indexed="64"/>
      </patternFill>
    </fill>
    <fill>
      <patternFill patternType="solid">
        <fgColor theme="4" tint="0.79998168889431442"/>
        <bgColor indexed="64"/>
      </patternFill>
    </fill>
    <fill>
      <patternFill patternType="solid">
        <fgColor theme="3" tint="-0.249977111117893"/>
        <bgColor indexed="64"/>
      </patternFill>
    </fill>
    <fill>
      <patternFill patternType="solid">
        <fgColor rgb="FF2F75B5"/>
        <bgColor indexed="64"/>
      </patternFill>
    </fill>
    <fill>
      <patternFill patternType="solid">
        <fgColor rgb="FFD6DCE4"/>
        <bgColor indexed="64"/>
      </patternFill>
    </fill>
    <fill>
      <patternFill patternType="solid">
        <fgColor rgb="FFF3CB67"/>
        <bgColor indexed="64"/>
      </patternFill>
    </fill>
  </fills>
  <borders count="65">
    <border>
      <left/>
      <right/>
      <top/>
      <bottom/>
      <diagonal/>
    </border>
    <border>
      <left style="thin">
        <color indexed="64"/>
      </left>
      <right style="thin">
        <color indexed="64"/>
      </right>
      <top/>
      <bottom/>
      <diagonal/>
    </border>
    <border>
      <left/>
      <right/>
      <top style="medium">
        <color indexed="64"/>
      </top>
      <bottom/>
      <diagonal/>
    </border>
    <border>
      <left/>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thin">
        <color auto="1"/>
      </bottom>
      <diagonal/>
    </border>
    <border>
      <left style="thin">
        <color indexed="64"/>
      </left>
      <right/>
      <top style="medium">
        <color indexed="64"/>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right/>
      <top/>
      <bottom style="medium">
        <color indexed="64"/>
      </bottom>
      <diagonal/>
    </border>
    <border>
      <left style="thin">
        <color auto="1"/>
      </left>
      <right style="thin">
        <color indexed="64"/>
      </right>
      <top style="thin">
        <color indexed="64"/>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style="thin">
        <color auto="1"/>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style="thin">
        <color indexed="64"/>
      </right>
      <top style="thin">
        <color indexed="64"/>
      </top>
      <bottom/>
      <diagonal/>
    </border>
    <border>
      <left style="thin">
        <color auto="1"/>
      </left>
      <right style="thin">
        <color auto="1"/>
      </right>
      <top style="double">
        <color auto="1"/>
      </top>
      <bottom style="thin">
        <color auto="1"/>
      </bottom>
      <diagonal/>
    </border>
    <border>
      <left style="thin">
        <color auto="1"/>
      </left>
      <right/>
      <top/>
      <bottom/>
      <diagonal/>
    </border>
    <border>
      <left/>
      <right style="thin">
        <color auto="1"/>
      </right>
      <top/>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thin">
        <color auto="1"/>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medium">
        <color indexed="64"/>
      </right>
      <top/>
      <bottom style="thin">
        <color indexed="64"/>
      </bottom>
      <diagonal/>
    </border>
    <border>
      <left/>
      <right/>
      <top style="medium">
        <color indexed="64"/>
      </top>
      <bottom style="medium">
        <color indexed="64"/>
      </bottom>
      <diagonal/>
    </border>
    <border>
      <left/>
      <right style="thin">
        <color auto="1"/>
      </right>
      <top style="medium">
        <color indexed="64"/>
      </top>
      <bottom style="thin">
        <color auto="1"/>
      </bottom>
      <diagonal/>
    </border>
    <border>
      <left/>
      <right style="thin">
        <color auto="1"/>
      </right>
      <top style="thin">
        <color auto="1"/>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thin">
        <color auto="1"/>
      </top>
      <bottom style="thin">
        <color auto="1"/>
      </bottom>
      <diagonal/>
    </border>
    <border>
      <left/>
      <right style="medium">
        <color indexed="64"/>
      </right>
      <top/>
      <bottom style="medium">
        <color indexed="64"/>
      </bottom>
      <diagonal/>
    </border>
    <border>
      <left/>
      <right/>
      <top/>
      <bottom style="medium">
        <color rgb="FF0000FF"/>
      </bottom>
      <diagonal/>
    </border>
    <border>
      <left/>
      <right/>
      <top style="medium">
        <color rgb="FF0000FF"/>
      </top>
      <bottom/>
      <diagonal/>
    </border>
  </borders>
  <cellStyleXfs count="229">
    <xf numFmtId="0" fontId="0" fillId="0" borderId="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1" fillId="0" borderId="0" applyFont="0" applyFill="0" applyBorder="0" applyAlignment="0" applyProtection="0"/>
    <xf numFmtId="44" fontId="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1" fillId="0" borderId="0" applyFont="0" applyFill="0" applyBorder="0" applyAlignment="0" applyProtection="0"/>
    <xf numFmtId="44" fontId="1" fillId="0" borderId="0" applyFont="0" applyFill="0" applyBorder="0" applyAlignment="0" applyProtection="0"/>
    <xf numFmtId="44" fontId="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50" fillId="0" borderId="0" applyNumberFormat="0" applyFill="0" applyBorder="0" applyAlignment="0" applyProtection="0">
      <alignment vertical="top"/>
      <protection locked="0"/>
    </xf>
    <xf numFmtId="0" fontId="6" fillId="0" borderId="0"/>
    <xf numFmtId="0" fontId="6" fillId="0" borderId="0"/>
    <xf numFmtId="0" fontId="51" fillId="0" borderId="0"/>
    <xf numFmtId="0" fontId="1" fillId="0" borderId="0"/>
    <xf numFmtId="0" fontId="6" fillId="0" borderId="0"/>
    <xf numFmtId="0" fontId="1" fillId="0" borderId="0"/>
    <xf numFmtId="0" fontId="1" fillId="0" borderId="0"/>
    <xf numFmtId="0" fontId="6" fillId="0" borderId="0"/>
    <xf numFmtId="0" fontId="1" fillId="0" borderId="0"/>
    <xf numFmtId="0" fontId="1" fillId="0" borderId="0"/>
    <xf numFmtId="0" fontId="6"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6" fillId="0" borderId="0"/>
    <xf numFmtId="0" fontId="6" fillId="0" borderId="0"/>
    <xf numFmtId="0" fontId="1" fillId="0" borderId="0"/>
    <xf numFmtId="0" fontId="1" fillId="0" borderId="0"/>
    <xf numFmtId="0" fontId="6"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6" fillId="0" borderId="0"/>
    <xf numFmtId="0" fontId="6" fillId="0" borderId="0"/>
    <xf numFmtId="0" fontId="1" fillId="0" borderId="0"/>
    <xf numFmtId="0" fontId="1" fillId="0" borderId="0"/>
    <xf numFmtId="0" fontId="6"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6" fillId="0" borderId="0"/>
    <xf numFmtId="0" fontId="6" fillId="0" borderId="0"/>
    <xf numFmtId="0" fontId="1" fillId="0" borderId="0"/>
    <xf numFmtId="0" fontId="1" fillId="0" borderId="0"/>
    <xf numFmtId="0" fontId="6"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 fillId="0" borderId="0"/>
    <xf numFmtId="0" fontId="1" fillId="0" borderId="0"/>
    <xf numFmtId="9" fontId="1" fillId="0" borderId="0" applyFont="0" applyFill="0" applyBorder="0" applyAlignment="0" applyProtection="0"/>
    <xf numFmtId="9" fontId="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9" fontId="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31" fillId="0" borderId="0" applyNumberFormat="0" applyFill="0" applyProtection="0">
      <alignment vertical="top"/>
    </xf>
    <xf numFmtId="0" fontId="32" fillId="13" borderId="0">
      <alignment vertical="center" wrapText="1"/>
    </xf>
    <xf numFmtId="0" fontId="33" fillId="0" borderId="0" applyNumberFormat="0" applyFill="0" applyBorder="0" applyProtection="0">
      <alignment horizontal="center" vertical="center"/>
    </xf>
    <xf numFmtId="0" fontId="63" fillId="0" borderId="0" applyNumberFormat="0" applyFill="0" applyAlignment="0" applyProtection="0"/>
  </cellStyleXfs>
  <cellXfs count="999">
    <xf numFmtId="0" fontId="0" fillId="0" borderId="0" xfId="0"/>
    <xf numFmtId="0" fontId="3" fillId="0" borderId="0" xfId="0" applyFont="1"/>
    <xf numFmtId="0" fontId="3" fillId="0" borderId="0" xfId="0" applyFont="1" applyBorder="1"/>
    <xf numFmtId="0" fontId="3" fillId="0" borderId="0" xfId="0" applyFont="1" applyFill="1" applyBorder="1" applyProtection="1"/>
    <xf numFmtId="0" fontId="5" fillId="0" borderId="0" xfId="0" applyFont="1"/>
    <xf numFmtId="0" fontId="3" fillId="0" borderId="0" xfId="0" applyFont="1" applyFill="1" applyBorder="1"/>
    <xf numFmtId="0" fontId="5" fillId="0" borderId="0" xfId="0" applyFont="1" applyAlignment="1">
      <alignment shrinkToFit="1"/>
    </xf>
    <xf numFmtId="14" fontId="5" fillId="0" borderId="0" xfId="0" applyNumberFormat="1" applyFont="1" applyAlignment="1">
      <alignment shrinkToFit="1"/>
    </xf>
    <xf numFmtId="0" fontId="5" fillId="0" borderId="0" xfId="0" applyFont="1" applyFill="1" applyBorder="1"/>
    <xf numFmtId="0" fontId="3" fillId="0" borderId="0" xfId="0" applyFont="1" applyFill="1" applyBorder="1" applyAlignment="1"/>
    <xf numFmtId="0" fontId="13" fillId="0" borderId="0" xfId="0" applyFont="1" applyBorder="1"/>
    <xf numFmtId="0" fontId="13" fillId="0" borderId="0" xfId="0" applyFont="1"/>
    <xf numFmtId="0" fontId="5" fillId="0" borderId="0" xfId="0" applyFont="1" applyFill="1" applyBorder="1" applyAlignment="1"/>
    <xf numFmtId="0" fontId="3" fillId="0" borderId="0" xfId="0" applyFont="1" applyAlignment="1">
      <alignment wrapText="1"/>
    </xf>
    <xf numFmtId="0" fontId="5" fillId="0" borderId="0" xfId="0" applyFont="1" applyAlignment="1">
      <alignment wrapText="1"/>
    </xf>
    <xf numFmtId="0" fontId="4" fillId="0" borderId="0" xfId="0" applyFont="1" applyProtection="1"/>
    <xf numFmtId="0" fontId="4" fillId="0" borderId="0" xfId="0" applyFont="1" applyFill="1" applyProtection="1"/>
    <xf numFmtId="0" fontId="15" fillId="0" borderId="0" xfId="0" applyFont="1" applyAlignment="1" applyProtection="1">
      <alignment horizontal="left" vertical="top" wrapText="1"/>
    </xf>
    <xf numFmtId="0" fontId="3" fillId="0" borderId="0" xfId="0" applyFont="1" applyAlignment="1" applyProtection="1">
      <alignment horizontal="left" vertical="top" wrapText="1"/>
    </xf>
    <xf numFmtId="0" fontId="3" fillId="0" borderId="0" xfId="0" applyFont="1" applyAlignment="1" applyProtection="1">
      <alignment wrapText="1"/>
    </xf>
    <xf numFmtId="0" fontId="3" fillId="0" borderId="0" xfId="0" applyFont="1" applyAlignment="1" applyProtection="1">
      <alignment horizontal="center" vertical="center"/>
    </xf>
    <xf numFmtId="0" fontId="3" fillId="0" borderId="0" xfId="0" applyFont="1" applyAlignment="1" applyProtection="1">
      <alignment horizontal="center"/>
    </xf>
    <xf numFmtId="0" fontId="3" fillId="0" borderId="0" xfId="0" applyFont="1" applyAlignment="1" applyProtection="1">
      <alignment horizontal="left" vertical="center"/>
    </xf>
    <xf numFmtId="0" fontId="3" fillId="0" borderId="0" xfId="0" applyFont="1" applyProtection="1"/>
    <xf numFmtId="0" fontId="3" fillId="0" borderId="0" xfId="0" applyFont="1" applyFill="1" applyProtection="1"/>
    <xf numFmtId="0" fontId="25" fillId="0" borderId="0" xfId="0" applyFont="1" applyProtection="1"/>
    <xf numFmtId="0" fontId="25" fillId="0" borderId="0" xfId="0" applyFont="1" applyAlignment="1" applyProtection="1">
      <alignment horizontal="left" vertical="top" wrapText="1"/>
    </xf>
    <xf numFmtId="0" fontId="7" fillId="0" borderId="0" xfId="0" applyFont="1" applyProtection="1"/>
    <xf numFmtId="0" fontId="15" fillId="0" borderId="0" xfId="0" applyFont="1" applyFill="1" applyAlignment="1" applyProtection="1">
      <alignment horizontal="left" vertical="top" wrapText="1"/>
    </xf>
    <xf numFmtId="0" fontId="3" fillId="0" borderId="0" xfId="0" applyNumberFormat="1" applyFont="1" applyProtection="1"/>
    <xf numFmtId="14" fontId="3" fillId="0" borderId="0" xfId="0" applyNumberFormat="1" applyFont="1" applyProtection="1"/>
    <xf numFmtId="0" fontId="16" fillId="0" borderId="0" xfId="0" applyFont="1" applyProtection="1"/>
    <xf numFmtId="0" fontId="3" fillId="0" borderId="0" xfId="0" applyFont="1" applyFill="1" applyBorder="1" applyAlignment="1" applyProtection="1">
      <alignment wrapText="1"/>
    </xf>
    <xf numFmtId="0" fontId="17" fillId="0" borderId="0" xfId="83" applyFont="1" applyFill="1" applyBorder="1" applyAlignment="1" applyProtection="1"/>
    <xf numFmtId="0" fontId="1" fillId="0" borderId="0" xfId="83" applyFont="1" applyProtection="1"/>
    <xf numFmtId="0" fontId="1" fillId="0" borderId="0" xfId="83" applyFont="1" applyBorder="1" applyAlignment="1" applyProtection="1"/>
    <xf numFmtId="0" fontId="40" fillId="0" borderId="0" xfId="83" applyFont="1" applyBorder="1" applyAlignment="1" applyProtection="1"/>
    <xf numFmtId="0" fontId="40" fillId="0" borderId="0" xfId="83" applyFont="1" applyBorder="1" applyAlignment="1" applyProtection="1">
      <alignment vertical="center"/>
    </xf>
    <xf numFmtId="0" fontId="41" fillId="0" borderId="0" xfId="83" applyFont="1" applyProtection="1"/>
    <xf numFmtId="0" fontId="40" fillId="5" borderId="0" xfId="83" applyFont="1" applyFill="1" applyBorder="1" applyAlignment="1" applyProtection="1">
      <alignment vertical="center" wrapText="1"/>
    </xf>
    <xf numFmtId="0" fontId="41" fillId="0" borderId="0" xfId="83" applyFont="1" applyAlignment="1" applyProtection="1">
      <alignment vertical="top"/>
    </xf>
    <xf numFmtId="0" fontId="18" fillId="5" borderId="0" xfId="83" applyFont="1" applyFill="1" applyBorder="1" applyAlignment="1" applyProtection="1"/>
    <xf numFmtId="0" fontId="22" fillId="0" borderId="0" xfId="83" applyFont="1" applyFill="1" applyBorder="1" applyAlignment="1" applyProtection="1">
      <alignment horizontal="right" wrapText="1"/>
    </xf>
    <xf numFmtId="0" fontId="42" fillId="0" borderId="0" xfId="83" applyFont="1" applyAlignment="1" applyProtection="1">
      <alignment vertical="center"/>
    </xf>
    <xf numFmtId="0" fontId="15" fillId="0" borderId="0" xfId="83" applyFont="1" applyBorder="1" applyAlignment="1" applyProtection="1">
      <alignment vertical="center"/>
    </xf>
    <xf numFmtId="0" fontId="18" fillId="0" borderId="0" xfId="83" applyFont="1" applyBorder="1" applyAlignment="1" applyProtection="1">
      <alignment vertical="center"/>
    </xf>
    <xf numFmtId="0" fontId="1" fillId="0" borderId="0" xfId="83" applyFont="1" applyAlignment="1" applyProtection="1">
      <alignment vertical="center"/>
    </xf>
    <xf numFmtId="168" fontId="15" fillId="5" borderId="12" xfId="83" applyNumberFormat="1" applyFont="1" applyFill="1" applyBorder="1" applyAlignment="1" applyProtection="1"/>
    <xf numFmtId="0" fontId="15" fillId="0" borderId="0" xfId="83" applyFont="1" applyBorder="1" applyAlignment="1" applyProtection="1"/>
    <xf numFmtId="172" fontId="18" fillId="0" borderId="0" xfId="83" applyNumberFormat="1" applyFont="1" applyFill="1" applyBorder="1" applyAlignment="1" applyProtection="1"/>
    <xf numFmtId="0" fontId="15" fillId="0" borderId="0" xfId="83" applyFont="1" applyFill="1" applyBorder="1" applyAlignment="1" applyProtection="1">
      <alignment vertical="center"/>
    </xf>
    <xf numFmtId="0" fontId="1" fillId="0" borderId="0" xfId="83" applyFont="1" applyFill="1" applyBorder="1" applyAlignment="1" applyProtection="1">
      <alignment vertical="center"/>
    </xf>
    <xf numFmtId="0" fontId="1" fillId="0" borderId="0" xfId="83" applyFont="1" applyFill="1" applyAlignment="1" applyProtection="1">
      <alignment vertical="center"/>
    </xf>
    <xf numFmtId="0" fontId="15" fillId="0" borderId="0" xfId="83" applyFont="1" applyBorder="1" applyAlignment="1" applyProtection="1">
      <alignment vertical="top"/>
    </xf>
    <xf numFmtId="0" fontId="10" fillId="0" borderId="0" xfId="83" applyFont="1" applyAlignment="1" applyProtection="1">
      <alignment vertical="center"/>
    </xf>
    <xf numFmtId="0" fontId="43" fillId="0" borderId="0" xfId="83" applyFont="1" applyBorder="1" applyAlignment="1" applyProtection="1">
      <alignment horizontal="center"/>
    </xf>
    <xf numFmtId="14" fontId="18" fillId="0" borderId="0" xfId="83" applyNumberFormat="1" applyFont="1" applyBorder="1" applyAlignment="1" applyProtection="1"/>
    <xf numFmtId="0" fontId="18" fillId="0" borderId="0" xfId="83" applyFont="1" applyBorder="1" applyAlignment="1" applyProtection="1"/>
    <xf numFmtId="0" fontId="10" fillId="0" borderId="0" xfId="83" applyFont="1" applyBorder="1" applyAlignment="1" applyProtection="1">
      <alignment vertical="center"/>
    </xf>
    <xf numFmtId="0" fontId="1" fillId="0" borderId="0" xfId="83" applyFont="1" applyBorder="1" applyAlignment="1" applyProtection="1">
      <alignment horizontal="center" vertical="top"/>
    </xf>
    <xf numFmtId="0" fontId="1" fillId="0" borderId="0" xfId="83" applyFont="1" applyBorder="1" applyAlignment="1" applyProtection="1">
      <alignment vertical="center"/>
    </xf>
    <xf numFmtId="0" fontId="15" fillId="0" borderId="0" xfId="83" applyFont="1" applyFill="1" applyBorder="1" applyAlignment="1" applyProtection="1"/>
    <xf numFmtId="0" fontId="10" fillId="0" borderId="0" xfId="83" applyFont="1" applyFill="1" applyBorder="1" applyAlignment="1" applyProtection="1"/>
    <xf numFmtId="0" fontId="18" fillId="0" borderId="0" xfId="83" applyFont="1" applyFill="1" applyBorder="1" applyAlignment="1" applyProtection="1"/>
    <xf numFmtId="0" fontId="10" fillId="0" borderId="0" xfId="83" applyFont="1" applyAlignment="1" applyProtection="1"/>
    <xf numFmtId="0" fontId="16" fillId="0" borderId="0" xfId="83" applyFont="1" applyFill="1" applyBorder="1" applyAlignment="1" applyProtection="1">
      <alignment vertical="center" wrapText="1"/>
    </xf>
    <xf numFmtId="0" fontId="9" fillId="0" borderId="0" xfId="83" applyFont="1" applyFill="1" applyBorder="1" applyAlignment="1" applyProtection="1">
      <alignment vertical="center"/>
    </xf>
    <xf numFmtId="0" fontId="22" fillId="11" borderId="11" xfId="83" applyFont="1" applyFill="1" applyBorder="1" applyAlignment="1" applyProtection="1">
      <alignment horizontal="center" vertical="center" wrapText="1"/>
    </xf>
    <xf numFmtId="0" fontId="22" fillId="11" borderId="11" xfId="83" applyFont="1" applyFill="1" applyBorder="1" applyAlignment="1" applyProtection="1">
      <alignment horizontal="center" vertical="center" shrinkToFit="1"/>
    </xf>
    <xf numFmtId="0" fontId="22" fillId="11" borderId="11" xfId="83" applyFont="1" applyFill="1" applyBorder="1" applyAlignment="1" applyProtection="1">
      <alignment horizontal="center" vertical="center" wrapText="1" shrinkToFit="1"/>
    </xf>
    <xf numFmtId="0" fontId="9" fillId="0" borderId="0" xfId="83" applyFont="1" applyFill="1" applyBorder="1" applyProtection="1"/>
    <xf numFmtId="0" fontId="22" fillId="0" borderId="0" xfId="83" applyNumberFormat="1" applyFont="1" applyFill="1" applyBorder="1" applyAlignment="1" applyProtection="1">
      <alignment wrapText="1"/>
    </xf>
    <xf numFmtId="0" fontId="1" fillId="13" borderId="0" xfId="83" applyFont="1" applyFill="1" applyBorder="1" applyProtection="1"/>
    <xf numFmtId="0" fontId="22" fillId="13" borderId="0" xfId="83" applyNumberFormat="1" applyFont="1" applyFill="1" applyBorder="1" applyAlignment="1" applyProtection="1">
      <alignment vertical="center" wrapText="1"/>
    </xf>
    <xf numFmtId="0" fontId="22" fillId="0" borderId="0" xfId="83" applyFont="1" applyFill="1" applyBorder="1" applyAlignment="1" applyProtection="1"/>
    <xf numFmtId="0" fontId="1" fillId="0" borderId="0" xfId="83" applyFont="1" applyAlignment="1" applyProtection="1"/>
    <xf numFmtId="0" fontId="1" fillId="0" borderId="0" xfId="83" applyFont="1" applyFill="1" applyBorder="1" applyProtection="1"/>
    <xf numFmtId="0" fontId="18" fillId="0" borderId="0" xfId="83" applyFont="1" applyFill="1" applyBorder="1" applyAlignment="1" applyProtection="1">
      <alignment vertical="center"/>
    </xf>
    <xf numFmtId="0" fontId="18" fillId="0" borderId="0" xfId="83" applyFont="1" applyFill="1" applyBorder="1" applyAlignment="1" applyProtection="1">
      <alignment horizontal="right"/>
    </xf>
    <xf numFmtId="172" fontId="19" fillId="0" borderId="0" xfId="83" applyNumberFormat="1" applyFont="1" applyFill="1" applyBorder="1" applyAlignment="1" applyProtection="1"/>
    <xf numFmtId="174" fontId="18" fillId="0" borderId="0" xfId="83" applyNumberFormat="1" applyFont="1" applyFill="1" applyBorder="1" applyAlignment="1" applyProtection="1"/>
    <xf numFmtId="172" fontId="18" fillId="0" borderId="0" xfId="83" applyNumberFormat="1" applyFont="1" applyFill="1" applyBorder="1" applyAlignment="1" applyProtection="1">
      <alignment horizontal="right"/>
    </xf>
    <xf numFmtId="0" fontId="43" fillId="5" borderId="0" xfId="83" applyFont="1" applyFill="1" applyBorder="1" applyAlignment="1" applyProtection="1"/>
    <xf numFmtId="0" fontId="43" fillId="0" borderId="0" xfId="83" applyFont="1" applyFill="1" applyBorder="1" applyAlignment="1" applyProtection="1">
      <alignment horizontal="left"/>
    </xf>
    <xf numFmtId="0" fontId="43" fillId="5" borderId="0" xfId="83" applyFont="1" applyFill="1" applyBorder="1" applyAlignment="1" applyProtection="1">
      <alignment horizontal="left"/>
    </xf>
    <xf numFmtId="0" fontId="22" fillId="0" borderId="0" xfId="83" applyFont="1" applyFill="1" applyBorder="1" applyAlignment="1" applyProtection="1">
      <alignment vertical="center"/>
    </xf>
    <xf numFmtId="0" fontId="1" fillId="0" borderId="0" xfId="83" applyFont="1" applyBorder="1" applyProtection="1"/>
    <xf numFmtId="0" fontId="15" fillId="0" borderId="0" xfId="83" applyFont="1" applyFill="1" applyBorder="1" applyAlignment="1" applyProtection="1">
      <alignment vertical="top" wrapText="1"/>
    </xf>
    <xf numFmtId="0" fontId="18" fillId="2" borderId="0" xfId="83" applyFont="1" applyFill="1" applyBorder="1" applyAlignment="1" applyProtection="1">
      <alignment vertical="center" wrapText="1"/>
    </xf>
    <xf numFmtId="0" fontId="18" fillId="5" borderId="0" xfId="83" applyFont="1" applyFill="1" applyBorder="1" applyAlignment="1" applyProtection="1">
      <alignment vertical="center"/>
    </xf>
    <xf numFmtId="169" fontId="18" fillId="5" borderId="0" xfId="83" applyNumberFormat="1" applyFont="1" applyFill="1" applyBorder="1" applyAlignment="1" applyProtection="1">
      <alignment vertical="center"/>
    </xf>
    <xf numFmtId="0" fontId="17" fillId="5" borderId="0" xfId="83" applyFont="1" applyFill="1" applyBorder="1" applyAlignment="1" applyProtection="1">
      <alignment vertical="top"/>
    </xf>
    <xf numFmtId="0" fontId="17" fillId="0" borderId="0" xfId="83" applyFont="1" applyBorder="1" applyAlignment="1" applyProtection="1">
      <alignment horizontal="center" vertical="top"/>
    </xf>
    <xf numFmtId="0" fontId="17" fillId="5" borderId="12" xfId="83" applyFont="1" applyFill="1" applyBorder="1" applyAlignment="1" applyProtection="1">
      <alignment vertical="top"/>
    </xf>
    <xf numFmtId="0" fontId="17" fillId="0" borderId="12" xfId="83" applyFont="1" applyBorder="1" applyAlignment="1" applyProtection="1">
      <alignment horizontal="center" vertical="top"/>
    </xf>
    <xf numFmtId="0" fontId="8" fillId="0" borderId="0" xfId="83" applyFont="1" applyFill="1" applyBorder="1" applyProtection="1"/>
    <xf numFmtId="0" fontId="12" fillId="0" borderId="0" xfId="83" applyFont="1" applyFill="1" applyBorder="1" applyProtection="1"/>
    <xf numFmtId="173" fontId="21" fillId="8" borderId="14" xfId="83" applyNumberFormat="1" applyFont="1" applyFill="1" applyBorder="1" applyAlignment="1" applyProtection="1">
      <alignment horizontal="center" vertical="center"/>
    </xf>
    <xf numFmtId="0" fontId="21" fillId="8" borderId="13" xfId="83" applyFont="1" applyFill="1" applyBorder="1" applyAlignment="1">
      <alignment horizontal="center" vertical="center"/>
    </xf>
    <xf numFmtId="172" fontId="18" fillId="5" borderId="3" xfId="83" applyNumberFormat="1" applyFont="1" applyFill="1" applyBorder="1" applyAlignment="1" applyProtection="1">
      <alignment horizontal="left"/>
      <protection locked="0"/>
    </xf>
    <xf numFmtId="172" fontId="18" fillId="0" borderId="3" xfId="83" applyNumberFormat="1" applyFont="1" applyFill="1" applyBorder="1" applyAlignment="1" applyProtection="1">
      <alignment horizontal="left"/>
      <protection locked="0"/>
    </xf>
    <xf numFmtId="0" fontId="3" fillId="0" borderId="0" xfId="0" applyFont="1" applyFill="1" applyBorder="1" applyAlignment="1" applyProtection="1">
      <alignment horizontal="center" vertical="center"/>
    </xf>
    <xf numFmtId="0" fontId="3" fillId="0" borderId="0" xfId="0" applyFont="1" applyFill="1" applyBorder="1" applyAlignment="1" applyProtection="1">
      <alignment horizontal="left" vertical="center"/>
    </xf>
    <xf numFmtId="0" fontId="13" fillId="0" borderId="0" xfId="83" applyFont="1" applyProtection="1">
      <protection hidden="1"/>
    </xf>
    <xf numFmtId="0" fontId="48" fillId="0" borderId="0" xfId="83" applyFont="1" applyProtection="1">
      <protection hidden="1"/>
    </xf>
    <xf numFmtId="0" fontId="49" fillId="0" borderId="0" xfId="83" applyFont="1" applyProtection="1">
      <protection hidden="1"/>
    </xf>
    <xf numFmtId="0" fontId="13" fillId="0" borderId="0" xfId="83" applyFont="1" applyAlignment="1" applyProtection="1">
      <alignment wrapText="1"/>
      <protection hidden="1"/>
    </xf>
    <xf numFmtId="0" fontId="13" fillId="0" borderId="0" xfId="83" applyFont="1" applyFill="1" applyProtection="1">
      <protection hidden="1"/>
    </xf>
    <xf numFmtId="0" fontId="13" fillId="0" borderId="0" xfId="83" applyFont="1" applyFill="1" applyBorder="1" applyProtection="1">
      <protection hidden="1"/>
    </xf>
    <xf numFmtId="0" fontId="48" fillId="0" borderId="0" xfId="83" applyFont="1" applyBorder="1" applyAlignment="1" applyProtection="1">
      <alignment vertical="center"/>
      <protection hidden="1"/>
    </xf>
    <xf numFmtId="0" fontId="13" fillId="0" borderId="0" xfId="83" applyFont="1" applyBorder="1" applyProtection="1">
      <protection hidden="1"/>
    </xf>
    <xf numFmtId="0" fontId="49" fillId="0" borderId="0" xfId="83" applyFont="1" applyBorder="1" applyProtection="1">
      <protection hidden="1"/>
    </xf>
    <xf numFmtId="0" fontId="13" fillId="0" borderId="0" xfId="83" applyFont="1" applyAlignment="1" applyProtection="1">
      <alignment vertical="center"/>
      <protection hidden="1"/>
    </xf>
    <xf numFmtId="0" fontId="48" fillId="0" borderId="0" xfId="83" applyFont="1" applyAlignment="1" applyProtection="1">
      <alignment vertical="center"/>
      <protection hidden="1"/>
    </xf>
    <xf numFmtId="0" fontId="48" fillId="0" borderId="0" xfId="83" applyFont="1" applyFill="1" applyBorder="1" applyAlignment="1" applyProtection="1">
      <alignment vertical="center"/>
      <protection hidden="1"/>
    </xf>
    <xf numFmtId="0" fontId="48" fillId="0" borderId="0" xfId="83" applyFont="1" applyBorder="1" applyProtection="1">
      <protection hidden="1"/>
    </xf>
    <xf numFmtId="0" fontId="49" fillId="0" borderId="0" xfId="83" applyFont="1" applyFill="1" applyBorder="1" applyProtection="1">
      <protection hidden="1"/>
    </xf>
    <xf numFmtId="0" fontId="48" fillId="0" borderId="0" xfId="83" applyFont="1" applyFill="1" applyProtection="1">
      <protection hidden="1"/>
    </xf>
    <xf numFmtId="0" fontId="49" fillId="0" borderId="0" xfId="83" applyFont="1" applyFill="1" applyProtection="1">
      <protection hidden="1"/>
    </xf>
    <xf numFmtId="0" fontId="29" fillId="0" borderId="0" xfId="83" applyFont="1" applyFill="1" applyProtection="1">
      <protection hidden="1"/>
    </xf>
    <xf numFmtId="0" fontId="48" fillId="0" borderId="0" xfId="83" applyFont="1" applyFill="1" applyAlignment="1" applyProtection="1">
      <alignment vertical="center"/>
      <protection hidden="1"/>
    </xf>
    <xf numFmtId="0" fontId="22" fillId="11" borderId="11" xfId="83" applyFont="1" applyFill="1" applyBorder="1" applyAlignment="1" applyProtection="1">
      <alignment horizontal="center" vertical="center"/>
    </xf>
    <xf numFmtId="0" fontId="15" fillId="0" borderId="0" xfId="0" applyFont="1" applyAlignment="1" applyProtection="1">
      <alignment horizontal="center" vertical="center" wrapText="1"/>
    </xf>
    <xf numFmtId="0" fontId="15" fillId="0" borderId="12" xfId="83" applyFont="1" applyBorder="1" applyAlignment="1" applyProtection="1">
      <alignment horizontal="left"/>
    </xf>
    <xf numFmtId="2" fontId="18" fillId="0" borderId="3" xfId="83" applyNumberFormat="1" applyFont="1" applyFill="1" applyBorder="1" applyAlignment="1" applyProtection="1">
      <alignment horizontal="center" shrinkToFit="1"/>
      <protection locked="0"/>
    </xf>
    <xf numFmtId="173" fontId="52" fillId="5" borderId="11" xfId="83" applyNumberFormat="1" applyFont="1" applyFill="1" applyBorder="1" applyAlignment="1" applyProtection="1">
      <alignment horizontal="center" vertical="center"/>
    </xf>
    <xf numFmtId="0" fontId="19" fillId="0" borderId="11" xfId="83" applyFont="1" applyBorder="1" applyAlignment="1" applyProtection="1">
      <alignment horizontal="center" vertical="center"/>
      <protection locked="0"/>
    </xf>
    <xf numFmtId="171" fontId="19" fillId="0" borderId="14" xfId="83" applyNumberFormat="1" applyFont="1" applyFill="1" applyBorder="1" applyAlignment="1" applyProtection="1">
      <alignment horizontal="center" vertical="center" shrinkToFit="1"/>
      <protection locked="0"/>
    </xf>
    <xf numFmtId="171" fontId="19" fillId="0" borderId="11" xfId="83" applyNumberFormat="1" applyFont="1" applyFill="1" applyBorder="1" applyAlignment="1" applyProtection="1">
      <alignment horizontal="center" vertical="center" shrinkToFit="1"/>
      <protection locked="0"/>
    </xf>
    <xf numFmtId="171" fontId="19" fillId="5" borderId="21" xfId="83" applyNumberFormat="1" applyFont="1" applyFill="1" applyBorder="1" applyAlignment="1" applyProtection="1">
      <alignment horizontal="center" vertical="center" shrinkToFit="1"/>
      <protection locked="0"/>
    </xf>
    <xf numFmtId="172" fontId="18" fillId="0" borderId="3" xfId="83" applyNumberFormat="1" applyFont="1" applyFill="1" applyBorder="1" applyAlignment="1" applyProtection="1">
      <alignment horizontal="center"/>
      <protection locked="0"/>
    </xf>
    <xf numFmtId="0" fontId="51" fillId="8" borderId="20" xfId="83" applyFill="1" applyBorder="1" applyAlignment="1">
      <alignment horizontal="center" vertical="center"/>
    </xf>
    <xf numFmtId="0" fontId="51" fillId="8" borderId="1" xfId="83" applyFill="1" applyBorder="1" applyAlignment="1">
      <alignment horizontal="center" vertical="center"/>
    </xf>
    <xf numFmtId="0" fontId="51" fillId="8" borderId="9" xfId="83" applyFill="1" applyBorder="1" applyAlignment="1">
      <alignment horizontal="center" vertical="center"/>
    </xf>
    <xf numFmtId="171" fontId="19" fillId="8" borderId="11" xfId="83" applyNumberFormat="1" applyFont="1" applyFill="1" applyBorder="1" applyAlignment="1">
      <alignment horizontal="center" vertical="center"/>
    </xf>
    <xf numFmtId="0" fontId="21" fillId="8" borderId="21" xfId="83" applyFont="1" applyFill="1" applyBorder="1" applyAlignment="1">
      <alignment horizontal="center" vertical="center"/>
    </xf>
    <xf numFmtId="0" fontId="15" fillId="0" borderId="0" xfId="0" applyFont="1" applyProtection="1"/>
    <xf numFmtId="0" fontId="18" fillId="0" borderId="0" xfId="0" applyFont="1"/>
    <xf numFmtId="0" fontId="18" fillId="0" borderId="0" xfId="0" applyFont="1" applyAlignment="1">
      <alignment wrapText="1"/>
    </xf>
    <xf numFmtId="0" fontId="13" fillId="0" borderId="0" xfId="0" applyFont="1" applyProtection="1"/>
    <xf numFmtId="0" fontId="14" fillId="0" borderId="0" xfId="0" applyFont="1" applyProtection="1"/>
    <xf numFmtId="0" fontId="0" fillId="0" borderId="0" xfId="0" applyProtection="1"/>
    <xf numFmtId="0" fontId="15" fillId="0" borderId="0" xfId="0" applyFont="1" applyAlignment="1" applyProtection="1"/>
    <xf numFmtId="0" fontId="18" fillId="0" borderId="0" xfId="0" applyFont="1" applyAlignment="1" applyProtection="1">
      <alignment wrapText="1"/>
    </xf>
    <xf numFmtId="0" fontId="18" fillId="0" borderId="0" xfId="0" applyFont="1" applyProtection="1"/>
    <xf numFmtId="0" fontId="58" fillId="0" borderId="0" xfId="0" applyFont="1" applyProtection="1"/>
    <xf numFmtId="171" fontId="19" fillId="5" borderId="21" xfId="83" applyNumberFormat="1" applyFont="1" applyFill="1" applyBorder="1" applyAlignment="1" applyProtection="1">
      <alignment horizontal="center" vertical="top" shrinkToFit="1"/>
      <protection locked="0"/>
    </xf>
    <xf numFmtId="0" fontId="15" fillId="0" borderId="0" xfId="83" applyFont="1" applyFill="1" applyBorder="1" applyAlignment="1" applyProtection="1">
      <alignment horizontal="center" vertical="center"/>
    </xf>
    <xf numFmtId="0" fontId="15" fillId="0" borderId="12" xfId="83" applyFont="1" applyBorder="1" applyAlignment="1" applyProtection="1">
      <alignment vertical="center"/>
    </xf>
    <xf numFmtId="0" fontId="13" fillId="0" borderId="0" xfId="0" applyFont="1" applyAlignment="1" applyProtection="1">
      <alignment horizontal="left" vertical="top" wrapText="1"/>
    </xf>
    <xf numFmtId="0" fontId="3" fillId="0" borderId="0" xfId="0" applyFont="1" applyAlignment="1" applyProtection="1">
      <alignment vertical="center" wrapText="1"/>
    </xf>
    <xf numFmtId="0" fontId="17" fillId="0" borderId="13" xfId="83" applyFont="1" applyBorder="1" applyAlignment="1" applyProtection="1">
      <alignment horizontal="center" vertical="center" wrapText="1"/>
    </xf>
    <xf numFmtId="0" fontId="15" fillId="0" borderId="14" xfId="83" applyFont="1" applyBorder="1" applyAlignment="1" applyProtection="1">
      <alignment horizontal="left" vertical="center" wrapText="1" indent="1"/>
    </xf>
    <xf numFmtId="0" fontId="17" fillId="0" borderId="17" xfId="83" applyFont="1" applyBorder="1" applyAlignment="1" applyProtection="1">
      <alignment horizontal="center" vertical="center" wrapText="1"/>
    </xf>
    <xf numFmtId="0" fontId="15" fillId="0" borderId="16" xfId="83" applyFont="1" applyBorder="1" applyAlignment="1" applyProtection="1">
      <alignment horizontal="left" vertical="center" wrapText="1" indent="1"/>
    </xf>
    <xf numFmtId="0" fontId="15" fillId="0" borderId="13" xfId="83" applyFont="1" applyFill="1" applyBorder="1" applyAlignment="1" applyProtection="1">
      <alignment horizontal="left" vertical="center" indent="2"/>
    </xf>
    <xf numFmtId="0" fontId="15" fillId="0" borderId="14" xfId="83" applyFont="1" applyFill="1" applyBorder="1" applyAlignment="1" applyProtection="1">
      <alignment horizontal="left" vertical="center" indent="1"/>
    </xf>
    <xf numFmtId="0" fontId="15" fillId="0" borderId="14" xfId="83" applyFont="1" applyFill="1" applyBorder="1" applyAlignment="1" applyProtection="1">
      <alignment horizontal="left" vertical="center" wrapText="1" indent="1"/>
    </xf>
    <xf numFmtId="0" fontId="15" fillId="0" borderId="17" xfId="83" applyFont="1" applyFill="1" applyBorder="1" applyAlignment="1" applyProtection="1">
      <alignment horizontal="left" vertical="center" indent="2"/>
    </xf>
    <xf numFmtId="0" fontId="15" fillId="0" borderId="16" xfId="83" applyFont="1" applyFill="1" applyBorder="1" applyAlignment="1" applyProtection="1">
      <alignment horizontal="left" vertical="center" indent="1"/>
    </xf>
    <xf numFmtId="0" fontId="15" fillId="0" borderId="13" xfId="83" applyFont="1" applyBorder="1" applyAlignment="1" applyProtection="1">
      <alignment vertical="center" wrapText="1"/>
    </xf>
    <xf numFmtId="0" fontId="15" fillId="0" borderId="13" xfId="83" applyFont="1" applyFill="1" applyBorder="1" applyAlignment="1" applyProtection="1">
      <alignment vertical="center" wrapText="1"/>
    </xf>
    <xf numFmtId="0" fontId="15" fillId="0" borderId="17" xfId="83" applyFont="1" applyBorder="1" applyAlignment="1" applyProtection="1">
      <alignment vertical="center" wrapText="1"/>
    </xf>
    <xf numFmtId="0" fontId="15" fillId="0" borderId="13" xfId="83" applyFont="1" applyFill="1" applyBorder="1" applyAlignment="1" applyProtection="1">
      <alignment horizontal="left" vertical="center" wrapText="1" indent="2"/>
    </xf>
    <xf numFmtId="0" fontId="15" fillId="0" borderId="17" xfId="83" applyFont="1" applyFill="1" applyBorder="1" applyAlignment="1" applyProtection="1">
      <alignment horizontal="left" vertical="center" wrapText="1" indent="2"/>
    </xf>
    <xf numFmtId="0" fontId="15" fillId="0" borderId="14" xfId="83" applyFont="1" applyBorder="1" applyAlignment="1" applyProtection="1">
      <alignment horizontal="left" vertical="center" indent="1"/>
    </xf>
    <xf numFmtId="0" fontId="15" fillId="0" borderId="31" xfId="83" applyFont="1" applyFill="1" applyBorder="1" applyAlignment="1" applyProtection="1">
      <alignment horizontal="left" vertical="center" indent="2"/>
    </xf>
    <xf numFmtId="0" fontId="15" fillId="0" borderId="32" xfId="83" applyFont="1" applyBorder="1" applyAlignment="1" applyProtection="1">
      <alignment horizontal="left" vertical="center" indent="1"/>
    </xf>
    <xf numFmtId="0" fontId="15" fillId="0" borderId="32" xfId="83" applyFont="1" applyBorder="1" applyAlignment="1" applyProtection="1">
      <alignment horizontal="left" vertical="top" wrapText="1" indent="1"/>
    </xf>
    <xf numFmtId="0" fontId="15" fillId="0" borderId="32" xfId="83" applyFont="1" applyBorder="1" applyAlignment="1" applyProtection="1">
      <alignment horizontal="left" vertical="center" wrapText="1" indent="1"/>
    </xf>
    <xf numFmtId="0" fontId="15" fillId="0" borderId="30" xfId="83" applyFont="1" applyFill="1" applyBorder="1" applyAlignment="1" applyProtection="1">
      <alignment horizontal="left" vertical="center" indent="2"/>
    </xf>
    <xf numFmtId="0" fontId="15" fillId="0" borderId="29" xfId="83" applyFont="1" applyBorder="1" applyAlignment="1" applyProtection="1">
      <alignment horizontal="left" vertical="center" wrapText="1" indent="1"/>
    </xf>
    <xf numFmtId="0" fontId="15" fillId="0" borderId="15" xfId="83" applyFont="1" applyBorder="1" applyAlignment="1" applyProtection="1">
      <alignment horizontal="left" vertical="center" wrapText="1" indent="1"/>
    </xf>
    <xf numFmtId="0" fontId="15" fillId="0" borderId="14" xfId="80" applyFont="1" applyBorder="1" applyAlignment="1" applyProtection="1">
      <alignment horizontal="left" vertical="center" wrapText="1" indent="1"/>
    </xf>
    <xf numFmtId="0" fontId="15" fillId="0" borderId="16" xfId="83" applyFont="1" applyBorder="1" applyAlignment="1" applyProtection="1">
      <alignment horizontal="left" vertical="center" indent="1"/>
    </xf>
    <xf numFmtId="0" fontId="15" fillId="0" borderId="14" xfId="83" applyFont="1" applyFill="1" applyBorder="1" applyAlignment="1" applyProtection="1">
      <alignment horizontal="left" vertical="top" indent="1"/>
    </xf>
    <xf numFmtId="0" fontId="15" fillId="0" borderId="16" xfId="83" applyFont="1" applyBorder="1" applyAlignment="1" applyProtection="1">
      <alignment horizontal="left" vertical="top" indent="1"/>
    </xf>
    <xf numFmtId="0" fontId="15" fillId="0" borderId="23" xfId="83" applyFont="1" applyFill="1" applyBorder="1" applyAlignment="1" applyProtection="1">
      <alignment horizontal="left" vertical="center" indent="2"/>
    </xf>
    <xf numFmtId="0" fontId="15" fillId="0" borderId="24" xfId="83" applyFont="1" applyBorder="1" applyAlignment="1" applyProtection="1">
      <alignment horizontal="left" vertical="center" indent="1"/>
    </xf>
    <xf numFmtId="0" fontId="0" fillId="0" borderId="0" xfId="0" applyProtection="1">
      <protection locked="0"/>
    </xf>
    <xf numFmtId="0" fontId="15" fillId="0" borderId="0" xfId="0" applyFont="1" applyProtection="1">
      <protection locked="0"/>
    </xf>
    <xf numFmtId="0" fontId="18" fillId="0" borderId="0" xfId="0" applyFont="1" applyProtection="1">
      <protection locked="0"/>
    </xf>
    <xf numFmtId="0" fontId="58" fillId="0" borderId="0" xfId="0" applyFont="1" applyProtection="1">
      <protection locked="0"/>
    </xf>
    <xf numFmtId="0" fontId="4" fillId="0" borderId="0" xfId="0" applyFont="1" applyProtection="1">
      <protection locked="0"/>
    </xf>
    <xf numFmtId="0" fontId="4" fillId="0" borderId="0" xfId="0" applyFont="1" applyFill="1" applyProtection="1">
      <protection locked="0"/>
    </xf>
    <xf numFmtId="0" fontId="3" fillId="0" borderId="0" xfId="0" applyFont="1" applyProtection="1">
      <protection locked="0"/>
    </xf>
    <xf numFmtId="0" fontId="25" fillId="0" borderId="0" xfId="0" applyFont="1" applyProtection="1">
      <protection locked="0"/>
    </xf>
    <xf numFmtId="0" fontId="15" fillId="0" borderId="0" xfId="0" applyFont="1" applyAlignment="1" applyProtection="1">
      <alignment horizontal="left" vertical="top" wrapText="1"/>
      <protection locked="0"/>
    </xf>
    <xf numFmtId="0" fontId="3" fillId="0" borderId="0" xfId="0" applyFont="1" applyBorder="1" applyProtection="1">
      <protection locked="0"/>
    </xf>
    <xf numFmtId="0" fontId="7" fillId="0" borderId="0" xfId="0" applyFont="1" applyProtection="1">
      <protection locked="0"/>
    </xf>
    <xf numFmtId="0" fontId="13" fillId="0" borderId="0" xfId="0" applyFont="1" applyFill="1" applyBorder="1" applyProtection="1">
      <protection locked="0"/>
    </xf>
    <xf numFmtId="0" fontId="13" fillId="0" borderId="0" xfId="0" applyFont="1" applyProtection="1">
      <protection locked="0"/>
    </xf>
    <xf numFmtId="0" fontId="16" fillId="0" borderId="0" xfId="0" applyFont="1" applyFill="1" applyBorder="1" applyProtection="1">
      <protection locked="0"/>
    </xf>
    <xf numFmtId="0" fontId="14" fillId="0" borderId="0" xfId="0" applyFont="1" applyFill="1" applyBorder="1" applyProtection="1">
      <protection locked="0"/>
    </xf>
    <xf numFmtId="0" fontId="14" fillId="0" borderId="0" xfId="0" applyFont="1" applyProtection="1">
      <protection locked="0"/>
    </xf>
    <xf numFmtId="0" fontId="15" fillId="0" borderId="0" xfId="0" applyNumberFormat="1" applyFont="1" applyAlignment="1" applyProtection="1">
      <alignment horizontal="left" vertical="top" wrapText="1"/>
      <protection locked="0"/>
    </xf>
    <xf numFmtId="0" fontId="30" fillId="0" borderId="0" xfId="0" applyFont="1" applyProtection="1">
      <protection locked="0"/>
    </xf>
    <xf numFmtId="0" fontId="3" fillId="0" borderId="0" xfId="0" applyFont="1" applyAlignment="1" applyProtection="1">
      <alignment horizontal="left" vertical="top" wrapText="1"/>
      <protection locked="0"/>
    </xf>
    <xf numFmtId="38" fontId="3" fillId="0" borderId="0" xfId="0" applyNumberFormat="1" applyFont="1" applyAlignment="1" applyProtection="1">
      <alignment horizontal="left" vertical="top" wrapText="1"/>
      <protection locked="0"/>
    </xf>
    <xf numFmtId="164" fontId="3" fillId="0" borderId="0" xfId="0" applyNumberFormat="1" applyFont="1" applyAlignment="1" applyProtection="1">
      <alignment horizontal="left" vertical="top" wrapText="1"/>
      <protection locked="0"/>
    </xf>
    <xf numFmtId="0" fontId="15" fillId="0" borderId="31" xfId="83" applyFont="1" applyFill="1" applyBorder="1" applyAlignment="1" applyProtection="1">
      <alignment horizontal="left" vertical="center" indent="2"/>
      <protection hidden="1"/>
    </xf>
    <xf numFmtId="0" fontId="15" fillId="0" borderId="32" xfId="83" applyFont="1" applyBorder="1" applyAlignment="1" applyProtection="1">
      <alignment horizontal="left" vertical="center" indent="1"/>
      <protection hidden="1"/>
    </xf>
    <xf numFmtId="0" fontId="15" fillId="0" borderId="32" xfId="83" applyFont="1" applyBorder="1" applyAlignment="1" applyProtection="1">
      <alignment horizontal="left" vertical="center" wrapText="1" indent="1"/>
      <protection hidden="1"/>
    </xf>
    <xf numFmtId="0" fontId="15" fillId="0" borderId="32" xfId="83" applyFont="1" applyBorder="1" applyAlignment="1" applyProtection="1">
      <alignment horizontal="left" vertical="top" wrapText="1" indent="1"/>
      <protection hidden="1"/>
    </xf>
    <xf numFmtId="0" fontId="15" fillId="0" borderId="32" xfId="80" applyFont="1" applyBorder="1" applyAlignment="1" applyProtection="1">
      <alignment horizontal="left" vertical="center" indent="1"/>
      <protection hidden="1"/>
    </xf>
    <xf numFmtId="0" fontId="15" fillId="0" borderId="34" xfId="83" applyFont="1" applyFill="1" applyBorder="1" applyAlignment="1" applyProtection="1">
      <alignment horizontal="left" vertical="center" indent="2"/>
      <protection hidden="1"/>
    </xf>
    <xf numFmtId="0" fontId="15" fillId="0" borderId="33" xfId="83" applyFont="1" applyBorder="1" applyAlignment="1" applyProtection="1">
      <alignment horizontal="left" vertical="center" wrapText="1" indent="1"/>
      <protection hidden="1"/>
    </xf>
    <xf numFmtId="0" fontId="36" fillId="0" borderId="14" xfId="80" applyFont="1" applyBorder="1" applyAlignment="1" applyProtection="1">
      <alignment horizontal="left" vertical="center" wrapText="1" indent="1"/>
    </xf>
    <xf numFmtId="0" fontId="14" fillId="0" borderId="0" xfId="0" applyFont="1" applyAlignment="1" applyProtection="1">
      <alignment horizontal="left" vertical="top" wrapText="1"/>
    </xf>
    <xf numFmtId="0" fontId="1" fillId="0" borderId="0" xfId="83" applyFont="1" applyFill="1" applyBorder="1" applyProtection="1">
      <protection hidden="1"/>
    </xf>
    <xf numFmtId="171" fontId="1" fillId="0" borderId="0" xfId="83" applyNumberFormat="1" applyFont="1" applyFill="1" applyBorder="1" applyProtection="1">
      <protection hidden="1"/>
    </xf>
    <xf numFmtId="171" fontId="19" fillId="17" borderId="35" xfId="83" applyNumberFormat="1" applyFont="1" applyFill="1" applyBorder="1" applyAlignment="1" applyProtection="1">
      <alignment horizontal="center" vertical="center" shrinkToFit="1"/>
    </xf>
    <xf numFmtId="171" fontId="19" fillId="17" borderId="1" xfId="83" applyNumberFormat="1" applyFont="1" applyFill="1" applyBorder="1" applyAlignment="1" applyProtection="1">
      <alignment horizontal="center" vertical="center" shrinkToFit="1"/>
    </xf>
    <xf numFmtId="171" fontId="19" fillId="17" borderId="9" xfId="83" applyNumberFormat="1" applyFont="1" applyFill="1" applyBorder="1" applyAlignment="1" applyProtection="1">
      <alignment horizontal="center" vertical="center" shrinkToFit="1"/>
    </xf>
    <xf numFmtId="168" fontId="18" fillId="0" borderId="3" xfId="83" applyNumberFormat="1" applyFont="1" applyFill="1" applyBorder="1" applyAlignment="1" applyProtection="1">
      <alignment horizontal="center"/>
      <protection locked="0"/>
    </xf>
    <xf numFmtId="168" fontId="18" fillId="5" borderId="3" xfId="83" applyNumberFormat="1" applyFont="1" applyFill="1" applyBorder="1" applyAlignment="1" applyProtection="1">
      <alignment horizontal="center"/>
      <protection locked="0"/>
    </xf>
    <xf numFmtId="0" fontId="26" fillId="0" borderId="0" xfId="228" applyFont="1" applyFill="1" applyBorder="1" applyAlignment="1" applyProtection="1">
      <alignment vertical="center"/>
    </xf>
    <xf numFmtId="0" fontId="63" fillId="0" borderId="0" xfId="228" applyFill="1" applyBorder="1" applyAlignment="1" applyProtection="1">
      <alignment vertical="center"/>
    </xf>
    <xf numFmtId="0" fontId="3" fillId="0" borderId="0" xfId="0" applyFont="1" applyFill="1" applyBorder="1" applyProtection="1">
      <protection locked="0"/>
    </xf>
    <xf numFmtId="0" fontId="63" fillId="0" borderId="0" xfId="228" applyFill="1" applyBorder="1" applyAlignment="1" applyProtection="1"/>
    <xf numFmtId="0" fontId="0" fillId="0" borderId="0" xfId="0"/>
    <xf numFmtId="0" fontId="1" fillId="0" borderId="0" xfId="0" applyFont="1"/>
    <xf numFmtId="0" fontId="0" fillId="0" borderId="0" xfId="0" applyAlignment="1">
      <alignment horizontal="center"/>
    </xf>
    <xf numFmtId="0" fontId="0" fillId="0" borderId="0" xfId="0" applyAlignment="1">
      <alignment horizontal="center" vertical="center"/>
    </xf>
    <xf numFmtId="0" fontId="72" fillId="0" borderId="0" xfId="0" applyFont="1" applyFill="1" applyAlignment="1">
      <alignment vertical="center"/>
    </xf>
    <xf numFmtId="0" fontId="0" fillId="0" borderId="22" xfId="0" applyBorder="1" applyAlignment="1">
      <alignment horizontal="center" vertical="center"/>
    </xf>
    <xf numFmtId="0" fontId="1" fillId="0" borderId="22" xfId="0" applyFont="1" applyBorder="1" applyAlignment="1">
      <alignment horizontal="center"/>
    </xf>
    <xf numFmtId="0" fontId="0" fillId="0" borderId="22" xfId="0" applyBorder="1" applyAlignment="1">
      <alignment horizontal="center"/>
    </xf>
    <xf numFmtId="0" fontId="0" fillId="0" borderId="0" xfId="0" applyAlignment="1">
      <alignment vertical="center"/>
    </xf>
    <xf numFmtId="0" fontId="0" fillId="0" borderId="0" xfId="0" applyFill="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0" fillId="0" borderId="0" xfId="0" applyFill="1" applyBorder="1"/>
    <xf numFmtId="0" fontId="9" fillId="0" borderId="0" xfId="0" applyFont="1" applyFill="1" applyBorder="1" applyAlignment="1">
      <alignment horizontal="center"/>
    </xf>
    <xf numFmtId="0" fontId="0" fillId="0" borderId="0" xfId="0" applyBorder="1" applyAlignment="1">
      <alignment horizontal="center" vertical="center"/>
    </xf>
    <xf numFmtId="0" fontId="1" fillId="0" borderId="41" xfId="0" applyFont="1" applyBorder="1" applyAlignment="1">
      <alignment horizontal="center" vertical="center"/>
    </xf>
    <xf numFmtId="0" fontId="1" fillId="0" borderId="42"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9" fillId="8" borderId="46" xfId="0" applyFont="1" applyFill="1" applyBorder="1" applyAlignment="1">
      <alignment horizontal="center" vertical="center"/>
    </xf>
    <xf numFmtId="0" fontId="3" fillId="0" borderId="47" xfId="83" applyFont="1" applyFill="1" applyBorder="1" applyAlignment="1">
      <alignment horizontal="center" vertical="center"/>
    </xf>
    <xf numFmtId="0" fontId="3" fillId="0" borderId="47" xfId="207" applyFont="1" applyFill="1" applyBorder="1" applyAlignment="1">
      <alignment horizontal="center" vertical="center"/>
    </xf>
    <xf numFmtId="0" fontId="3" fillId="0" borderId="48" xfId="83"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9" fillId="8" borderId="39" xfId="0" applyFont="1" applyFill="1" applyBorder="1" applyAlignment="1">
      <alignment horizontal="center"/>
    </xf>
    <xf numFmtId="0" fontId="9" fillId="8" borderId="49" xfId="0" applyFont="1" applyFill="1" applyBorder="1" applyAlignment="1">
      <alignment horizontal="center"/>
    </xf>
    <xf numFmtId="0" fontId="9" fillId="8" borderId="40" xfId="0" applyFont="1" applyFill="1" applyBorder="1" applyAlignment="1">
      <alignment horizontal="center"/>
    </xf>
    <xf numFmtId="0" fontId="0" fillId="0" borderId="42" xfId="0" applyBorder="1" applyAlignment="1">
      <alignment horizontal="center" vertical="center"/>
    </xf>
    <xf numFmtId="0" fontId="0" fillId="0" borderId="50" xfId="0" applyBorder="1" applyAlignment="1">
      <alignment horizontal="center" vertical="center"/>
    </xf>
    <xf numFmtId="0" fontId="0" fillId="0" borderId="44" xfId="0" applyBorder="1" applyAlignment="1">
      <alignment horizontal="center" vertical="center"/>
    </xf>
    <xf numFmtId="0" fontId="0" fillId="0" borderId="41" xfId="0" applyBorder="1" applyAlignment="1">
      <alignment horizontal="center"/>
    </xf>
    <xf numFmtId="0" fontId="0" fillId="0" borderId="42" xfId="0" applyBorder="1" applyAlignment="1">
      <alignment horizontal="center"/>
    </xf>
    <xf numFmtId="0" fontId="1" fillId="0" borderId="42" xfId="0" applyFont="1" applyBorder="1" applyAlignment="1">
      <alignment horizontal="center"/>
    </xf>
    <xf numFmtId="0" fontId="0" fillId="0" borderId="43" xfId="0" applyBorder="1" applyAlignment="1">
      <alignment horizontal="center"/>
    </xf>
    <xf numFmtId="0" fontId="0" fillId="0" borderId="44" xfId="0" applyBorder="1" applyAlignment="1">
      <alignment horizontal="center"/>
    </xf>
    <xf numFmtId="0" fontId="9" fillId="8" borderId="40" xfId="0" applyFont="1" applyFill="1" applyBorder="1" applyAlignment="1">
      <alignment horizontal="center" vertical="center"/>
    </xf>
    <xf numFmtId="0" fontId="1" fillId="0" borderId="44" xfId="0" applyFont="1" applyBorder="1" applyAlignment="1">
      <alignment horizontal="center"/>
    </xf>
    <xf numFmtId="0" fontId="0" fillId="0" borderId="47" xfId="0" applyBorder="1" applyAlignment="1">
      <alignment horizontal="center"/>
    </xf>
    <xf numFmtId="0" fontId="0" fillId="0" borderId="48" xfId="0" applyBorder="1" applyAlignment="1">
      <alignment horizontal="center"/>
    </xf>
    <xf numFmtId="0" fontId="0" fillId="0" borderId="50" xfId="0" applyBorder="1" applyAlignment="1">
      <alignment horizontal="center"/>
    </xf>
    <xf numFmtId="0" fontId="9" fillId="8" borderId="39" xfId="0" applyFont="1" applyFill="1" applyBorder="1" applyAlignment="1">
      <alignment horizontal="center" vertical="center"/>
    </xf>
    <xf numFmtId="0" fontId="1" fillId="0" borderId="0" xfId="0" applyFont="1" applyBorder="1" applyAlignment="1">
      <alignment horizontal="center" vertical="center"/>
    </xf>
    <xf numFmtId="0" fontId="9" fillId="0" borderId="0" xfId="0" applyFont="1" applyFill="1" applyBorder="1" applyAlignment="1"/>
    <xf numFmtId="0" fontId="9" fillId="8" borderId="53" xfId="0" applyFont="1" applyFill="1" applyBorder="1" applyAlignment="1">
      <alignment horizontal="center"/>
    </xf>
    <xf numFmtId="0" fontId="9" fillId="8" borderId="54" xfId="0" applyFont="1" applyFill="1" applyBorder="1" applyAlignment="1">
      <alignment horizontal="center"/>
    </xf>
    <xf numFmtId="0" fontId="9" fillId="26" borderId="55" xfId="0" applyFont="1" applyFill="1" applyBorder="1" applyAlignment="1">
      <alignment horizontal="center"/>
    </xf>
    <xf numFmtId="0" fontId="9" fillId="8" borderId="9" xfId="0" applyFont="1" applyFill="1" applyBorder="1" applyAlignment="1">
      <alignment horizontal="center"/>
    </xf>
    <xf numFmtId="0" fontId="9" fillId="8" borderId="55" xfId="0" applyFont="1" applyFill="1" applyBorder="1" applyAlignment="1">
      <alignment horizontal="center" vertical="center"/>
    </xf>
    <xf numFmtId="0" fontId="72" fillId="0" borderId="0" xfId="0" applyFont="1" applyFill="1" applyBorder="1" applyAlignment="1">
      <alignment vertical="center"/>
    </xf>
    <xf numFmtId="0" fontId="1" fillId="0" borderId="0" xfId="0" applyFont="1" applyFill="1" applyBorder="1"/>
    <xf numFmtId="0" fontId="0" fillId="0" borderId="43" xfId="0" applyFill="1" applyBorder="1" applyAlignment="1">
      <alignment horizontal="center" vertical="center"/>
    </xf>
    <xf numFmtId="0" fontId="1" fillId="0" borderId="44" xfId="0" applyFont="1" applyFill="1" applyBorder="1" applyAlignment="1">
      <alignment horizontal="center" vertical="center"/>
    </xf>
    <xf numFmtId="0" fontId="1" fillId="0" borderId="0" xfId="0" applyFont="1" applyFill="1" applyBorder="1" applyAlignment="1">
      <alignment horizontal="center"/>
    </xf>
    <xf numFmtId="0" fontId="1" fillId="0" borderId="48" xfId="0" applyFont="1" applyFill="1" applyBorder="1" applyAlignment="1">
      <alignment horizontal="center" vertical="center"/>
    </xf>
    <xf numFmtId="0" fontId="1" fillId="0" borderId="44" xfId="0" applyFont="1" applyFill="1" applyBorder="1"/>
    <xf numFmtId="0" fontId="9" fillId="8" borderId="46" xfId="0" applyFont="1" applyFill="1" applyBorder="1" applyAlignment="1">
      <alignment horizontal="center"/>
    </xf>
    <xf numFmtId="0" fontId="1" fillId="0" borderId="43" xfId="0" applyFont="1" applyBorder="1" applyAlignment="1">
      <alignment horizontal="center"/>
    </xf>
    <xf numFmtId="0" fontId="1" fillId="0" borderId="48" xfId="0" applyFont="1" applyFill="1" applyBorder="1" applyAlignment="1">
      <alignment horizontal="center"/>
    </xf>
    <xf numFmtId="0" fontId="1" fillId="0" borderId="0" xfId="0" applyFont="1" applyBorder="1" applyAlignment="1">
      <alignment horizontal="center"/>
    </xf>
    <xf numFmtId="0" fontId="9" fillId="0" borderId="0" xfId="0" applyFont="1" applyFill="1" applyBorder="1" applyAlignment="1">
      <alignment horizontal="center" vertical="center"/>
    </xf>
    <xf numFmtId="0" fontId="1" fillId="0" borderId="43" xfId="0" applyFont="1" applyFill="1" applyBorder="1" applyAlignment="1">
      <alignment horizontal="center"/>
    </xf>
    <xf numFmtId="0" fontId="1" fillId="0" borderId="44" xfId="0" applyFont="1" applyFill="1" applyBorder="1" applyAlignment="1">
      <alignment horizontal="center"/>
    </xf>
    <xf numFmtId="0" fontId="1" fillId="0" borderId="50" xfId="0" applyFont="1" applyFill="1" applyBorder="1" applyAlignment="1">
      <alignment horizontal="center"/>
    </xf>
    <xf numFmtId="0" fontId="0" fillId="0" borderId="47" xfId="0" applyBorder="1" applyAlignment="1">
      <alignment horizontal="center" vertical="center"/>
    </xf>
    <xf numFmtId="0" fontId="0" fillId="0" borderId="48" xfId="0" applyBorder="1" applyAlignment="1">
      <alignment horizontal="center" vertical="center"/>
    </xf>
    <xf numFmtId="0" fontId="1" fillId="0" borderId="47" xfId="0" applyFont="1" applyBorder="1" applyAlignment="1">
      <alignment horizontal="center"/>
    </xf>
    <xf numFmtId="0" fontId="1" fillId="0" borderId="48" xfId="0" applyFont="1" applyBorder="1" applyAlignment="1">
      <alignment horizontal="center"/>
    </xf>
    <xf numFmtId="0" fontId="9" fillId="8" borderId="55" xfId="0" applyFont="1" applyFill="1" applyBorder="1" applyAlignment="1">
      <alignment horizontal="center"/>
    </xf>
    <xf numFmtId="0" fontId="72" fillId="0" borderId="0" xfId="0" applyFont="1" applyBorder="1" applyAlignment="1">
      <alignment vertical="center"/>
    </xf>
    <xf numFmtId="0" fontId="1" fillId="0" borderId="42" xfId="0" applyFont="1" applyFill="1" applyBorder="1" applyAlignment="1">
      <alignment horizontal="center"/>
    </xf>
    <xf numFmtId="0" fontId="0" fillId="0" borderId="59" xfId="0" applyBorder="1" applyAlignment="1">
      <alignment horizontal="center"/>
    </xf>
    <xf numFmtId="0" fontId="0" fillId="0" borderId="60" xfId="0" applyBorder="1" applyAlignment="1">
      <alignment horizontal="center"/>
    </xf>
    <xf numFmtId="0" fontId="0" fillId="0" borderId="61" xfId="0" applyBorder="1" applyAlignment="1">
      <alignment horizontal="center"/>
    </xf>
    <xf numFmtId="0" fontId="1" fillId="0" borderId="50" xfId="0" applyFont="1" applyBorder="1" applyAlignment="1">
      <alignment horizontal="center" vertical="center"/>
    </xf>
    <xf numFmtId="0" fontId="1" fillId="0" borderId="22" xfId="0" applyFont="1" applyBorder="1" applyAlignment="1">
      <alignment horizontal="center" vertical="center"/>
    </xf>
    <xf numFmtId="0" fontId="0" fillId="0" borderId="62" xfId="0" applyBorder="1" applyAlignment="1">
      <alignment horizontal="center" vertical="center"/>
    </xf>
    <xf numFmtId="0" fontId="4" fillId="0" borderId="0" xfId="0" applyFont="1" applyAlignment="1" applyProtection="1">
      <alignment vertical="center"/>
      <protection locked="0"/>
    </xf>
    <xf numFmtId="0" fontId="4" fillId="0" borderId="0" xfId="0" applyFont="1" applyAlignment="1" applyProtection="1">
      <alignment vertical="center"/>
    </xf>
    <xf numFmtId="0" fontId="24" fillId="0" borderId="0" xfId="0" applyFont="1" applyFill="1" applyAlignment="1" applyProtection="1">
      <alignment vertical="center"/>
      <protection locked="0"/>
    </xf>
    <xf numFmtId="0" fontId="24" fillId="0" borderId="0" xfId="0" applyFont="1" applyFill="1" applyAlignment="1" applyProtection="1">
      <alignment vertical="center"/>
    </xf>
    <xf numFmtId="0" fontId="4" fillId="0" borderId="0" xfId="0" applyFont="1" applyFill="1" applyAlignment="1" applyProtection="1">
      <alignment vertical="center"/>
      <protection locked="0"/>
    </xf>
    <xf numFmtId="0" fontId="4" fillId="0" borderId="0" xfId="0" applyFont="1" applyFill="1" applyAlignment="1" applyProtection="1">
      <alignment vertical="center"/>
    </xf>
    <xf numFmtId="0" fontId="15" fillId="0" borderId="0" xfId="0" applyFont="1" applyFill="1" applyAlignment="1" applyProtection="1">
      <alignment vertical="center"/>
      <protection locked="0"/>
    </xf>
    <xf numFmtId="0" fontId="15" fillId="0" borderId="0" xfId="0" applyFont="1" applyFill="1" applyAlignment="1" applyProtection="1">
      <alignment vertical="center"/>
    </xf>
    <xf numFmtId="0" fontId="15" fillId="0" borderId="0" xfId="0" applyFont="1" applyFill="1" applyAlignment="1" applyProtection="1">
      <alignment vertical="center" wrapText="1"/>
    </xf>
    <xf numFmtId="0" fontId="3" fillId="0" borderId="0" xfId="0" applyFont="1" applyAlignment="1" applyProtection="1">
      <protection locked="0"/>
    </xf>
    <xf numFmtId="0" fontId="3" fillId="0" borderId="0" xfId="0" applyFont="1" applyAlignment="1" applyProtection="1"/>
    <xf numFmtId="0" fontId="15" fillId="0" borderId="0" xfId="0" applyFont="1" applyAlignment="1" applyProtection="1">
      <alignment horizontal="left" wrapText="1"/>
    </xf>
    <xf numFmtId="0" fontId="13" fillId="0" borderId="0" xfId="0" applyFont="1" applyAlignment="1" applyProtection="1">
      <alignment horizontal="left" wrapText="1"/>
    </xf>
    <xf numFmtId="0" fontId="15" fillId="0" borderId="0" xfId="0" applyFont="1" applyAlignment="1" applyProtection="1">
      <alignment horizontal="left" vertical="center" wrapText="1"/>
    </xf>
    <xf numFmtId="0" fontId="3" fillId="0" borderId="0" xfId="0" applyFont="1" applyAlignment="1" applyProtection="1">
      <alignment vertical="center"/>
      <protection locked="0"/>
    </xf>
    <xf numFmtId="0" fontId="3" fillId="0" borderId="0" xfId="0" applyFont="1" applyAlignment="1" applyProtection="1">
      <alignment vertical="center"/>
    </xf>
    <xf numFmtId="0" fontId="0" fillId="0" borderId="0" xfId="0"/>
    <xf numFmtId="171" fontId="76" fillId="14" borderId="33" xfId="1" applyNumberFormat="1" applyFont="1" applyFill="1" applyBorder="1" applyAlignment="1" applyProtection="1">
      <alignment horizontal="center" vertical="center" wrapText="1" shrinkToFit="1"/>
      <protection locked="0"/>
    </xf>
    <xf numFmtId="0" fontId="60" fillId="20" borderId="37" xfId="0" applyNumberFormat="1" applyFont="1" applyFill="1" applyBorder="1" applyAlignment="1" applyProtection="1">
      <alignment horizontal="center" vertical="center" wrapText="1"/>
      <protection locked="0"/>
    </xf>
    <xf numFmtId="0" fontId="62" fillId="20" borderId="33" xfId="1" applyNumberFormat="1" applyFont="1" applyFill="1" applyBorder="1" applyAlignment="1" applyProtection="1">
      <alignment horizontal="center" vertical="center" wrapText="1" shrinkToFit="1"/>
      <protection locked="0"/>
    </xf>
    <xf numFmtId="0" fontId="76" fillId="14" borderId="33" xfId="1" applyNumberFormat="1" applyFont="1" applyFill="1" applyBorder="1" applyAlignment="1" applyProtection="1">
      <alignment horizontal="center" vertical="center" wrapText="1" shrinkToFit="1"/>
      <protection locked="0"/>
    </xf>
    <xf numFmtId="0" fontId="68" fillId="18" borderId="37" xfId="0" applyFont="1" applyFill="1" applyBorder="1" applyAlignment="1" applyProtection="1">
      <alignment horizontal="center" vertical="center" wrapText="1"/>
      <protection locked="0"/>
    </xf>
    <xf numFmtId="0" fontId="68" fillId="18" borderId="33" xfId="0" applyFont="1" applyFill="1" applyBorder="1" applyAlignment="1" applyProtection="1">
      <alignment horizontal="center" vertical="center" wrapText="1"/>
      <protection locked="0"/>
    </xf>
    <xf numFmtId="171" fontId="77" fillId="14" borderId="33" xfId="1" applyNumberFormat="1" applyFont="1" applyFill="1" applyBorder="1" applyAlignment="1" applyProtection="1">
      <alignment horizontal="center" vertical="center" wrapText="1"/>
      <protection locked="0"/>
    </xf>
    <xf numFmtId="0" fontId="76" fillId="0" borderId="33" xfId="0" applyFont="1" applyBorder="1" applyAlignment="1" applyProtection="1">
      <alignment horizontal="center" vertical="center" wrapText="1"/>
      <protection locked="0"/>
    </xf>
    <xf numFmtId="0" fontId="60" fillId="4" borderId="37" xfId="0" applyFont="1" applyFill="1" applyBorder="1" applyAlignment="1" applyProtection="1">
      <alignment horizontal="center" vertical="center" wrapText="1"/>
      <protection locked="0"/>
    </xf>
    <xf numFmtId="0" fontId="68" fillId="4" borderId="33" xfId="0" applyNumberFormat="1" applyFont="1" applyFill="1" applyBorder="1" applyAlignment="1" applyProtection="1">
      <alignment vertical="center" wrapText="1"/>
      <protection locked="0"/>
    </xf>
    <xf numFmtId="182" fontId="59" fillId="14" borderId="33" xfId="0" applyNumberFormat="1" applyFont="1" applyFill="1" applyBorder="1" applyAlignment="1" applyProtection="1">
      <alignment horizontal="center" vertical="center" wrapText="1"/>
      <protection locked="0"/>
    </xf>
    <xf numFmtId="0" fontId="68" fillId="22" borderId="37" xfId="0" applyNumberFormat="1" applyFont="1" applyFill="1" applyBorder="1" applyAlignment="1" applyProtection="1">
      <alignment horizontal="center" vertical="center" wrapText="1"/>
      <protection locked="0"/>
    </xf>
    <xf numFmtId="0" fontId="62" fillId="22" borderId="33" xfId="0" applyNumberFormat="1" applyFont="1" applyFill="1" applyBorder="1" applyAlignment="1" applyProtection="1">
      <alignment horizontal="center" vertical="center" wrapText="1"/>
      <protection locked="0"/>
    </xf>
    <xf numFmtId="0" fontId="84" fillId="0" borderId="0" xfId="0" applyFont="1" applyProtection="1"/>
    <xf numFmtId="0" fontId="84" fillId="0" borderId="0" xfId="0" applyFont="1" applyProtection="1">
      <protection locked="0"/>
    </xf>
    <xf numFmtId="0" fontId="82" fillId="19" borderId="33" xfId="0" applyFont="1" applyFill="1" applyBorder="1" applyAlignment="1" applyProtection="1">
      <alignment wrapText="1"/>
      <protection locked="0"/>
    </xf>
    <xf numFmtId="0" fontId="60" fillId="19" borderId="37" xfId="0" applyFont="1" applyFill="1" applyBorder="1" applyAlignment="1" applyProtection="1">
      <alignment horizontal="center" vertical="center" wrapText="1"/>
      <protection locked="0"/>
    </xf>
    <xf numFmtId="0" fontId="62" fillId="21" borderId="33" xfId="1" applyNumberFormat="1" applyFont="1" applyFill="1" applyBorder="1" applyAlignment="1" applyProtection="1">
      <alignment horizontal="center" vertical="center" wrapText="1" shrinkToFit="1"/>
      <protection locked="0"/>
    </xf>
    <xf numFmtId="0" fontId="76" fillId="0" borderId="33" xfId="1" applyNumberFormat="1" applyFont="1" applyBorder="1" applyAlignment="1" applyProtection="1">
      <alignment horizontal="center" vertical="center" wrapText="1"/>
      <protection locked="0"/>
    </xf>
    <xf numFmtId="0" fontId="60" fillId="21" borderId="37" xfId="0" applyNumberFormat="1" applyFont="1" applyFill="1" applyBorder="1" applyAlignment="1" applyProtection="1">
      <alignment horizontal="center" vertical="center" wrapText="1"/>
      <protection locked="0"/>
    </xf>
    <xf numFmtId="0" fontId="62" fillId="31" borderId="33" xfId="1" applyNumberFormat="1" applyFont="1" applyFill="1" applyBorder="1" applyAlignment="1" applyProtection="1">
      <alignment horizontal="center" vertical="center" wrapText="1" shrinkToFit="1"/>
      <protection locked="0"/>
    </xf>
    <xf numFmtId="0" fontId="60" fillId="31" borderId="37" xfId="0" applyNumberFormat="1" applyFont="1" applyFill="1" applyBorder="1" applyAlignment="1" applyProtection="1">
      <alignment horizontal="center" vertical="center" wrapText="1"/>
      <protection locked="0"/>
    </xf>
    <xf numFmtId="171" fontId="77" fillId="14" borderId="33" xfId="1" applyNumberFormat="1" applyFont="1" applyFill="1" applyBorder="1" applyAlignment="1" applyProtection="1">
      <alignment horizontal="center" vertical="center" wrapText="1" shrinkToFit="1"/>
      <protection locked="0"/>
    </xf>
    <xf numFmtId="0" fontId="62" fillId="30" borderId="33" xfId="1" applyNumberFormat="1" applyFont="1" applyFill="1" applyBorder="1" applyAlignment="1" applyProtection="1">
      <alignment horizontal="center" vertical="center" wrapText="1" shrinkToFit="1"/>
      <protection locked="0"/>
    </xf>
    <xf numFmtId="0" fontId="60" fillId="30" borderId="37" xfId="0" applyNumberFormat="1" applyFont="1" applyFill="1" applyBorder="1" applyAlignment="1" applyProtection="1">
      <alignment horizontal="center" vertical="center" wrapText="1"/>
      <protection locked="0"/>
    </xf>
    <xf numFmtId="164" fontId="62" fillId="16" borderId="33" xfId="61" applyNumberFormat="1" applyFont="1" applyFill="1" applyBorder="1" applyAlignment="1" applyProtection="1">
      <alignment horizontal="center" vertical="center" wrapText="1" shrinkToFit="1"/>
      <protection locked="0"/>
    </xf>
    <xf numFmtId="0" fontId="75" fillId="16" borderId="33" xfId="0" applyFont="1" applyFill="1" applyBorder="1" applyAlignment="1" applyProtection="1">
      <alignment horizontal="center" vertical="center" wrapText="1"/>
      <protection locked="0"/>
    </xf>
    <xf numFmtId="10" fontId="76" fillId="12" borderId="33" xfId="209" applyNumberFormat="1" applyFont="1" applyFill="1" applyBorder="1" applyAlignment="1" applyProtection="1">
      <alignment horizontal="center" vertical="center" wrapText="1" shrinkToFit="1"/>
      <protection locked="0"/>
    </xf>
    <xf numFmtId="0" fontId="60" fillId="16" borderId="37" xfId="0" applyFont="1" applyFill="1" applyBorder="1" applyAlignment="1" applyProtection="1">
      <alignment horizontal="center" vertical="center" wrapText="1"/>
      <protection locked="0"/>
    </xf>
    <xf numFmtId="14" fontId="60" fillId="16" borderId="37" xfId="0" applyNumberFormat="1" applyFont="1" applyFill="1" applyBorder="1" applyAlignment="1" applyProtection="1">
      <alignment horizontal="center" vertical="center" wrapText="1"/>
      <protection locked="0"/>
    </xf>
    <xf numFmtId="0" fontId="85" fillId="0" borderId="22" xfId="0" applyFont="1" applyBorder="1" applyAlignment="1" applyProtection="1">
      <alignment wrapText="1"/>
      <protection locked="0"/>
    </xf>
    <xf numFmtId="0" fontId="85" fillId="0" borderId="1" xfId="0" applyFont="1" applyBorder="1" applyAlignment="1" applyProtection="1">
      <alignment wrapText="1"/>
      <protection locked="0"/>
    </xf>
    <xf numFmtId="0" fontId="85" fillId="0" borderId="1" xfId="0" applyFont="1" applyBorder="1" applyAlignment="1" applyProtection="1">
      <alignment horizontal="center" vertical="center" wrapText="1"/>
      <protection locked="0"/>
    </xf>
    <xf numFmtId="0" fontId="85" fillId="0" borderId="37" xfId="0" applyFont="1" applyBorder="1" applyAlignment="1" applyProtection="1">
      <alignment horizontal="center" vertical="center" wrapText="1"/>
      <protection locked="0"/>
    </xf>
    <xf numFmtId="0" fontId="18" fillId="0" borderId="3" xfId="0" applyFont="1" applyBorder="1" applyAlignment="1" applyProtection="1">
      <alignment wrapText="1"/>
      <protection locked="0"/>
    </xf>
    <xf numFmtId="0" fontId="85" fillId="0" borderId="0" xfId="0" applyFont="1" applyBorder="1" applyAlignment="1" applyProtection="1">
      <alignment wrapText="1"/>
      <protection locked="0"/>
    </xf>
    <xf numFmtId="0" fontId="74" fillId="0" borderId="0" xfId="0" applyFont="1" applyAlignment="1" applyProtection="1">
      <alignment wrapText="1"/>
    </xf>
    <xf numFmtId="0" fontId="58" fillId="0" borderId="0" xfId="0" applyFont="1" applyAlignment="1" applyProtection="1">
      <alignment wrapText="1"/>
    </xf>
    <xf numFmtId="0" fontId="87" fillId="0" borderId="0" xfId="0" applyFont="1" applyAlignment="1" applyProtection="1">
      <alignment horizontal="center" vertical="center" wrapText="1"/>
    </xf>
    <xf numFmtId="0" fontId="86" fillId="0" borderId="22" xfId="0" applyFont="1" applyBorder="1" applyAlignment="1" applyProtection="1">
      <alignment horizontal="center" vertical="center" wrapText="1"/>
      <protection locked="0"/>
    </xf>
    <xf numFmtId="0" fontId="86" fillId="0" borderId="33" xfId="0" applyFont="1" applyBorder="1" applyAlignment="1" applyProtection="1">
      <alignment wrapText="1"/>
      <protection locked="0"/>
    </xf>
    <xf numFmtId="0" fontId="87" fillId="0" borderId="0" xfId="0" applyFont="1" applyProtection="1"/>
    <xf numFmtId="0" fontId="88" fillId="0" borderId="34" xfId="0" applyFont="1" applyFill="1" applyBorder="1" applyAlignment="1" applyProtection="1">
      <alignment horizontal="center" vertical="center"/>
      <protection locked="0"/>
    </xf>
    <xf numFmtId="177" fontId="88" fillId="0" borderId="35" xfId="0" applyNumberFormat="1" applyFont="1" applyFill="1" applyBorder="1" applyAlignment="1" applyProtection="1">
      <alignment horizontal="center" vertical="center"/>
      <protection locked="0"/>
    </xf>
    <xf numFmtId="0" fontId="88" fillId="0" borderId="33" xfId="0" applyFont="1" applyFill="1" applyBorder="1" applyAlignment="1" applyProtection="1">
      <alignment horizontal="center" vertical="center"/>
      <protection locked="0"/>
    </xf>
    <xf numFmtId="0" fontId="88" fillId="0" borderId="31" xfId="0" applyFont="1" applyBorder="1" applyAlignment="1" applyProtection="1">
      <alignment horizontal="left" vertical="center" wrapText="1" indent="1"/>
      <protection locked="0"/>
    </xf>
    <xf numFmtId="0" fontId="86" fillId="0" borderId="22" xfId="0" applyFont="1" applyBorder="1" applyAlignment="1" applyProtection="1">
      <alignment wrapText="1"/>
      <protection locked="0"/>
    </xf>
    <xf numFmtId="0" fontId="86" fillId="0" borderId="32" xfId="0" applyFont="1" applyBorder="1" applyAlignment="1" applyProtection="1">
      <alignment horizontal="center" vertical="center" wrapText="1"/>
      <protection locked="0"/>
    </xf>
    <xf numFmtId="0" fontId="85" fillId="0" borderId="0" xfId="0" applyFont="1" applyBorder="1" applyAlignment="1" applyProtection="1">
      <alignment horizontal="center" vertical="center" wrapText="1"/>
      <protection locked="0"/>
    </xf>
    <xf numFmtId="0" fontId="85" fillId="0" borderId="0" xfId="1" applyNumberFormat="1" applyFont="1" applyBorder="1" applyAlignment="1" applyProtection="1">
      <alignment horizontal="center" vertical="center" wrapText="1"/>
      <protection locked="0"/>
    </xf>
    <xf numFmtId="14" fontId="85" fillId="0" borderId="0" xfId="1" applyNumberFormat="1" applyFont="1" applyBorder="1" applyAlignment="1" applyProtection="1">
      <alignment horizontal="center" vertical="center" wrapText="1"/>
      <protection locked="0"/>
    </xf>
    <xf numFmtId="37" fontId="75" fillId="0" borderId="0" xfId="1" applyNumberFormat="1" applyFont="1" applyBorder="1" applyAlignment="1" applyProtection="1">
      <alignment horizontal="center" vertical="center" wrapText="1"/>
      <protection locked="0"/>
    </xf>
    <xf numFmtId="171" fontId="75" fillId="0" borderId="0" xfId="1" applyNumberFormat="1" applyFont="1" applyBorder="1" applyAlignment="1">
      <alignment horizontal="center" vertical="center" wrapText="1"/>
    </xf>
    <xf numFmtId="181" fontId="75" fillId="0" borderId="0" xfId="1" applyNumberFormat="1" applyFont="1" applyBorder="1" applyAlignment="1" applyProtection="1">
      <alignment horizontal="center" vertical="center" wrapText="1"/>
      <protection locked="0"/>
    </xf>
    <xf numFmtId="181" fontId="75" fillId="0" borderId="0" xfId="1" applyNumberFormat="1" applyFont="1" applyBorder="1" applyAlignment="1">
      <alignment horizontal="center" vertical="center" wrapText="1"/>
    </xf>
    <xf numFmtId="0" fontId="85" fillId="0" borderId="0" xfId="0" applyNumberFormat="1" applyFont="1" applyBorder="1" applyAlignment="1" applyProtection="1">
      <alignment horizontal="center" vertical="center" wrapText="1"/>
      <protection locked="0"/>
    </xf>
    <xf numFmtId="0" fontId="86" fillId="0" borderId="22" xfId="0" applyFont="1" applyFill="1" applyBorder="1" applyAlignment="1" applyProtection="1">
      <alignment horizontal="center" vertical="center" wrapText="1"/>
      <protection locked="0"/>
    </xf>
    <xf numFmtId="0" fontId="86" fillId="0" borderId="22" xfId="1" applyNumberFormat="1" applyFont="1" applyFill="1" applyBorder="1" applyAlignment="1" applyProtection="1">
      <alignment horizontal="center" vertical="center" wrapText="1"/>
      <protection locked="0"/>
    </xf>
    <xf numFmtId="49" fontId="86" fillId="0" borderId="22" xfId="1" applyNumberFormat="1" applyFont="1" applyFill="1" applyBorder="1" applyAlignment="1" applyProtection="1">
      <alignment horizontal="center" vertical="center" wrapText="1"/>
      <protection locked="0"/>
    </xf>
    <xf numFmtId="14" fontId="86" fillId="0" borderId="22" xfId="1" applyNumberFormat="1" applyFont="1" applyFill="1" applyBorder="1" applyAlignment="1" applyProtection="1">
      <alignment horizontal="center" vertical="center" wrapText="1"/>
      <protection locked="0"/>
    </xf>
    <xf numFmtId="181" fontId="90" fillId="0" borderId="22" xfId="0" applyNumberFormat="1" applyFont="1" applyFill="1" applyBorder="1" applyAlignment="1" applyProtection="1">
      <alignment horizontal="center" vertical="center" wrapText="1"/>
      <protection locked="0"/>
    </xf>
    <xf numFmtId="181" fontId="90" fillId="0" borderId="22" xfId="1" applyNumberFormat="1" applyFont="1" applyFill="1" applyBorder="1" applyAlignment="1">
      <alignment horizontal="center" vertical="center" wrapText="1"/>
    </xf>
    <xf numFmtId="0" fontId="86" fillId="0" borderId="22" xfId="0" applyNumberFormat="1" applyFont="1" applyFill="1" applyBorder="1" applyAlignment="1" applyProtection="1">
      <alignment horizontal="center" vertical="center" wrapText="1"/>
      <protection locked="0"/>
    </xf>
    <xf numFmtId="0" fontId="91" fillId="0" borderId="0" xfId="0" applyFont="1" applyAlignment="1" applyProtection="1">
      <alignment horizontal="left" vertical="top" wrapText="1"/>
    </xf>
    <xf numFmtId="0" fontId="87" fillId="0" borderId="0" xfId="0" applyFont="1" applyAlignment="1" applyProtection="1">
      <alignment horizontal="left" vertical="top" wrapText="1"/>
    </xf>
    <xf numFmtId="177" fontId="90" fillId="0" borderId="22" xfId="209" applyNumberFormat="1" applyFont="1" applyFill="1" applyBorder="1" applyAlignment="1">
      <alignment horizontal="center" vertical="center" wrapText="1"/>
    </xf>
    <xf numFmtId="0" fontId="86" fillId="0" borderId="22" xfId="209" applyNumberFormat="1" applyFont="1" applyFill="1" applyBorder="1" applyAlignment="1" applyProtection="1">
      <alignment horizontal="center" vertical="center" wrapText="1"/>
      <protection locked="0"/>
    </xf>
    <xf numFmtId="0" fontId="87" fillId="0" borderId="0" xfId="0" applyFont="1" applyAlignment="1" applyProtection="1">
      <alignment horizontal="left" vertical="center" wrapText="1"/>
    </xf>
    <xf numFmtId="181" fontId="90" fillId="0" borderId="22" xfId="1" applyNumberFormat="1" applyFont="1" applyFill="1" applyBorder="1" applyAlignment="1" applyProtection="1">
      <alignment horizontal="center" vertical="center" wrapText="1"/>
      <protection locked="0"/>
    </xf>
    <xf numFmtId="164" fontId="86" fillId="0" borderId="22" xfId="1" applyNumberFormat="1" applyFont="1" applyFill="1" applyBorder="1" applyAlignment="1" applyProtection="1">
      <alignment horizontal="center" vertical="center" wrapText="1"/>
      <protection locked="0"/>
    </xf>
    <xf numFmtId="9" fontId="86" fillId="0" borderId="22" xfId="1" applyNumberFormat="1" applyFont="1" applyFill="1" applyBorder="1" applyAlignment="1" applyProtection="1">
      <alignment horizontal="center" vertical="center" wrapText="1"/>
      <protection locked="0"/>
    </xf>
    <xf numFmtId="1" fontId="86" fillId="0" borderId="22" xfId="1" applyNumberFormat="1" applyFont="1" applyFill="1" applyBorder="1" applyAlignment="1" applyProtection="1">
      <alignment horizontal="center" vertical="center" wrapText="1"/>
      <protection locked="0"/>
    </xf>
    <xf numFmtId="166" fontId="86" fillId="0" borderId="22" xfId="1" applyNumberFormat="1" applyFont="1" applyFill="1" applyBorder="1" applyAlignment="1" applyProtection="1">
      <alignment horizontal="center" vertical="center" wrapText="1"/>
      <protection locked="0"/>
    </xf>
    <xf numFmtId="166" fontId="86" fillId="0" borderId="22" xfId="0" applyNumberFormat="1" applyFont="1" applyFill="1" applyBorder="1" applyAlignment="1" applyProtection="1">
      <alignment horizontal="center" vertical="center" wrapText="1"/>
      <protection locked="0"/>
    </xf>
    <xf numFmtId="10" fontId="86" fillId="0" borderId="22" xfId="1" applyNumberFormat="1" applyFont="1" applyFill="1" applyBorder="1" applyAlignment="1" applyProtection="1">
      <alignment horizontal="center" vertical="center" wrapText="1"/>
      <protection locked="0"/>
    </xf>
    <xf numFmtId="181" fontId="90" fillId="0" borderId="22" xfId="1" applyNumberFormat="1" applyFont="1" applyFill="1" applyBorder="1" applyAlignment="1" applyProtection="1">
      <alignment horizontal="center" vertical="center" wrapText="1"/>
    </xf>
    <xf numFmtId="164" fontId="86" fillId="0" borderId="22" xfId="0" applyNumberFormat="1" applyFont="1" applyFill="1" applyBorder="1" applyAlignment="1" applyProtection="1">
      <alignment horizontal="center" vertical="center" wrapText="1"/>
      <protection locked="0"/>
    </xf>
    <xf numFmtId="182" fontId="88" fillId="0" borderId="22" xfId="0" quotePrefix="1" applyNumberFormat="1" applyFont="1" applyBorder="1" applyAlignment="1" applyProtection="1">
      <alignment horizontal="center" vertical="center"/>
      <protection locked="0"/>
    </xf>
    <xf numFmtId="182" fontId="88" fillId="0" borderId="22" xfId="0" quotePrefix="1" applyNumberFormat="1" applyFont="1" applyBorder="1" applyAlignment="1" applyProtection="1">
      <alignment horizontal="center" vertical="center" wrapText="1" shrinkToFit="1"/>
      <protection locked="0"/>
    </xf>
    <xf numFmtId="0" fontId="88" fillId="0" borderId="0" xfId="0" applyFont="1" applyProtection="1">
      <protection locked="0"/>
    </xf>
    <xf numFmtId="0" fontId="92" fillId="0" borderId="0" xfId="0" applyFont="1" applyAlignment="1">
      <alignment wrapText="1"/>
    </xf>
    <xf numFmtId="0" fontId="93" fillId="0" borderId="0" xfId="0" applyFont="1" applyAlignment="1">
      <alignment wrapText="1"/>
    </xf>
    <xf numFmtId="0" fontId="88" fillId="0" borderId="0" xfId="0" applyFont="1" applyAlignment="1">
      <alignment wrapText="1"/>
    </xf>
    <xf numFmtId="0" fontId="85" fillId="0" borderId="22" xfId="0" applyFont="1" applyFill="1" applyBorder="1" applyAlignment="1" applyProtection="1">
      <alignment horizontal="center" vertical="center" wrapText="1"/>
      <protection locked="0"/>
    </xf>
    <xf numFmtId="181" fontId="75" fillId="0" borderId="22" xfId="1" applyNumberFormat="1" applyFont="1" applyFill="1" applyBorder="1" applyAlignment="1">
      <alignment horizontal="center" vertical="center" wrapText="1"/>
    </xf>
    <xf numFmtId="0" fontId="85" fillId="0" borderId="22" xfId="1" applyNumberFormat="1" applyFont="1" applyFill="1" applyBorder="1" applyAlignment="1" applyProtection="1">
      <alignment horizontal="center" vertical="center" wrapText="1"/>
      <protection locked="0"/>
    </xf>
    <xf numFmtId="181" fontId="75" fillId="0" borderId="22" xfId="1" applyNumberFormat="1" applyFont="1" applyFill="1" applyBorder="1" applyAlignment="1" applyProtection="1">
      <alignment horizontal="center" vertical="center" wrapText="1"/>
      <protection locked="0"/>
    </xf>
    <xf numFmtId="181" fontId="90" fillId="0" borderId="22" xfId="0" applyNumberFormat="1" applyFont="1" applyFill="1" applyBorder="1" applyAlignment="1">
      <alignment horizontal="center" vertical="center" wrapText="1"/>
    </xf>
    <xf numFmtId="182" fontId="73" fillId="0" borderId="36" xfId="0" applyNumberFormat="1" applyFont="1" applyFill="1" applyBorder="1" applyAlignment="1" applyProtection="1">
      <alignment horizontal="center" vertical="center"/>
      <protection hidden="1"/>
    </xf>
    <xf numFmtId="182" fontId="73" fillId="0" borderId="36" xfId="0" applyNumberFormat="1" applyFont="1" applyFill="1" applyBorder="1" applyAlignment="1" applyProtection="1">
      <alignment horizontal="center" vertical="center" wrapText="1" shrinkToFit="1"/>
      <protection hidden="1"/>
    </xf>
    <xf numFmtId="0" fontId="98" fillId="0" borderId="0" xfId="0" applyFont="1" applyProtection="1"/>
    <xf numFmtId="182" fontId="88" fillId="0" borderId="22" xfId="0" quotePrefix="1" applyNumberFormat="1" applyFont="1" applyBorder="1" applyAlignment="1" applyProtection="1">
      <alignment horizontal="center" vertical="center" wrapText="1" shrinkToFit="1"/>
      <protection hidden="1"/>
    </xf>
    <xf numFmtId="0" fontId="62" fillId="33" borderId="0" xfId="0" applyFont="1" applyFill="1" applyBorder="1" applyAlignment="1">
      <alignment horizontal="center" vertical="center" wrapText="1"/>
    </xf>
    <xf numFmtId="0" fontId="62" fillId="33" borderId="37" xfId="0" applyFont="1" applyFill="1" applyBorder="1" applyAlignment="1">
      <alignment horizontal="center" vertical="center"/>
    </xf>
    <xf numFmtId="0" fontId="86" fillId="0" borderId="0" xfId="0" applyNumberFormat="1" applyFont="1" applyFill="1" applyBorder="1" applyAlignment="1" applyProtection="1">
      <alignment horizontal="center" vertical="center" wrapText="1"/>
      <protection locked="0"/>
    </xf>
    <xf numFmtId="0" fontId="86" fillId="0" borderId="0" xfId="0" applyFont="1" applyFill="1" applyBorder="1" applyAlignment="1" applyProtection="1">
      <alignment horizontal="center" vertical="center" wrapText="1"/>
      <protection locked="0"/>
    </xf>
    <xf numFmtId="181" fontId="90" fillId="0" borderId="0" xfId="1" applyNumberFormat="1" applyFont="1" applyFill="1" applyBorder="1" applyAlignment="1" applyProtection="1">
      <alignment horizontal="center" vertical="center" wrapText="1"/>
      <protection locked="0"/>
    </xf>
    <xf numFmtId="181" fontId="90" fillId="0" borderId="0" xfId="1" applyNumberFormat="1" applyFont="1" applyFill="1" applyBorder="1" applyAlignment="1">
      <alignment horizontal="center" vertical="center" wrapText="1"/>
    </xf>
    <xf numFmtId="177" fontId="90" fillId="0" borderId="0" xfId="209" applyNumberFormat="1" applyFont="1" applyFill="1" applyBorder="1" applyAlignment="1">
      <alignment horizontal="center" vertical="center" wrapText="1"/>
    </xf>
    <xf numFmtId="0" fontId="86" fillId="0" borderId="0" xfId="209" applyNumberFormat="1" applyFont="1" applyFill="1" applyBorder="1" applyAlignment="1" applyProtection="1">
      <alignment horizontal="center" vertical="center" wrapText="1"/>
      <protection locked="0"/>
    </xf>
    <xf numFmtId="0" fontId="13" fillId="0" borderId="0" xfId="0" applyFont="1" applyAlignment="1" applyProtection="1">
      <alignment vertical="center"/>
      <protection hidden="1"/>
    </xf>
    <xf numFmtId="0" fontId="13" fillId="0" borderId="0" xfId="0" applyFont="1" applyProtection="1">
      <protection hidden="1"/>
    </xf>
    <xf numFmtId="0" fontId="3" fillId="0" borderId="0" xfId="0" applyFont="1" applyProtection="1">
      <protection hidden="1"/>
    </xf>
    <xf numFmtId="0" fontId="3" fillId="0" borderId="0" xfId="0" applyFont="1" applyAlignment="1" applyProtection="1">
      <alignment vertical="center"/>
      <protection hidden="1"/>
    </xf>
    <xf numFmtId="0" fontId="13" fillId="0" borderId="0" xfId="0" applyFont="1" applyAlignment="1" applyProtection="1">
      <alignment readingOrder="1"/>
      <protection hidden="1"/>
    </xf>
    <xf numFmtId="0" fontId="3" fillId="0" borderId="0" xfId="0" applyFont="1" applyAlignment="1" applyProtection="1">
      <alignment readingOrder="1"/>
      <protection hidden="1"/>
    </xf>
    <xf numFmtId="0" fontId="101" fillId="0" borderId="0" xfId="0" applyFont="1" applyAlignment="1" applyProtection="1">
      <alignment vertical="center" readingOrder="1"/>
      <protection hidden="1"/>
    </xf>
    <xf numFmtId="0" fontId="102" fillId="0" borderId="0" xfId="0" applyFont="1" applyAlignment="1" applyProtection="1">
      <alignment horizontal="center" readingOrder="1"/>
      <protection hidden="1"/>
    </xf>
    <xf numFmtId="0" fontId="15" fillId="0" borderId="0" xfId="0" applyFont="1" applyAlignment="1" applyProtection="1">
      <alignment readingOrder="1"/>
      <protection hidden="1"/>
    </xf>
    <xf numFmtId="0" fontId="15" fillId="0" borderId="0" xfId="0" applyFont="1" applyAlignment="1" applyProtection="1">
      <alignment vertical="center" readingOrder="1"/>
      <protection hidden="1"/>
    </xf>
    <xf numFmtId="0" fontId="15" fillId="0" borderId="0" xfId="0" applyFont="1" applyAlignment="1" applyProtection="1">
      <alignment horizontal="left" vertical="top" wrapText="1" readingOrder="1"/>
      <protection hidden="1"/>
    </xf>
    <xf numFmtId="0" fontId="105" fillId="0" borderId="0" xfId="0" applyFont="1" applyAlignment="1" applyProtection="1">
      <alignment readingOrder="1"/>
      <protection hidden="1"/>
    </xf>
    <xf numFmtId="0" fontId="15" fillId="0" borderId="0" xfId="0" applyFont="1" applyAlignment="1" applyProtection="1">
      <alignment horizontal="left" readingOrder="1"/>
      <protection hidden="1"/>
    </xf>
    <xf numFmtId="0" fontId="13" fillId="0" borderId="0" xfId="0" applyFont="1" applyAlignment="1" applyProtection="1">
      <alignment horizontal="left" readingOrder="1"/>
      <protection hidden="1"/>
    </xf>
    <xf numFmtId="0" fontId="104" fillId="0" borderId="0" xfId="0" applyFont="1" applyAlignment="1" applyProtection="1">
      <alignment horizontal="left" vertical="center"/>
      <protection hidden="1"/>
    </xf>
    <xf numFmtId="0" fontId="106" fillId="0" borderId="0" xfId="0" applyFont="1" applyAlignment="1" applyProtection="1">
      <alignment horizontal="left" vertical="center"/>
      <protection hidden="1"/>
    </xf>
    <xf numFmtId="0" fontId="3" fillId="0" borderId="0" xfId="0" applyFont="1" applyAlignment="1" applyProtection="1">
      <alignment horizontal="left"/>
      <protection hidden="1"/>
    </xf>
    <xf numFmtId="0" fontId="0" fillId="0" borderId="0" xfId="0" applyProtection="1">
      <protection hidden="1"/>
    </xf>
    <xf numFmtId="181" fontId="90" fillId="0" borderId="22" xfId="0" quotePrefix="1" applyNumberFormat="1" applyFont="1" applyFill="1" applyBorder="1" applyAlignment="1" applyProtection="1">
      <alignment horizontal="center" vertical="center" wrapText="1"/>
      <protection locked="0"/>
    </xf>
    <xf numFmtId="181" fontId="90" fillId="0" borderId="22" xfId="1" quotePrefix="1" applyNumberFormat="1" applyFont="1" applyFill="1" applyBorder="1" applyAlignment="1">
      <alignment horizontal="center" vertical="center" wrapText="1"/>
    </xf>
    <xf numFmtId="0" fontId="107" fillId="0" borderId="0" xfId="0" applyFont="1" applyProtection="1"/>
    <xf numFmtId="181" fontId="90" fillId="0" borderId="22" xfId="1" quotePrefix="1" applyNumberFormat="1" applyFont="1" applyFill="1" applyBorder="1" applyAlignment="1" applyProtection="1">
      <alignment horizontal="center" vertical="center" wrapText="1"/>
      <protection locked="0"/>
    </xf>
    <xf numFmtId="0" fontId="88" fillId="0" borderId="22" xfId="0" applyFont="1" applyBorder="1" applyAlignment="1" applyProtection="1">
      <alignment horizontal="center" vertical="center" wrapText="1" shrinkToFit="1"/>
      <protection locked="0"/>
    </xf>
    <xf numFmtId="187" fontId="88" fillId="0" borderId="22" xfId="0" applyNumberFormat="1" applyFont="1" applyBorder="1" applyAlignment="1" applyProtection="1">
      <alignment horizontal="center" vertical="center" wrapText="1" shrinkToFit="1"/>
      <protection locked="0"/>
    </xf>
    <xf numFmtId="167" fontId="88" fillId="0" borderId="22" xfId="0" applyNumberFormat="1" applyFont="1" applyBorder="1" applyAlignment="1" applyProtection="1">
      <alignment horizontal="center" vertical="center" wrapText="1" shrinkToFit="1"/>
      <protection locked="0"/>
    </xf>
    <xf numFmtId="0" fontId="94" fillId="0" borderId="22" xfId="80" applyFont="1" applyBorder="1" applyAlignment="1" applyProtection="1">
      <alignment horizontal="center" vertical="center" wrapText="1" shrinkToFit="1"/>
      <protection locked="0"/>
    </xf>
    <xf numFmtId="0" fontId="88" fillId="0" borderId="31" xfId="0" applyFont="1" applyBorder="1" applyAlignment="1" applyProtection="1">
      <alignment horizontal="center" vertical="center" wrapText="1" shrinkToFit="1"/>
      <protection locked="0"/>
    </xf>
    <xf numFmtId="0" fontId="94" fillId="0" borderId="32" xfId="80" applyFont="1" applyBorder="1" applyAlignment="1" applyProtection="1">
      <alignment horizontal="center" vertical="center" wrapText="1" shrinkToFit="1"/>
      <protection locked="0"/>
    </xf>
    <xf numFmtId="0" fontId="62" fillId="33" borderId="26" xfId="0" applyFont="1" applyFill="1" applyBorder="1" applyAlignment="1">
      <alignment horizontal="center" vertical="center" wrapText="1"/>
    </xf>
    <xf numFmtId="0" fontId="62" fillId="33" borderId="9" xfId="0" applyFont="1" applyFill="1" applyBorder="1" applyAlignment="1">
      <alignment horizontal="center" vertical="center"/>
    </xf>
    <xf numFmtId="0" fontId="62" fillId="33" borderId="25" xfId="0" applyFont="1" applyFill="1" applyBorder="1" applyAlignment="1">
      <alignment horizontal="center" vertical="center"/>
    </xf>
    <xf numFmtId="0" fontId="88" fillId="0" borderId="34" xfId="0" applyFont="1" applyBorder="1" applyAlignment="1" applyProtection="1">
      <alignment horizontal="center" vertical="center" wrapText="1" shrinkToFit="1"/>
      <protection locked="0"/>
    </xf>
    <xf numFmtId="0" fontId="88" fillId="0" borderId="35" xfId="0" applyFont="1" applyBorder="1" applyAlignment="1" applyProtection="1">
      <alignment horizontal="center" vertical="center" wrapText="1" shrinkToFit="1"/>
      <protection locked="0"/>
    </xf>
    <xf numFmtId="0" fontId="94" fillId="0" borderId="33" xfId="0" applyFont="1" applyBorder="1" applyAlignment="1" applyProtection="1">
      <alignment horizontal="center" vertical="center" wrapText="1" shrinkToFit="1"/>
      <protection locked="0"/>
    </xf>
    <xf numFmtId="0" fontId="94" fillId="0" borderId="22" xfId="0" applyFont="1" applyBorder="1" applyAlignment="1" applyProtection="1">
      <alignment horizontal="center" vertical="center" wrapText="1" shrinkToFit="1"/>
      <protection locked="0"/>
    </xf>
    <xf numFmtId="0" fontId="86" fillId="0" borderId="0" xfId="1" applyNumberFormat="1" applyFont="1" applyFill="1" applyBorder="1" applyAlignment="1" applyProtection="1">
      <alignment horizontal="center" vertical="center" wrapText="1"/>
      <protection locked="0"/>
    </xf>
    <xf numFmtId="14" fontId="86" fillId="0" borderId="0" xfId="1" applyNumberFormat="1" applyFont="1" applyFill="1" applyBorder="1" applyAlignment="1" applyProtection="1">
      <alignment horizontal="center" vertical="center" wrapText="1"/>
      <protection locked="0"/>
    </xf>
    <xf numFmtId="0" fontId="15" fillId="0" borderId="3" xfId="0" applyFont="1" applyBorder="1" applyAlignment="1" applyProtection="1">
      <alignment vertical="center"/>
    </xf>
    <xf numFmtId="0" fontId="18" fillId="0" borderId="0" xfId="0" applyFont="1" applyFill="1" applyBorder="1" applyAlignment="1">
      <alignment vertical="center"/>
    </xf>
    <xf numFmtId="0" fontId="110" fillId="0" borderId="22" xfId="0" applyFont="1" applyFill="1" applyBorder="1" applyAlignment="1" applyProtection="1">
      <alignment horizontal="center" vertical="center" wrapText="1"/>
      <protection locked="0"/>
    </xf>
    <xf numFmtId="0" fontId="110" fillId="0" borderId="22" xfId="1" applyNumberFormat="1" applyFont="1" applyFill="1" applyBorder="1" applyAlignment="1" applyProtection="1">
      <alignment horizontal="center" vertical="center" wrapText="1"/>
      <protection locked="0"/>
    </xf>
    <xf numFmtId="181" fontId="111" fillId="0" borderId="22" xfId="1" applyNumberFormat="1" applyFont="1" applyFill="1" applyBorder="1" applyAlignment="1">
      <alignment horizontal="center" vertical="center" wrapText="1"/>
    </xf>
    <xf numFmtId="181" fontId="111" fillId="0" borderId="22" xfId="1" applyNumberFormat="1" applyFont="1" applyFill="1" applyBorder="1" applyAlignment="1" applyProtection="1">
      <alignment horizontal="center" vertical="center" wrapText="1"/>
      <protection locked="0"/>
    </xf>
    <xf numFmtId="0" fontId="107" fillId="0" borderId="0" xfId="0" applyFont="1" applyAlignment="1" applyProtection="1">
      <alignment horizontal="left" vertical="top" wrapText="1"/>
    </xf>
    <xf numFmtId="164" fontId="110" fillId="0" borderId="22" xfId="1" applyNumberFormat="1" applyFont="1" applyFill="1" applyBorder="1" applyAlignment="1" applyProtection="1">
      <alignment horizontal="center" vertical="center" wrapText="1"/>
      <protection locked="0"/>
    </xf>
    <xf numFmtId="9" fontId="110" fillId="0" borderId="22" xfId="1" applyNumberFormat="1" applyFont="1" applyFill="1" applyBorder="1" applyAlignment="1" applyProtection="1">
      <alignment horizontal="center" vertical="center" wrapText="1"/>
      <protection locked="0"/>
    </xf>
    <xf numFmtId="1" fontId="110" fillId="0" borderId="22" xfId="1" applyNumberFormat="1" applyFont="1" applyFill="1" applyBorder="1" applyAlignment="1" applyProtection="1">
      <alignment horizontal="center" vertical="center" wrapText="1"/>
      <protection locked="0"/>
    </xf>
    <xf numFmtId="166" fontId="110" fillId="0" borderId="22" xfId="1" applyNumberFormat="1" applyFont="1" applyFill="1" applyBorder="1" applyAlignment="1" applyProtection="1">
      <alignment horizontal="center" vertical="center" wrapText="1"/>
      <protection locked="0"/>
    </xf>
    <xf numFmtId="0" fontId="60" fillId="32" borderId="37" xfId="0" applyFont="1" applyFill="1" applyBorder="1" applyAlignment="1" applyProtection="1">
      <alignment horizontal="center" vertical="center" wrapText="1"/>
      <protection locked="0"/>
    </xf>
    <xf numFmtId="0" fontId="62" fillId="32" borderId="33" xfId="0" applyFont="1" applyFill="1" applyBorder="1" applyAlignment="1" applyProtection="1">
      <alignment horizontal="center" vertical="center" wrapText="1"/>
      <protection locked="0"/>
    </xf>
    <xf numFmtId="0" fontId="60" fillId="35" borderId="37" xfId="0" applyNumberFormat="1" applyFont="1" applyFill="1" applyBorder="1" applyAlignment="1" applyProtection="1">
      <alignment horizontal="center" vertical="center" wrapText="1"/>
      <protection locked="0"/>
    </xf>
    <xf numFmtId="0" fontId="62" fillId="35" borderId="33" xfId="0" applyNumberFormat="1" applyFont="1" applyFill="1" applyBorder="1" applyAlignment="1" applyProtection="1">
      <alignment horizontal="center" vertical="center" wrapText="1"/>
      <protection locked="0"/>
    </xf>
    <xf numFmtId="0" fontId="0" fillId="0" borderId="0" xfId="0"/>
    <xf numFmtId="0" fontId="0" fillId="0" borderId="0" xfId="0" applyBorder="1" applyAlignment="1"/>
    <xf numFmtId="0" fontId="0" fillId="0" borderId="0" xfId="0" applyAlignment="1"/>
    <xf numFmtId="180" fontId="68" fillId="36" borderId="22" xfId="3" applyNumberFormat="1" applyFont="1" applyFill="1" applyBorder="1" applyAlignment="1" applyProtection="1">
      <alignment horizontal="center" vertical="center" wrapText="1" shrinkToFit="1"/>
    </xf>
    <xf numFmtId="180" fontId="22" fillId="36" borderId="22" xfId="3" applyNumberFormat="1" applyFont="1" applyFill="1" applyBorder="1" applyAlignment="1" applyProtection="1">
      <alignment horizontal="center" vertical="center" wrapText="1" shrinkToFit="1"/>
    </xf>
    <xf numFmtId="180" fontId="89" fillId="36" borderId="22" xfId="3" applyNumberFormat="1" applyFont="1" applyFill="1" applyBorder="1" applyAlignment="1" applyProtection="1">
      <alignment horizontal="center" vertical="center" wrapText="1" shrinkToFit="1"/>
      <protection locked="0"/>
    </xf>
    <xf numFmtId="0" fontId="87" fillId="0" borderId="0" xfId="0" applyFont="1" applyAlignment="1">
      <alignment horizontal="center"/>
    </xf>
    <xf numFmtId="0" fontId="88" fillId="0" borderId="22" xfId="0" applyFont="1" applyFill="1" applyBorder="1" applyAlignment="1">
      <alignment horizontal="center" vertical="center"/>
    </xf>
    <xf numFmtId="177" fontId="88" fillId="0" borderId="22" xfId="83" applyNumberFormat="1" applyFont="1" applyFill="1" applyBorder="1" applyAlignment="1">
      <alignment horizontal="center" vertical="center"/>
    </xf>
    <xf numFmtId="0" fontId="112" fillId="0" borderId="22" xfId="83" applyFont="1" applyFill="1" applyBorder="1" applyAlignment="1">
      <alignment horizontal="center" vertical="center"/>
    </xf>
    <xf numFmtId="0" fontId="88" fillId="0" borderId="36" xfId="0" applyFont="1" applyFill="1" applyBorder="1" applyAlignment="1" applyProtection="1">
      <alignment horizontal="left" vertical="center" wrapText="1" indent="1"/>
      <protection hidden="1"/>
    </xf>
    <xf numFmtId="0" fontId="85" fillId="0" borderId="22" xfId="0" applyNumberFormat="1" applyFont="1" applyFill="1" applyBorder="1" applyAlignment="1" applyProtection="1">
      <alignment horizontal="center" vertical="center" wrapText="1"/>
      <protection locked="0"/>
    </xf>
    <xf numFmtId="181" fontId="75" fillId="0" borderId="22" xfId="1" quotePrefix="1" applyNumberFormat="1" applyFont="1" applyFill="1" applyBorder="1" applyAlignment="1" applyProtection="1">
      <alignment horizontal="center" vertical="center" wrapText="1"/>
      <protection locked="0"/>
    </xf>
    <xf numFmtId="181" fontId="75" fillId="0" borderId="22" xfId="1" quotePrefix="1" applyNumberFormat="1" applyFont="1" applyFill="1" applyBorder="1" applyAlignment="1">
      <alignment horizontal="center" vertical="center" wrapText="1"/>
    </xf>
    <xf numFmtId="14" fontId="85" fillId="0" borderId="22" xfId="1" applyNumberFormat="1" applyFont="1" applyFill="1" applyBorder="1" applyAlignment="1" applyProtection="1">
      <alignment horizontal="center" vertical="center" wrapText="1"/>
      <protection locked="0"/>
    </xf>
    <xf numFmtId="164" fontId="85" fillId="0" borderId="22" xfId="1" applyNumberFormat="1" applyFont="1" applyFill="1" applyBorder="1" applyAlignment="1" applyProtection="1">
      <alignment horizontal="center" vertical="center" wrapText="1"/>
      <protection locked="0"/>
    </xf>
    <xf numFmtId="9" fontId="85" fillId="0" borderId="22" xfId="1" applyNumberFormat="1" applyFont="1" applyFill="1" applyBorder="1" applyAlignment="1" applyProtection="1">
      <alignment horizontal="center" vertical="center" wrapText="1"/>
      <protection locked="0"/>
    </xf>
    <xf numFmtId="1" fontId="85" fillId="0" borderId="22" xfId="1" applyNumberFormat="1" applyFont="1" applyFill="1" applyBorder="1" applyAlignment="1" applyProtection="1">
      <alignment horizontal="center" vertical="center" wrapText="1"/>
      <protection locked="0"/>
    </xf>
    <xf numFmtId="166" fontId="85" fillId="0" borderId="22" xfId="1" applyNumberFormat="1" applyFont="1" applyFill="1" applyBorder="1" applyAlignment="1" applyProtection="1">
      <alignment horizontal="center" vertical="center" wrapText="1"/>
      <protection locked="0"/>
    </xf>
    <xf numFmtId="49" fontId="85" fillId="0" borderId="22" xfId="1" applyNumberFormat="1" applyFont="1" applyFill="1" applyBorder="1" applyAlignment="1" applyProtection="1">
      <alignment horizontal="center" vertical="center" wrapText="1"/>
      <protection locked="0"/>
    </xf>
    <xf numFmtId="181" fontId="75" fillId="0" borderId="22" xfId="0" applyNumberFormat="1" applyFont="1" applyFill="1" applyBorder="1" applyAlignment="1" applyProtection="1">
      <alignment horizontal="center" vertical="center" wrapText="1"/>
      <protection locked="0"/>
    </xf>
    <xf numFmtId="181" fontId="75" fillId="0" borderId="22" xfId="0" applyNumberFormat="1" applyFont="1" applyFill="1" applyBorder="1" applyAlignment="1">
      <alignment horizontal="center" vertical="center" wrapText="1"/>
    </xf>
    <xf numFmtId="166" fontId="85" fillId="0" borderId="22" xfId="0" applyNumberFormat="1" applyFont="1" applyFill="1" applyBorder="1" applyAlignment="1" applyProtection="1">
      <alignment horizontal="center" vertical="center" wrapText="1"/>
      <protection locked="0"/>
    </xf>
    <xf numFmtId="10" fontId="85" fillId="0" borderId="22" xfId="1" applyNumberFormat="1" applyFont="1" applyFill="1" applyBorder="1" applyAlignment="1" applyProtection="1">
      <alignment horizontal="center" vertical="center" wrapText="1"/>
      <protection locked="0"/>
    </xf>
    <xf numFmtId="0" fontId="15" fillId="0" borderId="0" xfId="0" applyFont="1" applyAlignment="1" applyProtection="1">
      <protection hidden="1"/>
    </xf>
    <xf numFmtId="175" fontId="16" fillId="0" borderId="0" xfId="0" applyNumberFormat="1" applyFont="1" applyFill="1" applyBorder="1" applyAlignment="1" applyProtection="1">
      <protection hidden="1"/>
    </xf>
    <xf numFmtId="175" fontId="16" fillId="0" borderId="0" xfId="0" applyNumberFormat="1" applyFont="1" applyFill="1" applyBorder="1" applyAlignment="1" applyProtection="1">
      <alignment vertical="top"/>
      <protection hidden="1"/>
    </xf>
    <xf numFmtId="0" fontId="39" fillId="39" borderId="8" xfId="83" applyFont="1" applyFill="1" applyBorder="1" applyAlignment="1" applyProtection="1">
      <alignment horizontal="center" vertical="center"/>
    </xf>
    <xf numFmtId="0" fontId="39" fillId="39" borderId="10" xfId="83" applyFont="1" applyFill="1" applyBorder="1" applyAlignment="1" applyProtection="1">
      <alignment horizontal="center" vertical="center"/>
    </xf>
    <xf numFmtId="175" fontId="26" fillId="0" borderId="27" xfId="0" applyNumberFormat="1" applyFont="1" applyFill="1" applyBorder="1" applyAlignment="1" applyProtection="1">
      <protection hidden="1"/>
    </xf>
    <xf numFmtId="175" fontId="18" fillId="0" borderId="22" xfId="0" applyNumberFormat="1" applyFont="1" applyFill="1" applyBorder="1" applyAlignment="1" applyProtection="1">
      <alignment vertical="center"/>
      <protection hidden="1"/>
    </xf>
    <xf numFmtId="175" fontId="22" fillId="9" borderId="22" xfId="0" applyNumberFormat="1" applyFont="1" applyFill="1" applyBorder="1" applyAlignment="1" applyProtection="1">
      <alignment vertical="center"/>
      <protection hidden="1"/>
    </xf>
    <xf numFmtId="175" fontId="16" fillId="9" borderId="22" xfId="0" applyNumberFormat="1" applyFont="1" applyFill="1" applyBorder="1" applyAlignment="1" applyProtection="1">
      <alignment horizontal="center" vertical="center"/>
      <protection locked="0" hidden="1"/>
    </xf>
    <xf numFmtId="0" fontId="15" fillId="0" borderId="32" xfId="83" applyFont="1" applyBorder="1" applyAlignment="1">
      <alignment horizontal="left" vertical="center" indent="1"/>
    </xf>
    <xf numFmtId="0" fontId="15" fillId="0" borderId="33" xfId="83" applyFont="1" applyBorder="1" applyAlignment="1">
      <alignment horizontal="left" vertical="center" indent="1"/>
    </xf>
    <xf numFmtId="0" fontId="73" fillId="0" borderId="36" xfId="0" applyNumberFormat="1" applyFont="1" applyFill="1" applyBorder="1" applyAlignment="1" applyProtection="1">
      <alignment horizontal="center" vertical="center" wrapText="1" shrinkToFit="1"/>
      <protection hidden="1"/>
    </xf>
    <xf numFmtId="0" fontId="62" fillId="40" borderId="22" xfId="228" applyFont="1" applyFill="1" applyBorder="1" applyAlignment="1" applyProtection="1">
      <alignment horizontal="center" vertical="center"/>
      <protection locked="0"/>
    </xf>
    <xf numFmtId="0" fontId="68" fillId="40" borderId="26" xfId="0" applyFont="1" applyFill="1" applyBorder="1" applyAlignment="1">
      <alignment horizontal="center" vertical="center"/>
    </xf>
    <xf numFmtId="0" fontId="68" fillId="40" borderId="9" xfId="0" applyFont="1" applyFill="1" applyBorder="1" applyAlignment="1">
      <alignment horizontal="center" vertical="center"/>
    </xf>
    <xf numFmtId="0" fontId="68" fillId="40" borderId="25" xfId="0" applyFont="1" applyFill="1" applyBorder="1" applyAlignment="1">
      <alignment horizontal="center" vertical="center"/>
    </xf>
    <xf numFmtId="0" fontId="68" fillId="40" borderId="9" xfId="0" applyFont="1" applyFill="1" applyBorder="1" applyAlignment="1">
      <alignment horizontal="center" vertical="center" wrapText="1" shrinkToFit="1"/>
    </xf>
    <xf numFmtId="0" fontId="22" fillId="40" borderId="32" xfId="0" applyFont="1" applyFill="1" applyBorder="1" applyAlignment="1" applyProtection="1">
      <alignment horizontal="right" vertical="center" indent="2"/>
    </xf>
    <xf numFmtId="0" fontId="89" fillId="40" borderId="32" xfId="0" applyFont="1" applyFill="1" applyBorder="1" applyAlignment="1">
      <alignment horizontal="right" vertical="center" indent="2"/>
    </xf>
    <xf numFmtId="0" fontId="22" fillId="39" borderId="8" xfId="83" applyFont="1" applyFill="1" applyBorder="1" applyAlignment="1" applyProtection="1">
      <alignment horizontal="center" vertical="center"/>
    </xf>
    <xf numFmtId="0" fontId="22" fillId="39" borderId="10" xfId="83" applyFont="1" applyFill="1" applyBorder="1" applyAlignment="1" applyProtection="1">
      <alignment horizontal="center" vertical="center"/>
    </xf>
    <xf numFmtId="0" fontId="68" fillId="40" borderId="22" xfId="0" applyFont="1" applyFill="1" applyBorder="1" applyAlignment="1">
      <alignment horizontal="center" vertical="center"/>
    </xf>
    <xf numFmtId="0" fontId="68" fillId="40" borderId="22" xfId="0" applyFont="1" applyFill="1" applyBorder="1" applyAlignment="1">
      <alignment horizontal="center" vertical="center" wrapText="1" shrinkToFit="1"/>
    </xf>
    <xf numFmtId="0" fontId="88" fillId="0" borderId="22" xfId="0" applyFont="1" applyBorder="1" applyAlignment="1" applyProtection="1">
      <alignment horizontal="left" vertical="center" wrapText="1" indent="1"/>
      <protection locked="0"/>
    </xf>
    <xf numFmtId="182" fontId="88" fillId="0" borderId="22" xfId="0" quotePrefix="1" applyNumberFormat="1" applyFont="1" applyBorder="1" applyAlignment="1" applyProtection="1">
      <alignment horizontal="center" vertical="center" wrapText="1" shrinkToFit="1"/>
    </xf>
    <xf numFmtId="182" fontId="88" fillId="0" borderId="22" xfId="0" quotePrefix="1" applyNumberFormat="1" applyFont="1" applyBorder="1" applyAlignment="1">
      <alignment horizontal="center" vertical="center" wrapText="1" shrinkToFit="1"/>
    </xf>
    <xf numFmtId="0" fontId="73" fillId="0" borderId="22" xfId="0" applyFont="1" applyFill="1" applyBorder="1" applyAlignment="1" applyProtection="1">
      <alignment horizontal="left" vertical="center" indent="1"/>
      <protection hidden="1"/>
    </xf>
    <xf numFmtId="182" fontId="22" fillId="0" borderId="22" xfId="0" applyNumberFormat="1" applyFont="1" applyFill="1" applyBorder="1" applyAlignment="1" applyProtection="1">
      <alignment horizontal="center" vertical="center"/>
      <protection hidden="1"/>
    </xf>
    <xf numFmtId="182" fontId="73" fillId="0" borderId="22" xfId="0" applyNumberFormat="1" applyFont="1" applyFill="1" applyBorder="1" applyAlignment="1" applyProtection="1">
      <alignment horizontal="center" vertical="center" wrapText="1" shrinkToFit="1"/>
      <protection hidden="1"/>
    </xf>
    <xf numFmtId="0" fontId="16" fillId="8" borderId="22" xfId="0" applyFont="1" applyFill="1" applyBorder="1" applyAlignment="1" applyProtection="1">
      <alignment horizontal="center" vertical="center"/>
      <protection hidden="1"/>
    </xf>
    <xf numFmtId="0" fontId="60" fillId="31" borderId="0" xfId="0" applyNumberFormat="1" applyFont="1" applyFill="1" applyBorder="1" applyAlignment="1" applyProtection="1">
      <alignment horizontal="center" vertical="center" wrapText="1"/>
      <protection locked="0"/>
    </xf>
    <xf numFmtId="0" fontId="62" fillId="31" borderId="27" xfId="1" applyNumberFormat="1" applyFont="1" applyFill="1" applyBorder="1" applyAlignment="1" applyProtection="1">
      <alignment horizontal="center" vertical="center" wrapText="1" shrinkToFit="1"/>
      <protection locked="0"/>
    </xf>
    <xf numFmtId="0" fontId="76" fillId="0" borderId="27" xfId="1" applyNumberFormat="1" applyFont="1" applyBorder="1" applyAlignment="1" applyProtection="1">
      <alignment horizontal="center" vertical="center" wrapText="1"/>
      <protection locked="0"/>
    </xf>
    <xf numFmtId="0" fontId="86" fillId="0" borderId="31" xfId="1" applyNumberFormat="1" applyFont="1" applyFill="1" applyBorder="1" applyAlignment="1" applyProtection="1">
      <alignment horizontal="center" vertical="center" wrapText="1"/>
      <protection locked="0"/>
    </xf>
    <xf numFmtId="0" fontId="60" fillId="31" borderId="22" xfId="0" applyFont="1" applyFill="1" applyBorder="1" applyAlignment="1">
      <alignment horizontal="center" vertical="center" wrapText="1"/>
    </xf>
    <xf numFmtId="182" fontId="62" fillId="31" borderId="22" xfId="1" applyNumberFormat="1" applyFont="1" applyFill="1" applyBorder="1" applyAlignment="1">
      <alignment horizontal="center" vertical="center" wrapText="1" shrinkToFit="1"/>
    </xf>
    <xf numFmtId="37" fontId="75" fillId="0" borderId="22" xfId="1" applyNumberFormat="1" applyFont="1" applyBorder="1" applyAlignment="1">
      <alignment horizontal="center" vertical="center" wrapText="1"/>
    </xf>
    <xf numFmtId="38" fontId="75" fillId="0" borderId="22" xfId="1" applyNumberFormat="1" applyFont="1" applyBorder="1" applyAlignment="1">
      <alignment horizontal="center" vertical="center" wrapText="1"/>
    </xf>
    <xf numFmtId="181" fontId="75" fillId="0" borderId="22" xfId="1" applyNumberFormat="1" applyFont="1" applyBorder="1" applyAlignment="1">
      <alignment horizontal="center" vertical="center" wrapText="1"/>
    </xf>
    <xf numFmtId="0" fontId="60" fillId="40" borderId="9" xfId="0" applyFont="1" applyFill="1" applyBorder="1" applyAlignment="1" applyProtection="1">
      <alignment horizontal="center" vertical="center" wrapText="1" shrinkToFit="1"/>
      <protection locked="0"/>
    </xf>
    <xf numFmtId="0" fontId="60" fillId="40" borderId="25" xfId="0" applyFont="1" applyFill="1" applyBorder="1" applyAlignment="1" applyProtection="1">
      <alignment horizontal="center" vertical="center" wrapText="1" shrinkToFit="1"/>
      <protection locked="0"/>
    </xf>
    <xf numFmtId="0" fontId="68" fillId="40" borderId="37" xfId="0" applyFont="1" applyFill="1" applyBorder="1" applyAlignment="1" applyProtection="1">
      <alignment horizontal="center" vertical="center" wrapText="1" shrinkToFit="1"/>
      <protection locked="0"/>
    </xf>
    <xf numFmtId="0" fontId="14" fillId="0" borderId="0" xfId="0" applyFont="1" applyBorder="1" applyProtection="1">
      <protection locked="0"/>
    </xf>
    <xf numFmtId="0" fontId="13" fillId="0" borderId="0" xfId="0" applyFont="1" applyBorder="1" applyProtection="1">
      <protection locked="0"/>
    </xf>
    <xf numFmtId="0" fontId="4" fillId="0" borderId="0" xfId="0" applyFont="1" applyBorder="1" applyProtection="1">
      <protection locked="0"/>
    </xf>
    <xf numFmtId="0" fontId="68" fillId="18" borderId="0" xfId="0" applyFont="1" applyFill="1" applyBorder="1" applyAlignment="1" applyProtection="1">
      <alignment horizontal="center" vertical="center" wrapText="1"/>
      <protection locked="0"/>
    </xf>
    <xf numFmtId="0" fontId="68" fillId="18" borderId="27" xfId="0" applyFont="1" applyFill="1" applyBorder="1" applyAlignment="1" applyProtection="1">
      <alignment horizontal="center" vertical="center" wrapText="1"/>
      <protection locked="0"/>
    </xf>
    <xf numFmtId="171" fontId="77" fillId="14" borderId="27" xfId="1" applyNumberFormat="1" applyFont="1" applyFill="1" applyBorder="1" applyAlignment="1" applyProtection="1">
      <alignment horizontal="center" vertical="center" wrapText="1"/>
      <protection locked="0"/>
    </xf>
    <xf numFmtId="0" fontId="86" fillId="0" borderId="31" xfId="0" applyFont="1" applyFill="1" applyBorder="1" applyAlignment="1" applyProtection="1">
      <alignment horizontal="center" vertical="center" wrapText="1"/>
      <protection locked="0"/>
    </xf>
    <xf numFmtId="0" fontId="110" fillId="0" borderId="31" xfId="0" applyFont="1" applyFill="1" applyBorder="1" applyAlignment="1" applyProtection="1">
      <alignment horizontal="center" vertical="center" wrapText="1"/>
      <protection locked="0"/>
    </xf>
    <xf numFmtId="0" fontId="60" fillId="18" borderId="22" xfId="0" applyFont="1" applyFill="1" applyBorder="1" applyAlignment="1">
      <alignment horizontal="center" vertical="center" wrapText="1"/>
    </xf>
    <xf numFmtId="182" fontId="62" fillId="18" borderId="22" xfId="1" applyNumberFormat="1" applyFont="1" applyFill="1" applyBorder="1" applyAlignment="1">
      <alignment horizontal="center" vertical="center" wrapText="1" shrinkToFit="1"/>
    </xf>
    <xf numFmtId="0" fontId="78" fillId="0" borderId="22" xfId="1" applyNumberFormat="1" applyFont="1" applyBorder="1" applyAlignment="1">
      <alignment horizontal="center" vertical="center" wrapText="1"/>
    </xf>
    <xf numFmtId="0" fontId="62" fillId="0" borderId="22" xfId="1" applyNumberFormat="1" applyFont="1" applyBorder="1" applyAlignment="1">
      <alignment horizontal="center" vertical="center" wrapText="1"/>
    </xf>
    <xf numFmtId="0" fontId="25" fillId="0" borderId="0" xfId="0" applyFont="1" applyBorder="1" applyProtection="1">
      <protection locked="0"/>
    </xf>
    <xf numFmtId="0" fontId="3" fillId="0" borderId="0" xfId="0" applyFont="1" applyBorder="1" applyAlignment="1" applyProtection="1">
      <alignment vertical="center"/>
      <protection locked="0"/>
    </xf>
    <xf numFmtId="0" fontId="60" fillId="35" borderId="22" xfId="0" applyFont="1" applyFill="1" applyBorder="1" applyAlignment="1">
      <alignment horizontal="center" vertical="center"/>
    </xf>
    <xf numFmtId="0" fontId="60" fillId="35" borderId="22" xfId="0" applyFont="1" applyFill="1" applyBorder="1" applyAlignment="1">
      <alignment horizontal="center" vertical="center" wrapText="1"/>
    </xf>
    <xf numFmtId="0" fontId="60" fillId="35" borderId="22" xfId="0" applyFont="1" applyFill="1" applyBorder="1" applyAlignment="1">
      <alignment horizontal="center" vertical="center" wrapText="1" shrinkToFit="1"/>
    </xf>
    <xf numFmtId="0" fontId="75" fillId="35" borderId="22" xfId="0" applyFont="1" applyFill="1" applyBorder="1" applyAlignment="1">
      <alignment horizontal="center" vertical="center" textRotation="90" wrapText="1"/>
    </xf>
    <xf numFmtId="0" fontId="75" fillId="35" borderId="22" xfId="0" applyFont="1" applyFill="1" applyBorder="1" applyAlignment="1">
      <alignment horizontal="center" vertical="center" wrapText="1"/>
    </xf>
    <xf numFmtId="0" fontId="75" fillId="35" borderId="22" xfId="0" applyFont="1" applyFill="1" applyBorder="1" applyAlignment="1">
      <alignment horizontal="center" vertical="center" wrapText="1" shrinkToFit="1"/>
    </xf>
    <xf numFmtId="164" fontId="62" fillId="35" borderId="22" xfId="1" applyNumberFormat="1" applyFont="1" applyFill="1" applyBorder="1" applyAlignment="1">
      <alignment horizontal="center" vertical="center" wrapText="1" shrinkToFit="1"/>
    </xf>
    <xf numFmtId="182" fontId="62" fillId="35" borderId="22" xfId="1" applyNumberFormat="1" applyFont="1" applyFill="1" applyBorder="1" applyAlignment="1">
      <alignment horizontal="center" vertical="center" wrapText="1" shrinkToFit="1"/>
    </xf>
    <xf numFmtId="0" fontId="76" fillId="0" borderId="22" xfId="0" applyFont="1" applyBorder="1" applyAlignment="1">
      <alignment horizontal="center" vertical="center" wrapText="1"/>
    </xf>
    <xf numFmtId="0" fontId="76" fillId="0" borderId="22" xfId="1" applyNumberFormat="1" applyFont="1" applyBorder="1" applyAlignment="1">
      <alignment horizontal="center" vertical="center" wrapText="1"/>
    </xf>
    <xf numFmtId="14" fontId="76" fillId="0" borderId="22" xfId="1" applyNumberFormat="1" applyFont="1" applyBorder="1" applyAlignment="1">
      <alignment horizontal="center" vertical="center" wrapText="1"/>
    </xf>
    <xf numFmtId="171" fontId="76" fillId="0" borderId="22" xfId="1" applyNumberFormat="1" applyFont="1" applyBorder="1" applyAlignment="1">
      <alignment horizontal="center" vertical="center" wrapText="1" shrinkToFit="1"/>
    </xf>
    <xf numFmtId="38" fontId="76" fillId="0" borderId="22" xfId="1" applyNumberFormat="1" applyFont="1" applyBorder="1" applyAlignment="1">
      <alignment horizontal="center" vertical="center" wrapText="1" shrinkToFit="1"/>
    </xf>
    <xf numFmtId="178" fontId="22" fillId="0" borderId="22" xfId="83" applyNumberFormat="1" applyFont="1" applyBorder="1" applyAlignment="1" applyProtection="1">
      <alignment horizontal="center" vertical="center"/>
      <protection locked="0"/>
    </xf>
    <xf numFmtId="0" fontId="60" fillId="30" borderId="22" xfId="0" applyFont="1" applyFill="1" applyBorder="1" applyAlignment="1">
      <alignment horizontal="center" vertical="center"/>
    </xf>
    <xf numFmtId="0" fontId="60" fillId="30" borderId="22" xfId="0" applyFont="1" applyFill="1" applyBorder="1" applyAlignment="1">
      <alignment horizontal="center" vertical="center" wrapText="1" shrinkToFit="1"/>
    </xf>
    <xf numFmtId="0" fontId="60" fillId="30" borderId="22" xfId="0" applyFont="1" applyFill="1" applyBorder="1" applyAlignment="1">
      <alignment horizontal="center" vertical="center" wrapText="1"/>
    </xf>
    <xf numFmtId="0" fontId="70" fillId="30" borderId="22" xfId="0" applyNumberFormat="1" applyFont="1" applyFill="1" applyBorder="1" applyAlignment="1">
      <alignment horizontal="center" vertical="center" textRotation="90" wrapText="1"/>
    </xf>
    <xf numFmtId="0" fontId="70" fillId="30" borderId="22" xfId="0" applyNumberFormat="1" applyFont="1" applyFill="1" applyBorder="1" applyAlignment="1">
      <alignment horizontal="center" vertical="center" wrapText="1"/>
    </xf>
    <xf numFmtId="0" fontId="70" fillId="30" borderId="22" xfId="0" applyNumberFormat="1" applyFont="1" applyFill="1" applyBorder="1" applyAlignment="1">
      <alignment horizontal="center" vertical="center" wrapText="1" shrinkToFit="1"/>
    </xf>
    <xf numFmtId="0" fontId="71" fillId="30" borderId="22" xfId="1" applyNumberFormat="1" applyFont="1" applyFill="1" applyBorder="1" applyAlignment="1">
      <alignment horizontal="left" vertical="center" wrapText="1" shrinkToFit="1"/>
    </xf>
    <xf numFmtId="164" fontId="69" fillId="30" borderId="22" xfId="1" applyNumberFormat="1" applyFont="1" applyFill="1" applyBorder="1" applyAlignment="1">
      <alignment horizontal="left" vertical="center" wrapText="1" shrinkToFit="1"/>
    </xf>
    <xf numFmtId="182" fontId="62" fillId="30" borderId="22" xfId="1" applyNumberFormat="1" applyFont="1" applyFill="1" applyBorder="1" applyAlignment="1">
      <alignment horizontal="center" vertical="center" wrapText="1" shrinkToFit="1"/>
    </xf>
    <xf numFmtId="186" fontId="62" fillId="30" borderId="22" xfId="1" applyNumberFormat="1" applyFont="1" applyFill="1" applyBorder="1" applyAlignment="1">
      <alignment horizontal="center" vertical="center" wrapText="1" shrinkToFit="1"/>
    </xf>
    <xf numFmtId="177" fontId="62" fillId="4" borderId="22" xfId="0" applyNumberFormat="1" applyFont="1" applyFill="1" applyBorder="1" applyAlignment="1">
      <alignment horizontal="center" vertical="center" wrapText="1"/>
    </xf>
    <xf numFmtId="0" fontId="60" fillId="20" borderId="22" xfId="0" applyFont="1" applyFill="1" applyBorder="1" applyAlignment="1">
      <alignment horizontal="center" vertical="center"/>
    </xf>
    <xf numFmtId="0" fontId="60" fillId="20" borderId="22" xfId="0" applyFont="1" applyFill="1" applyBorder="1" applyAlignment="1">
      <alignment horizontal="center" vertical="center" wrapText="1"/>
    </xf>
    <xf numFmtId="0" fontId="60" fillId="20" borderId="22" xfId="0" applyFont="1" applyFill="1" applyBorder="1" applyAlignment="1">
      <alignment horizontal="center" vertical="center" wrapText="1" shrinkToFit="1"/>
    </xf>
    <xf numFmtId="0" fontId="75" fillId="20" borderId="22" xfId="0" applyFont="1" applyFill="1" applyBorder="1" applyAlignment="1">
      <alignment horizontal="center" vertical="center" textRotation="90" wrapText="1"/>
    </xf>
    <xf numFmtId="0" fontId="75" fillId="20" borderId="22" xfId="0" applyFont="1" applyFill="1" applyBorder="1" applyAlignment="1">
      <alignment horizontal="center" vertical="center" wrapText="1"/>
    </xf>
    <xf numFmtId="164" fontId="66" fillId="20" borderId="22" xfId="1" applyNumberFormat="1" applyFont="1" applyFill="1" applyBorder="1" applyAlignment="1">
      <alignment horizontal="center" vertical="center" wrapText="1" shrinkToFit="1"/>
    </xf>
    <xf numFmtId="0" fontId="62" fillId="20" borderId="22" xfId="1" applyNumberFormat="1" applyFont="1" applyFill="1" applyBorder="1" applyAlignment="1">
      <alignment horizontal="center" vertical="center" wrapText="1" shrinkToFit="1"/>
    </xf>
    <xf numFmtId="164" fontId="62" fillId="20" borderId="22" xfId="1" applyNumberFormat="1" applyFont="1" applyFill="1" applyBorder="1" applyAlignment="1">
      <alignment horizontal="center" vertical="center" wrapText="1" shrinkToFit="1"/>
    </xf>
    <xf numFmtId="182" fontId="62" fillId="20" borderId="22" xfId="1" applyNumberFormat="1" applyFont="1" applyFill="1" applyBorder="1" applyAlignment="1">
      <alignment horizontal="center" vertical="center" wrapText="1" shrinkToFit="1"/>
    </xf>
    <xf numFmtId="0" fontId="76" fillId="0" borderId="22" xfId="0" applyNumberFormat="1" applyFont="1" applyBorder="1" applyAlignment="1">
      <alignment horizontal="center" vertical="center" wrapText="1"/>
    </xf>
    <xf numFmtId="0" fontId="76" fillId="0" borderId="22" xfId="1" applyNumberFormat="1" applyFont="1" applyBorder="1" applyAlignment="1">
      <alignment horizontal="center" vertical="center" wrapText="1" shrinkToFit="1"/>
    </xf>
    <xf numFmtId="0" fontId="60" fillId="4" borderId="22" xfId="0" applyFont="1" applyFill="1" applyBorder="1" applyAlignment="1">
      <alignment horizontal="center" vertical="center" wrapText="1"/>
    </xf>
    <xf numFmtId="0" fontId="80" fillId="4" borderId="22" xfId="0" applyFont="1" applyFill="1" applyBorder="1" applyAlignment="1">
      <alignment horizontal="center" vertical="center" wrapText="1"/>
    </xf>
    <xf numFmtId="0" fontId="62" fillId="4" borderId="22" xfId="0" applyFont="1" applyFill="1" applyBorder="1" applyAlignment="1">
      <alignment horizontal="center" vertical="center" wrapText="1"/>
    </xf>
    <xf numFmtId="182" fontId="62" fillId="4" borderId="22" xfId="0" applyNumberFormat="1" applyFont="1" applyFill="1" applyBorder="1" applyAlignment="1">
      <alignment horizontal="center" vertical="center" wrapText="1"/>
    </xf>
    <xf numFmtId="0" fontId="81" fillId="3" borderId="22" xfId="0" applyNumberFormat="1" applyFont="1" applyFill="1" applyBorder="1" applyAlignment="1">
      <alignment horizontal="center" vertical="center" wrapText="1"/>
    </xf>
    <xf numFmtId="0" fontId="81" fillId="0" borderId="22" xfId="0" applyNumberFormat="1" applyFont="1" applyBorder="1" applyAlignment="1">
      <alignment horizontal="center" vertical="center" wrapText="1"/>
    </xf>
    <xf numFmtId="0" fontId="81" fillId="0" borderId="22" xfId="1" applyNumberFormat="1" applyFont="1" applyBorder="1" applyAlignment="1">
      <alignment horizontal="center" vertical="center" wrapText="1"/>
    </xf>
    <xf numFmtId="0" fontId="60" fillId="18" borderId="22" xfId="0" applyFont="1" applyFill="1" applyBorder="1" applyAlignment="1">
      <alignment horizontal="center" vertical="center" wrapText="1" shrinkToFit="1"/>
    </xf>
    <xf numFmtId="0" fontId="60" fillId="18" borderId="22" xfId="0" applyNumberFormat="1" applyFont="1" applyFill="1" applyBorder="1" applyAlignment="1">
      <alignment horizontal="center" vertical="center" wrapText="1" shrinkToFit="1"/>
    </xf>
    <xf numFmtId="0" fontId="67" fillId="18" borderId="22" xfId="0" applyFont="1" applyFill="1" applyBorder="1" applyAlignment="1">
      <alignment horizontal="left" vertical="center" textRotation="90" wrapText="1"/>
    </xf>
    <xf numFmtId="44" fontId="67" fillId="18" borderId="22" xfId="61" applyNumberFormat="1" applyFont="1" applyFill="1" applyBorder="1" applyAlignment="1">
      <alignment horizontal="left" vertical="center" wrapText="1" shrinkToFit="1"/>
    </xf>
    <xf numFmtId="0" fontId="67" fillId="18" borderId="22" xfId="0" applyFont="1" applyFill="1" applyBorder="1" applyAlignment="1">
      <alignment horizontal="left" vertical="center" wrapText="1"/>
    </xf>
    <xf numFmtId="0" fontId="75" fillId="18" borderId="22" xfId="61" applyNumberFormat="1" applyFont="1" applyFill="1" applyBorder="1" applyAlignment="1">
      <alignment horizontal="left" vertical="center" wrapText="1" shrinkToFit="1"/>
    </xf>
    <xf numFmtId="164" fontId="62" fillId="18" borderId="22" xfId="1" applyNumberFormat="1" applyFont="1" applyFill="1" applyBorder="1" applyAlignment="1">
      <alignment horizontal="left" vertical="center" wrapText="1" shrinkToFit="1"/>
    </xf>
    <xf numFmtId="165" fontId="75" fillId="18" borderId="22" xfId="61" applyNumberFormat="1" applyFont="1" applyFill="1" applyBorder="1" applyAlignment="1">
      <alignment horizontal="left" vertical="center" wrapText="1" shrinkToFit="1"/>
    </xf>
    <xf numFmtId="0" fontId="77" fillId="0" borderId="22" xfId="0" applyNumberFormat="1" applyFont="1" applyBorder="1" applyAlignment="1">
      <alignment horizontal="center" vertical="center" wrapText="1"/>
    </xf>
    <xf numFmtId="0" fontId="77" fillId="0" borderId="22" xfId="1" applyNumberFormat="1" applyFont="1" applyBorder="1" applyAlignment="1">
      <alignment horizontal="center" vertical="center" wrapText="1"/>
    </xf>
    <xf numFmtId="0" fontId="77" fillId="0" borderId="22" xfId="1" applyNumberFormat="1" applyFont="1" applyBorder="1" applyAlignment="1">
      <alignment horizontal="center" vertical="center" wrapText="1" shrinkToFit="1"/>
    </xf>
    <xf numFmtId="0" fontId="62" fillId="0" borderId="22" xfId="1" applyNumberFormat="1" applyFont="1" applyBorder="1" applyAlignment="1">
      <alignment horizontal="center" vertical="center" wrapText="1" shrinkToFit="1"/>
    </xf>
    <xf numFmtId="0" fontId="60" fillId="22" borderId="22" xfId="0" applyFont="1" applyFill="1" applyBorder="1" applyAlignment="1">
      <alignment horizontal="center" vertical="center"/>
    </xf>
    <xf numFmtId="0" fontId="60" fillId="22" borderId="22" xfId="0" applyFont="1" applyFill="1" applyBorder="1" applyAlignment="1">
      <alignment horizontal="center" vertical="center" wrapText="1"/>
    </xf>
    <xf numFmtId="0" fontId="60" fillId="22" borderId="22" xfId="0" applyFont="1" applyFill="1" applyBorder="1" applyAlignment="1">
      <alignment horizontal="center" vertical="center" wrapText="1" shrinkToFit="1"/>
    </xf>
    <xf numFmtId="0" fontId="60" fillId="22" borderId="22" xfId="0" applyNumberFormat="1" applyFont="1" applyFill="1" applyBorder="1" applyAlignment="1">
      <alignment horizontal="center" vertical="center" wrapText="1" shrinkToFit="1"/>
    </xf>
    <xf numFmtId="0" fontId="75" fillId="22" borderId="22" xfId="0" applyNumberFormat="1" applyFont="1" applyFill="1" applyBorder="1" applyAlignment="1">
      <alignment horizontal="center" textRotation="90" wrapText="1"/>
    </xf>
    <xf numFmtId="0" fontId="75" fillId="22" borderId="22" xfId="0" applyNumberFormat="1" applyFont="1" applyFill="1" applyBorder="1" applyAlignment="1">
      <alignment horizontal="center" wrapText="1"/>
    </xf>
    <xf numFmtId="0" fontId="75" fillId="22" borderId="22" xfId="0" applyNumberFormat="1" applyFont="1" applyFill="1" applyBorder="1" applyAlignment="1">
      <alignment horizontal="center" wrapText="1" shrinkToFit="1"/>
    </xf>
    <xf numFmtId="0" fontId="62" fillId="22" borderId="22" xfId="1" applyNumberFormat="1" applyFont="1" applyFill="1" applyBorder="1" applyAlignment="1">
      <alignment horizontal="left" vertical="center" wrapText="1" shrinkToFit="1"/>
    </xf>
    <xf numFmtId="0" fontId="75" fillId="22" borderId="22" xfId="61" applyNumberFormat="1" applyFont="1" applyFill="1" applyBorder="1" applyAlignment="1">
      <alignment horizontal="center" wrapText="1" shrinkToFit="1"/>
    </xf>
    <xf numFmtId="182" fontId="62" fillId="22" borderId="22" xfId="1" applyNumberFormat="1" applyFont="1" applyFill="1" applyBorder="1" applyAlignment="1">
      <alignment horizontal="center" vertical="center" wrapText="1" shrinkToFit="1"/>
    </xf>
    <xf numFmtId="0" fontId="60" fillId="19" borderId="22" xfId="0" applyFont="1" applyFill="1" applyBorder="1" applyAlignment="1">
      <alignment horizontal="center" vertical="center" wrapText="1"/>
    </xf>
    <xf numFmtId="0" fontId="60" fillId="19" borderId="22" xfId="0" applyFont="1" applyFill="1" applyBorder="1" applyAlignment="1">
      <alignment horizontal="center" vertical="center" wrapText="1" shrinkToFit="1"/>
    </xf>
    <xf numFmtId="0" fontId="76" fillId="19" borderId="22" xfId="0" applyFont="1" applyFill="1" applyBorder="1" applyAlignment="1">
      <alignment horizontal="center" vertical="center" wrapText="1"/>
    </xf>
    <xf numFmtId="166" fontId="76" fillId="19" borderId="22" xfId="1" applyNumberFormat="1" applyFont="1" applyFill="1" applyBorder="1" applyAlignment="1">
      <alignment horizontal="center" vertical="center" wrapText="1"/>
    </xf>
    <xf numFmtId="166" fontId="76" fillId="19" borderId="22" xfId="0" applyNumberFormat="1" applyFont="1" applyFill="1" applyBorder="1" applyAlignment="1">
      <alignment horizontal="center" vertical="center" wrapText="1"/>
    </xf>
    <xf numFmtId="182" fontId="62" fillId="19" borderId="22" xfId="0" applyNumberFormat="1" applyFont="1" applyFill="1" applyBorder="1" applyAlignment="1">
      <alignment horizontal="center" vertical="center" wrapText="1"/>
    </xf>
    <xf numFmtId="182" fontId="83" fillId="19" borderId="22" xfId="0" applyNumberFormat="1" applyFont="1" applyFill="1" applyBorder="1" applyAlignment="1">
      <alignment horizontal="center" vertical="center" wrapText="1"/>
    </xf>
    <xf numFmtId="182" fontId="62" fillId="19" borderId="22" xfId="1" applyNumberFormat="1" applyFont="1" applyFill="1" applyBorder="1" applyAlignment="1">
      <alignment horizontal="center" vertical="center" wrapText="1"/>
    </xf>
    <xf numFmtId="0" fontId="76" fillId="14" borderId="22" xfId="0" applyFont="1" applyFill="1" applyBorder="1" applyAlignment="1">
      <alignment horizontal="center" vertical="center" wrapText="1"/>
    </xf>
    <xf numFmtId="166" fontId="76" fillId="14" borderId="22" xfId="1" applyNumberFormat="1" applyFont="1" applyFill="1" applyBorder="1" applyAlignment="1">
      <alignment horizontal="center" vertical="center" wrapText="1"/>
    </xf>
    <xf numFmtId="166" fontId="76" fillId="14" borderId="22" xfId="0" applyNumberFormat="1" applyFont="1" applyFill="1" applyBorder="1" applyAlignment="1">
      <alignment horizontal="center" vertical="center" wrapText="1"/>
    </xf>
    <xf numFmtId="38" fontId="75" fillId="14" borderId="22" xfId="0" applyNumberFormat="1" applyFont="1" applyFill="1" applyBorder="1" applyAlignment="1">
      <alignment horizontal="center" vertical="center" wrapText="1"/>
    </xf>
    <xf numFmtId="181" fontId="75" fillId="14" borderId="22" xfId="0" applyNumberFormat="1" applyFont="1" applyFill="1" applyBorder="1" applyAlignment="1">
      <alignment horizontal="center" vertical="center" wrapText="1"/>
    </xf>
    <xf numFmtId="181" fontId="75" fillId="14" borderId="22" xfId="1" applyNumberFormat="1" applyFont="1" applyFill="1" applyBorder="1" applyAlignment="1">
      <alignment horizontal="center" vertical="center" wrapText="1"/>
    </xf>
    <xf numFmtId="0" fontId="60" fillId="21" borderId="22" xfId="0" applyFont="1" applyFill="1" applyBorder="1" applyAlignment="1">
      <alignment horizontal="center" vertical="center"/>
    </xf>
    <xf numFmtId="0" fontId="60" fillId="21" borderId="22" xfId="0" applyFont="1" applyFill="1" applyBorder="1" applyAlignment="1">
      <alignment horizontal="center" vertical="center" wrapText="1" shrinkToFit="1"/>
    </xf>
    <xf numFmtId="0" fontId="60" fillId="21" borderId="22" xfId="0" applyFont="1" applyFill="1" applyBorder="1" applyAlignment="1">
      <alignment horizontal="center" vertical="center" wrapText="1"/>
    </xf>
    <xf numFmtId="14" fontId="60" fillId="21" borderId="22" xfId="0" applyNumberFormat="1" applyFont="1" applyFill="1" applyBorder="1" applyAlignment="1">
      <alignment horizontal="center" vertical="center" wrapText="1"/>
    </xf>
    <xf numFmtId="0" fontId="75" fillId="21" borderId="22" xfId="0" applyFont="1" applyFill="1" applyBorder="1" applyAlignment="1">
      <alignment horizontal="center" vertical="center" wrapText="1"/>
    </xf>
    <xf numFmtId="0" fontId="75" fillId="21" borderId="22" xfId="1" applyNumberFormat="1" applyFont="1" applyFill="1" applyBorder="1" applyAlignment="1">
      <alignment horizontal="center" vertical="center" wrapText="1"/>
    </xf>
    <xf numFmtId="182" fontId="62" fillId="21" borderId="22" xfId="1" applyNumberFormat="1" applyFont="1" applyFill="1" applyBorder="1" applyAlignment="1">
      <alignment horizontal="center" vertical="center" wrapText="1" shrinkToFit="1"/>
    </xf>
    <xf numFmtId="38" fontId="75" fillId="0" borderId="22" xfId="0" applyNumberFormat="1" applyFont="1" applyBorder="1" applyAlignment="1">
      <alignment horizontal="center" vertical="center" wrapText="1"/>
    </xf>
    <xf numFmtId="0" fontId="60" fillId="31" borderId="22" xfId="0" applyFont="1" applyFill="1" applyBorder="1" applyAlignment="1">
      <alignment horizontal="center" vertical="center"/>
    </xf>
    <xf numFmtId="0" fontId="60" fillId="31" borderId="22" xfId="0" applyFont="1" applyFill="1" applyBorder="1" applyAlignment="1">
      <alignment horizontal="center" vertical="center" wrapText="1" shrinkToFit="1"/>
    </xf>
    <xf numFmtId="0" fontId="75" fillId="31" borderId="22" xfId="0" applyFont="1" applyFill="1" applyBorder="1" applyAlignment="1">
      <alignment horizontal="center" textRotation="90" wrapText="1"/>
    </xf>
    <xf numFmtId="0" fontId="75" fillId="31" borderId="22" xfId="0" applyFont="1" applyFill="1" applyBorder="1" applyAlignment="1">
      <alignment horizontal="center" wrapText="1" shrinkToFit="1"/>
    </xf>
    <xf numFmtId="164" fontId="62" fillId="31" borderId="22" xfId="1" applyNumberFormat="1" applyFont="1" applyFill="1" applyBorder="1" applyAlignment="1">
      <alignment horizontal="left" vertical="center" wrapText="1" shrinkToFit="1"/>
    </xf>
    <xf numFmtId="10" fontId="76" fillId="0" borderId="22" xfId="1" applyNumberFormat="1" applyFont="1" applyBorder="1" applyAlignment="1">
      <alignment horizontal="center" vertical="center" wrapText="1"/>
    </xf>
    <xf numFmtId="0" fontId="60" fillId="32" borderId="22" xfId="0" applyFont="1" applyFill="1" applyBorder="1" applyAlignment="1">
      <alignment horizontal="center" vertical="center"/>
    </xf>
    <xf numFmtId="0" fontId="60" fillId="32" borderId="22" xfId="0" applyFont="1" applyFill="1" applyBorder="1" applyAlignment="1">
      <alignment horizontal="center" vertical="center" wrapText="1"/>
    </xf>
    <xf numFmtId="0" fontId="60" fillId="32" borderId="22" xfId="0" applyFont="1" applyFill="1" applyBorder="1" applyAlignment="1">
      <alignment horizontal="center" vertical="center" wrapText="1" shrinkToFit="1"/>
    </xf>
    <xf numFmtId="0" fontId="108" fillId="32" borderId="22" xfId="0" applyFont="1" applyFill="1" applyBorder="1" applyAlignment="1">
      <alignment horizontal="center" wrapText="1"/>
    </xf>
    <xf numFmtId="0" fontId="108" fillId="32" borderId="22" xfId="0" applyFont="1" applyFill="1" applyBorder="1" applyAlignment="1">
      <alignment horizontal="center" wrapText="1" shrinkToFit="1"/>
    </xf>
    <xf numFmtId="164" fontId="109" fillId="32" borderId="22" xfId="1" applyNumberFormat="1" applyFont="1" applyFill="1" applyBorder="1" applyAlignment="1">
      <alignment horizontal="center" vertical="center" wrapText="1" shrinkToFit="1"/>
    </xf>
    <xf numFmtId="0" fontId="108" fillId="32" borderId="22" xfId="0" applyFont="1" applyFill="1" applyBorder="1" applyAlignment="1">
      <alignment wrapText="1" shrinkToFit="1"/>
    </xf>
    <xf numFmtId="0" fontId="75" fillId="32" borderId="22" xfId="0" applyFont="1" applyFill="1" applyBorder="1" applyAlignment="1">
      <alignment horizontal="center" wrapText="1" shrinkToFit="1"/>
    </xf>
    <xf numFmtId="182" fontId="62" fillId="32" borderId="22" xfId="1" applyNumberFormat="1" applyFont="1" applyFill="1" applyBorder="1" applyAlignment="1">
      <alignment horizontal="center" vertical="center" wrapText="1" shrinkToFit="1"/>
    </xf>
    <xf numFmtId="0" fontId="77" fillId="0" borderId="22" xfId="0" applyFont="1" applyBorder="1" applyAlignment="1">
      <alignment horizontal="center" vertical="center" wrapText="1"/>
    </xf>
    <xf numFmtId="171" fontId="77" fillId="0" borderId="22" xfId="1" applyNumberFormat="1" applyFont="1" applyBorder="1" applyAlignment="1">
      <alignment horizontal="center" vertical="center" wrapText="1" shrinkToFit="1"/>
    </xf>
    <xf numFmtId="0" fontId="60" fillId="15" borderId="22" xfId="0" applyFont="1" applyFill="1" applyBorder="1" applyAlignment="1">
      <alignment horizontal="center" vertical="center" wrapText="1"/>
    </xf>
    <xf numFmtId="14" fontId="60" fillId="15" borderId="22" xfId="0" applyNumberFormat="1" applyFont="1" applyFill="1" applyBorder="1" applyAlignment="1">
      <alignment horizontal="center" vertical="center" wrapText="1"/>
    </xf>
    <xf numFmtId="0" fontId="75" fillId="15" borderId="22" xfId="0" applyFont="1" applyFill="1" applyBorder="1" applyAlignment="1">
      <alignment horizontal="center" vertical="center" wrapText="1"/>
    </xf>
    <xf numFmtId="0" fontId="75" fillId="15" borderId="22" xfId="0" applyFont="1" applyFill="1" applyBorder="1" applyAlignment="1">
      <alignment horizontal="center" vertical="center" wrapText="1" shrinkToFit="1"/>
    </xf>
    <xf numFmtId="0" fontId="62" fillId="15" borderId="22" xfId="0" applyFont="1" applyFill="1" applyBorder="1" applyAlignment="1">
      <alignment horizontal="center" vertical="center" wrapText="1" shrinkToFit="1"/>
    </xf>
    <xf numFmtId="182" fontId="62" fillId="15" borderId="22" xfId="1" applyNumberFormat="1" applyFont="1" applyFill="1" applyBorder="1" applyAlignment="1">
      <alignment horizontal="center" vertical="center" wrapText="1" shrinkToFit="1"/>
    </xf>
    <xf numFmtId="177" fontId="62" fillId="15" borderId="22" xfId="209" applyNumberFormat="1" applyFont="1" applyFill="1" applyBorder="1" applyAlignment="1">
      <alignment horizontal="center" vertical="center" wrapText="1" shrinkToFit="1"/>
    </xf>
    <xf numFmtId="0" fontId="76" fillId="12" borderId="22" xfId="0" applyFont="1" applyFill="1" applyBorder="1" applyAlignment="1">
      <alignment horizontal="center" vertical="center" wrapText="1"/>
    </xf>
    <xf numFmtId="0" fontId="76" fillId="12" borderId="22" xfId="0" applyFont="1" applyFill="1" applyBorder="1" applyAlignment="1">
      <alignment horizontal="center" vertical="center" wrapText="1" shrinkToFit="1"/>
    </xf>
    <xf numFmtId="171" fontId="76" fillId="12" borderId="22" xfId="1" applyNumberFormat="1" applyFont="1" applyFill="1" applyBorder="1" applyAlignment="1">
      <alignment horizontal="center" vertical="center" wrapText="1" shrinkToFit="1"/>
    </xf>
    <xf numFmtId="171" fontId="76" fillId="12" borderId="22" xfId="1" applyNumberFormat="1" applyFont="1" applyFill="1" applyBorder="1" applyAlignment="1">
      <alignment horizontal="center" vertical="center" wrapText="1"/>
    </xf>
    <xf numFmtId="38" fontId="76" fillId="12" borderId="22" xfId="1" applyNumberFormat="1" applyFont="1" applyFill="1" applyBorder="1" applyAlignment="1">
      <alignment horizontal="center" vertical="center" wrapText="1" shrinkToFit="1"/>
    </xf>
    <xf numFmtId="10" fontId="76" fillId="12" borderId="22" xfId="209" applyNumberFormat="1" applyFont="1" applyFill="1" applyBorder="1" applyAlignment="1">
      <alignment horizontal="center" vertical="center" wrapText="1" shrinkToFit="1"/>
    </xf>
    <xf numFmtId="0" fontId="18" fillId="8" borderId="22" xfId="83" applyFont="1" applyFill="1" applyBorder="1" applyAlignment="1" applyProtection="1">
      <alignment horizontal="center" vertical="center"/>
    </xf>
    <xf numFmtId="176" fontId="22" fillId="0" borderId="22" xfId="83" applyNumberFormat="1" applyFont="1" applyFill="1" applyBorder="1" applyAlignment="1" applyProtection="1">
      <alignment horizontal="center" vertical="center"/>
      <protection locked="0"/>
    </xf>
    <xf numFmtId="184" fontId="22" fillId="0" borderId="22" xfId="83" applyNumberFormat="1" applyFont="1" applyFill="1" applyBorder="1" applyAlignment="1" applyProtection="1">
      <alignment horizontal="center" vertical="center"/>
      <protection locked="0"/>
    </xf>
    <xf numFmtId="0" fontId="18" fillId="8" borderId="32" xfId="83" applyFont="1" applyFill="1" applyBorder="1" applyAlignment="1" applyProtection="1">
      <alignment horizontal="center" vertical="center"/>
    </xf>
    <xf numFmtId="0" fontId="1" fillId="0" borderId="37" xfId="83" applyFont="1" applyFill="1" applyBorder="1" applyAlignment="1" applyProtection="1"/>
    <xf numFmtId="0" fontId="72" fillId="4" borderId="4" xfId="0" applyFont="1" applyFill="1" applyBorder="1" applyAlignment="1">
      <alignment horizontal="center" vertical="center"/>
    </xf>
    <xf numFmtId="0" fontId="72" fillId="4" borderId="2" xfId="0" applyFont="1" applyFill="1" applyBorder="1" applyAlignment="1">
      <alignment horizontal="center" vertical="center"/>
    </xf>
    <xf numFmtId="0" fontId="72" fillId="4" borderId="56" xfId="0" applyFont="1" applyFill="1" applyBorder="1" applyAlignment="1">
      <alignment horizontal="center" vertical="center"/>
    </xf>
    <xf numFmtId="0" fontId="72" fillId="4" borderId="18" xfId="0" applyFont="1" applyFill="1" applyBorder="1" applyAlignment="1">
      <alignment horizontal="center" vertical="center"/>
    </xf>
    <xf numFmtId="0" fontId="9" fillId="8" borderId="51" xfId="0" applyFont="1" applyFill="1" applyBorder="1" applyAlignment="1">
      <alignment horizontal="center" vertical="center"/>
    </xf>
    <xf numFmtId="0" fontId="9" fillId="8" borderId="52" xfId="0" applyFont="1" applyFill="1" applyBorder="1" applyAlignment="1">
      <alignment horizontal="center" vertical="center"/>
    </xf>
    <xf numFmtId="0" fontId="9" fillId="8" borderId="53" xfId="0" applyFont="1" applyFill="1" applyBorder="1" applyAlignment="1">
      <alignment horizontal="center"/>
    </xf>
    <xf numFmtId="0" fontId="9" fillId="8" borderId="54" xfId="0" applyFont="1" applyFill="1" applyBorder="1" applyAlignment="1">
      <alignment horizontal="center"/>
    </xf>
    <xf numFmtId="0" fontId="9" fillId="8" borderId="39" xfId="0" applyFont="1" applyFill="1" applyBorder="1" applyAlignment="1">
      <alignment horizontal="center"/>
    </xf>
    <xf numFmtId="0" fontId="9" fillId="8" borderId="40" xfId="0" applyFont="1" applyFill="1" applyBorder="1" applyAlignment="1">
      <alignment horizontal="center"/>
    </xf>
    <xf numFmtId="0" fontId="9" fillId="8" borderId="39" xfId="0" applyFont="1" applyFill="1" applyBorder="1" applyAlignment="1">
      <alignment horizontal="center" vertical="center"/>
    </xf>
    <xf numFmtId="0" fontId="9" fillId="8" borderId="40" xfId="0" applyFont="1" applyFill="1" applyBorder="1" applyAlignment="1">
      <alignment horizontal="center" vertical="center"/>
    </xf>
    <xf numFmtId="0" fontId="72" fillId="12" borderId="5" xfId="0" applyFont="1" applyFill="1" applyBorder="1" applyAlignment="1">
      <alignment horizontal="center" vertical="center"/>
    </xf>
    <xf numFmtId="0" fontId="72" fillId="12" borderId="56" xfId="0" applyFont="1" applyFill="1" applyBorder="1" applyAlignment="1">
      <alignment horizontal="center" vertical="center"/>
    </xf>
    <xf numFmtId="0" fontId="72" fillId="12" borderId="18" xfId="0" applyFont="1" applyFill="1" applyBorder="1" applyAlignment="1">
      <alignment horizontal="center" vertical="center"/>
    </xf>
    <xf numFmtId="0" fontId="72" fillId="28" borderId="5" xfId="0" applyFont="1" applyFill="1" applyBorder="1" applyAlignment="1">
      <alignment horizontal="center" vertical="center"/>
    </xf>
    <xf numFmtId="0" fontId="72" fillId="28" borderId="56" xfId="0" applyFont="1" applyFill="1" applyBorder="1" applyAlignment="1">
      <alignment horizontal="center" vertical="center"/>
    </xf>
    <xf numFmtId="0" fontId="72" fillId="28" borderId="18" xfId="0" applyFont="1" applyFill="1" applyBorder="1" applyAlignment="1">
      <alignment horizontal="center" vertical="center"/>
    </xf>
    <xf numFmtId="0" fontId="72" fillId="24" borderId="5" xfId="0" applyFont="1" applyFill="1" applyBorder="1" applyAlignment="1">
      <alignment horizontal="center" vertical="center"/>
    </xf>
    <xf numFmtId="0" fontId="72" fillId="24" borderId="56" xfId="0" applyFont="1" applyFill="1" applyBorder="1" applyAlignment="1">
      <alignment horizontal="center" vertical="center"/>
    </xf>
    <xf numFmtId="0" fontId="72" fillId="24" borderId="18" xfId="0" applyFont="1" applyFill="1" applyBorder="1" applyAlignment="1">
      <alignment horizontal="center" vertical="center"/>
    </xf>
    <xf numFmtId="0" fontId="72" fillId="6" borderId="5" xfId="0" applyFont="1" applyFill="1" applyBorder="1" applyAlignment="1">
      <alignment horizontal="center" vertical="center"/>
    </xf>
    <xf numFmtId="0" fontId="72" fillId="6" borderId="56" xfId="0" applyFont="1" applyFill="1" applyBorder="1" applyAlignment="1">
      <alignment horizontal="center" vertical="center"/>
    </xf>
    <xf numFmtId="0" fontId="72" fillId="6" borderId="2" xfId="0" applyFont="1" applyFill="1" applyBorder="1" applyAlignment="1">
      <alignment horizontal="center" vertical="center"/>
    </xf>
    <xf numFmtId="0" fontId="72" fillId="6" borderId="18" xfId="0" applyFont="1" applyFill="1" applyBorder="1" applyAlignment="1">
      <alignment horizontal="center" vertical="center"/>
    </xf>
    <xf numFmtId="0" fontId="1" fillId="0" borderId="2" xfId="0" applyFont="1" applyBorder="1" applyAlignment="1">
      <alignment horizontal="center"/>
    </xf>
    <xf numFmtId="0" fontId="0" fillId="0" borderId="2" xfId="0" applyBorder="1" applyAlignment="1">
      <alignment horizontal="center"/>
    </xf>
    <xf numFmtId="0" fontId="0" fillId="0" borderId="0" xfId="0" applyAlignment="1">
      <alignment horizontal="center"/>
    </xf>
    <xf numFmtId="0" fontId="9" fillId="8" borderId="51" xfId="0" applyFont="1" applyFill="1" applyBorder="1" applyAlignment="1">
      <alignment horizontal="center"/>
    </xf>
    <xf numFmtId="0" fontId="9" fillId="8" borderId="52" xfId="0" applyFont="1" applyFill="1" applyBorder="1" applyAlignment="1">
      <alignment horizontal="center"/>
    </xf>
    <xf numFmtId="0" fontId="72" fillId="23" borderId="5" xfId="0" applyFont="1" applyFill="1" applyBorder="1" applyAlignment="1">
      <alignment horizontal="center" vertical="center"/>
    </xf>
    <xf numFmtId="0" fontId="72" fillId="23" borderId="56" xfId="0" applyFont="1" applyFill="1" applyBorder="1" applyAlignment="1">
      <alignment horizontal="center" vertical="center"/>
    </xf>
    <xf numFmtId="0" fontId="72" fillId="23" borderId="18" xfId="0" applyFont="1" applyFill="1" applyBorder="1" applyAlignment="1">
      <alignment horizontal="center" vertical="center"/>
    </xf>
    <xf numFmtId="0" fontId="0" fillId="0" borderId="32" xfId="0" applyBorder="1" applyAlignment="1">
      <alignment horizontal="center"/>
    </xf>
    <xf numFmtId="0" fontId="0" fillId="0" borderId="31" xfId="0" applyBorder="1" applyAlignment="1">
      <alignment horizontal="center"/>
    </xf>
    <xf numFmtId="0" fontId="72" fillId="29" borderId="5" xfId="0" applyFont="1" applyFill="1" applyBorder="1" applyAlignment="1">
      <alignment horizontal="center" vertical="center"/>
    </xf>
    <xf numFmtId="0" fontId="72" fillId="29" borderId="56" xfId="0" applyFont="1" applyFill="1" applyBorder="1" applyAlignment="1">
      <alignment horizontal="center" vertical="center"/>
    </xf>
    <xf numFmtId="0" fontId="72" fillId="29" borderId="18" xfId="0" applyFont="1" applyFill="1" applyBorder="1" applyAlignment="1">
      <alignment horizontal="center" vertical="center"/>
    </xf>
    <xf numFmtId="0" fontId="72" fillId="15" borderId="5" xfId="0" applyFont="1" applyFill="1" applyBorder="1" applyAlignment="1">
      <alignment horizontal="center" vertical="center"/>
    </xf>
    <xf numFmtId="0" fontId="72" fillId="15" borderId="56" xfId="0" applyFont="1" applyFill="1" applyBorder="1" applyAlignment="1">
      <alignment horizontal="center" vertical="center"/>
    </xf>
    <xf numFmtId="0" fontId="72" fillId="15" borderId="18" xfId="0" applyFont="1" applyFill="1" applyBorder="1" applyAlignment="1">
      <alignment horizontal="center" vertical="center"/>
    </xf>
    <xf numFmtId="0" fontId="0" fillId="0" borderId="45" xfId="0" applyBorder="1" applyAlignment="1">
      <alignment horizontal="center"/>
    </xf>
    <xf numFmtId="0" fontId="0" fillId="0" borderId="58" xfId="0" applyBorder="1" applyAlignment="1">
      <alignment horizontal="center"/>
    </xf>
    <xf numFmtId="0" fontId="9" fillId="8" borderId="7" xfId="0" applyFont="1" applyFill="1" applyBorder="1" applyAlignment="1">
      <alignment horizontal="center" vertical="center"/>
    </xf>
    <xf numFmtId="0" fontId="9" fillId="8" borderId="57" xfId="0" applyFont="1" applyFill="1" applyBorder="1" applyAlignment="1">
      <alignment horizontal="center" vertical="center"/>
    </xf>
    <xf numFmtId="0" fontId="72" fillId="7" borderId="5" xfId="0" applyFont="1" applyFill="1" applyBorder="1" applyAlignment="1">
      <alignment horizontal="center" vertical="center"/>
    </xf>
    <xf numFmtId="0" fontId="72" fillId="7" borderId="56" xfId="0" applyFont="1" applyFill="1" applyBorder="1" applyAlignment="1">
      <alignment horizontal="center" vertical="center"/>
    </xf>
    <xf numFmtId="0" fontId="72" fillId="7" borderId="18" xfId="0" applyFont="1" applyFill="1" applyBorder="1" applyAlignment="1">
      <alignment horizontal="center" vertical="center"/>
    </xf>
    <xf numFmtId="0" fontId="72" fillId="25" borderId="5" xfId="0" applyFont="1" applyFill="1" applyBorder="1" applyAlignment="1">
      <alignment horizontal="center" vertical="center"/>
    </xf>
    <xf numFmtId="0" fontId="72" fillId="25" borderId="56" xfId="0" applyFont="1" applyFill="1" applyBorder="1" applyAlignment="1">
      <alignment horizontal="center" vertical="center"/>
    </xf>
    <xf numFmtId="0" fontId="72" fillId="25" borderId="18" xfId="0" applyFont="1" applyFill="1" applyBorder="1" applyAlignment="1">
      <alignment horizontal="center" vertical="center"/>
    </xf>
    <xf numFmtId="0" fontId="72" fillId="19" borderId="5" xfId="0" applyFont="1" applyFill="1" applyBorder="1" applyAlignment="1">
      <alignment horizontal="center" vertical="center"/>
    </xf>
    <xf numFmtId="0" fontId="72" fillId="19" borderId="56" xfId="0" applyFont="1" applyFill="1" applyBorder="1" applyAlignment="1">
      <alignment horizontal="center" vertical="center"/>
    </xf>
    <xf numFmtId="0" fontId="72" fillId="19" borderId="18" xfId="0" applyFont="1" applyFill="1" applyBorder="1" applyAlignment="1">
      <alignment horizontal="center" vertical="center"/>
    </xf>
    <xf numFmtId="0" fontId="72" fillId="10" borderId="4" xfId="0" applyFont="1" applyFill="1" applyBorder="1" applyAlignment="1">
      <alignment horizontal="center" vertical="center"/>
    </xf>
    <xf numFmtId="0" fontId="72" fillId="10" borderId="56" xfId="0" applyFont="1" applyFill="1" applyBorder="1" applyAlignment="1">
      <alignment horizontal="center" vertical="center"/>
    </xf>
    <xf numFmtId="0" fontId="72" fillId="10" borderId="18" xfId="0" applyFont="1" applyFill="1" applyBorder="1" applyAlignment="1">
      <alignment horizontal="center" vertical="center"/>
    </xf>
    <xf numFmtId="0" fontId="72" fillId="27" borderId="4" xfId="0" applyFont="1" applyFill="1" applyBorder="1" applyAlignment="1">
      <alignment horizontal="center" vertical="center"/>
    </xf>
    <xf numFmtId="0" fontId="72" fillId="27" borderId="2" xfId="0" applyFont="1" applyFill="1" applyBorder="1" applyAlignment="1">
      <alignment horizontal="center" vertical="center"/>
    </xf>
    <xf numFmtId="0" fontId="72" fillId="27" borderId="56" xfId="0" applyFont="1" applyFill="1" applyBorder="1" applyAlignment="1">
      <alignment horizontal="center" vertical="center"/>
    </xf>
    <xf numFmtId="0" fontId="72" fillId="27" borderId="18" xfId="0" applyFont="1" applyFill="1" applyBorder="1" applyAlignment="1">
      <alignment horizontal="center" vertical="center"/>
    </xf>
    <xf numFmtId="0" fontId="46" fillId="38" borderId="5" xfId="83" applyFont="1" applyFill="1" applyBorder="1" applyAlignment="1" applyProtection="1">
      <alignment horizontal="center" vertical="center" wrapText="1"/>
    </xf>
    <xf numFmtId="0" fontId="46" fillId="38" borderId="18" xfId="83" applyFont="1" applyFill="1" applyBorder="1" applyAlignment="1" applyProtection="1">
      <alignment horizontal="center" vertical="center" wrapText="1"/>
    </xf>
    <xf numFmtId="0" fontId="15" fillId="0" borderId="2" xfId="83" applyFont="1" applyFill="1" applyBorder="1" applyAlignment="1" applyProtection="1">
      <alignment horizontal="left" vertical="center" wrapText="1" indent="1"/>
    </xf>
    <xf numFmtId="0" fontId="113" fillId="0" borderId="0" xfId="83" applyFont="1" applyAlignment="1" applyProtection="1">
      <alignment horizontal="center" vertical="center" wrapText="1"/>
    </xf>
    <xf numFmtId="0" fontId="50" fillId="38" borderId="5" xfId="80" applyFill="1" applyBorder="1" applyAlignment="1" applyProtection="1">
      <alignment horizontal="center" vertical="center" wrapText="1"/>
    </xf>
    <xf numFmtId="0" fontId="50" fillId="38" borderId="18" xfId="80" applyFill="1" applyBorder="1" applyAlignment="1" applyProtection="1">
      <alignment horizontal="center" vertical="center" wrapText="1"/>
    </xf>
    <xf numFmtId="0" fontId="15" fillId="0" borderId="2" xfId="83" applyFont="1" applyBorder="1" applyAlignment="1" applyProtection="1">
      <alignment horizontal="left" vertical="center" wrapText="1" indent="1"/>
    </xf>
    <xf numFmtId="0" fontId="15" fillId="0" borderId="2" xfId="83" applyFont="1" applyFill="1" applyBorder="1" applyAlignment="1" applyProtection="1">
      <alignment horizontal="left" vertical="center" indent="1"/>
    </xf>
    <xf numFmtId="0" fontId="53" fillId="0" borderId="2" xfId="83" applyFont="1" applyFill="1" applyBorder="1" applyAlignment="1" applyProtection="1">
      <alignment horizontal="center" vertical="center" wrapText="1"/>
    </xf>
    <xf numFmtId="0" fontId="53" fillId="0" borderId="6" xfId="83" applyFont="1" applyFill="1" applyBorder="1" applyAlignment="1" applyProtection="1">
      <alignment horizontal="center" vertical="center" wrapText="1"/>
    </xf>
    <xf numFmtId="0" fontId="54" fillId="0" borderId="19" xfId="83" applyFont="1" applyFill="1" applyBorder="1" applyAlignment="1" applyProtection="1">
      <alignment horizontal="center" vertical="center"/>
    </xf>
    <xf numFmtId="0" fontId="16" fillId="0" borderId="19" xfId="83" applyFont="1" applyFill="1" applyBorder="1" applyAlignment="1" applyProtection="1">
      <alignment horizontal="center" vertical="center"/>
    </xf>
    <xf numFmtId="0" fontId="53" fillId="0" borderId="28" xfId="83" applyFont="1" applyFill="1" applyBorder="1" applyAlignment="1" applyProtection="1">
      <alignment horizontal="center" vertical="center"/>
    </xf>
    <xf numFmtId="0" fontId="15" fillId="5" borderId="0" xfId="83" applyFont="1" applyFill="1" applyBorder="1" applyAlignment="1" applyProtection="1">
      <alignment horizontal="left" vertical="center" indent="1"/>
    </xf>
    <xf numFmtId="0" fontId="64" fillId="37" borderId="0" xfId="228" applyFont="1" applyFill="1" applyAlignment="1" applyProtection="1">
      <alignment horizontal="center" vertical="center" wrapText="1"/>
    </xf>
    <xf numFmtId="0" fontId="64" fillId="37" borderId="0" xfId="228" applyFont="1" applyFill="1" applyAlignment="1" applyProtection="1">
      <alignment horizontal="center" vertical="center"/>
    </xf>
    <xf numFmtId="0" fontId="15" fillId="0" borderId="12" xfId="83" applyFont="1" applyFill="1" applyBorder="1" applyAlignment="1" applyProtection="1">
      <alignment horizontal="left" vertical="center" wrapText="1" indent="1"/>
    </xf>
    <xf numFmtId="0" fontId="15" fillId="0" borderId="0" xfId="83" applyFont="1" applyFill="1" applyBorder="1" applyAlignment="1" applyProtection="1">
      <alignment horizontal="left" vertical="center" wrapText="1" indent="1"/>
    </xf>
    <xf numFmtId="0" fontId="35" fillId="0" borderId="0" xfId="83" applyFont="1" applyFill="1" applyBorder="1" applyAlignment="1" applyProtection="1">
      <alignment horizontal="left" vertical="center" indent="1"/>
    </xf>
    <xf numFmtId="0" fontId="15" fillId="0" borderId="0" xfId="83" applyFont="1" applyBorder="1" applyAlignment="1" applyProtection="1">
      <alignment horizontal="left" indent="1"/>
    </xf>
    <xf numFmtId="0" fontId="51" fillId="38" borderId="5" xfId="83" applyFont="1" applyFill="1" applyBorder="1" applyAlignment="1" applyProtection="1">
      <alignment horizontal="center" vertical="center" wrapText="1"/>
    </xf>
    <xf numFmtId="0" fontId="53" fillId="0" borderId="12" xfId="83" applyFont="1" applyFill="1" applyBorder="1" applyAlignment="1" applyProtection="1">
      <alignment horizontal="left" vertical="center" indent="1"/>
    </xf>
    <xf numFmtId="0" fontId="15" fillId="0" borderId="12" xfId="83" applyFont="1" applyFill="1" applyBorder="1" applyAlignment="1" applyProtection="1">
      <alignment horizontal="left" vertical="center" indent="1"/>
    </xf>
    <xf numFmtId="0" fontId="53" fillId="0" borderId="19" xfId="83" applyFont="1" applyFill="1" applyBorder="1" applyAlignment="1" applyProtection="1">
      <alignment horizontal="center" vertical="center"/>
    </xf>
    <xf numFmtId="0" fontId="53" fillId="0" borderId="2" xfId="83" applyFont="1" applyFill="1" applyBorder="1" applyAlignment="1" applyProtection="1">
      <alignment horizontal="left" vertical="center" wrapText="1" indent="1"/>
    </xf>
    <xf numFmtId="0" fontId="53" fillId="0" borderId="12" xfId="83" applyFont="1" applyFill="1" applyBorder="1" applyAlignment="1" applyProtection="1">
      <alignment horizontal="left" vertical="center" wrapText="1" indent="1"/>
    </xf>
    <xf numFmtId="0" fontId="15" fillId="0" borderId="19" xfId="83" applyFont="1" applyFill="1" applyBorder="1" applyAlignment="1" applyProtection="1">
      <alignment horizontal="center" vertical="center"/>
    </xf>
    <xf numFmtId="0" fontId="53" fillId="0" borderId="27" xfId="83" applyFont="1" applyBorder="1" applyAlignment="1" applyProtection="1">
      <alignment horizontal="center"/>
      <protection hidden="1"/>
    </xf>
    <xf numFmtId="0" fontId="53" fillId="0" borderId="6" xfId="83" applyFont="1" applyFill="1" applyBorder="1" applyAlignment="1" applyProtection="1">
      <alignment horizontal="left" vertical="center" indent="1"/>
    </xf>
    <xf numFmtId="0" fontId="15" fillId="0" borderId="6" xfId="83" applyFont="1" applyFill="1" applyBorder="1" applyAlignment="1" applyProtection="1">
      <alignment horizontal="left" vertical="center" indent="1"/>
    </xf>
    <xf numFmtId="0" fontId="15" fillId="0" borderId="7" xfId="83" applyFont="1" applyFill="1" applyBorder="1" applyAlignment="1" applyProtection="1">
      <alignment horizontal="left" vertical="center" indent="1"/>
    </xf>
    <xf numFmtId="0" fontId="55" fillId="0" borderId="0" xfId="83" applyFont="1" applyFill="1" applyAlignment="1" applyProtection="1">
      <alignment horizontal="center"/>
    </xf>
    <xf numFmtId="0" fontId="13" fillId="0" borderId="0" xfId="83" applyFont="1" applyFill="1" applyAlignment="1" applyProtection="1">
      <alignment horizontal="center"/>
    </xf>
    <xf numFmtId="0" fontId="53" fillId="0" borderId="2" xfId="83" applyFont="1" applyFill="1" applyBorder="1" applyAlignment="1" applyProtection="1">
      <alignment horizontal="center" vertical="center"/>
    </xf>
    <xf numFmtId="0" fontId="18" fillId="0" borderId="3" xfId="83" applyFont="1" applyFill="1" applyBorder="1" applyAlignment="1" applyProtection="1">
      <alignment horizontal="left" shrinkToFit="1"/>
      <protection locked="0"/>
    </xf>
    <xf numFmtId="0" fontId="18" fillId="0" borderId="3" xfId="83" applyFont="1" applyFill="1" applyBorder="1" applyAlignment="1" applyProtection="1">
      <alignment horizontal="left"/>
      <protection locked="0"/>
    </xf>
    <xf numFmtId="0" fontId="18" fillId="5" borderId="0" xfId="83" applyFont="1" applyFill="1" applyBorder="1" applyAlignment="1" applyProtection="1">
      <alignment horizontal="left"/>
    </xf>
    <xf numFmtId="0" fontId="22" fillId="0" borderId="3" xfId="83" applyFont="1" applyBorder="1" applyAlignment="1" applyProtection="1">
      <alignment horizontal="center" vertical="center"/>
    </xf>
    <xf numFmtId="0" fontId="22" fillId="0" borderId="0" xfId="83" applyFont="1" applyBorder="1" applyAlignment="1" applyProtection="1">
      <alignment horizontal="center" vertical="center"/>
    </xf>
    <xf numFmtId="0" fontId="18" fillId="8" borderId="22" xfId="83" applyFont="1" applyFill="1" applyBorder="1" applyAlignment="1" applyProtection="1">
      <alignment horizontal="center" vertical="center"/>
    </xf>
    <xf numFmtId="183" fontId="22" fillId="0" borderId="22" xfId="83" applyNumberFormat="1" applyFont="1" applyFill="1" applyBorder="1" applyAlignment="1" applyProtection="1">
      <alignment horizontal="center" vertical="center"/>
      <protection locked="0"/>
    </xf>
    <xf numFmtId="0" fontId="65" fillId="0" borderId="0" xfId="228" applyFont="1" applyAlignment="1" applyProtection="1">
      <alignment horizontal="center"/>
    </xf>
    <xf numFmtId="0" fontId="65" fillId="5" borderId="0" xfId="228" applyFont="1" applyFill="1" applyAlignment="1" applyProtection="1">
      <alignment horizontal="center" vertical="center" wrapText="1"/>
    </xf>
    <xf numFmtId="172" fontId="18" fillId="0" borderId="3" xfId="83" applyNumberFormat="1" applyFont="1" applyFill="1" applyBorder="1" applyAlignment="1" applyProtection="1">
      <alignment horizontal="left" shrinkToFit="1"/>
      <protection locked="0"/>
    </xf>
    <xf numFmtId="0" fontId="22" fillId="5" borderId="0" xfId="83" applyFont="1" applyFill="1" applyBorder="1" applyAlignment="1" applyProtection="1">
      <alignment horizontal="left"/>
    </xf>
    <xf numFmtId="0" fontId="18" fillId="5" borderId="3" xfId="83" applyFont="1" applyFill="1" applyBorder="1" applyAlignment="1" applyProtection="1">
      <alignment horizontal="left" indent="1" shrinkToFit="1"/>
      <protection locked="0"/>
    </xf>
    <xf numFmtId="49" fontId="18" fillId="0" borderId="3" xfId="83" applyNumberFormat="1" applyFont="1" applyFill="1" applyBorder="1" applyAlignment="1" applyProtection="1">
      <alignment horizontal="center" shrinkToFit="1"/>
      <protection locked="0"/>
    </xf>
    <xf numFmtId="0" fontId="18" fillId="5" borderId="21" xfId="83" applyFont="1" applyFill="1" applyBorder="1" applyAlignment="1" applyProtection="1">
      <alignment horizontal="left" indent="1" shrinkToFit="1"/>
      <protection locked="0"/>
    </xf>
    <xf numFmtId="49" fontId="18" fillId="0" borderId="21" xfId="83" applyNumberFormat="1" applyFont="1" applyFill="1" applyBorder="1" applyAlignment="1" applyProtection="1">
      <alignment horizontal="center" shrinkToFit="1"/>
      <protection locked="0"/>
    </xf>
    <xf numFmtId="0" fontId="18" fillId="5" borderId="21" xfId="83" applyFont="1" applyFill="1" applyBorder="1" applyAlignment="1" applyProtection="1">
      <alignment horizontal="left" shrinkToFit="1"/>
      <protection locked="0"/>
    </xf>
    <xf numFmtId="179" fontId="18" fillId="5" borderId="3" xfId="83" applyNumberFormat="1" applyFont="1" applyFill="1" applyBorder="1" applyAlignment="1" applyProtection="1">
      <alignment horizontal="center"/>
      <protection locked="0"/>
    </xf>
    <xf numFmtId="0" fontId="22" fillId="5" borderId="0" xfId="83" applyFont="1" applyFill="1" applyBorder="1" applyAlignment="1" applyProtection="1">
      <alignment horizontal="center"/>
    </xf>
    <xf numFmtId="0" fontId="18" fillId="0" borderId="0" xfId="83" applyFont="1" applyBorder="1" applyAlignment="1" applyProtection="1">
      <alignment horizontal="center" vertical="center"/>
    </xf>
    <xf numFmtId="0" fontId="15" fillId="5" borderId="0" xfId="83" applyFont="1" applyFill="1" applyBorder="1" applyAlignment="1" applyProtection="1">
      <alignment horizontal="center"/>
    </xf>
    <xf numFmtId="0" fontId="22" fillId="0" borderId="0" xfId="83" applyFont="1" applyFill="1" applyBorder="1" applyAlignment="1" applyProtection="1">
      <alignment horizontal="center" vertical="center" wrapText="1" shrinkToFit="1"/>
    </xf>
    <xf numFmtId="0" fontId="15" fillId="0" borderId="0" xfId="83" applyFont="1" applyFill="1" applyBorder="1" applyAlignment="1" applyProtection="1">
      <alignment horizontal="center" vertical="center"/>
    </xf>
    <xf numFmtId="0" fontId="15" fillId="0" borderId="12" xfId="83" applyFont="1" applyFill="1" applyBorder="1" applyAlignment="1" applyProtection="1">
      <alignment horizontal="left" vertical="center"/>
    </xf>
    <xf numFmtId="0" fontId="22" fillId="0" borderId="0" xfId="83" applyNumberFormat="1" applyFont="1" applyFill="1" applyBorder="1" applyAlignment="1" applyProtection="1">
      <alignment horizontal="right" vertical="center" wrapText="1"/>
    </xf>
    <xf numFmtId="14" fontId="22" fillId="0" borderId="0" xfId="83" applyNumberFormat="1" applyFont="1" applyFill="1" applyBorder="1" applyAlignment="1" applyProtection="1">
      <alignment horizontal="center" vertical="center" wrapText="1"/>
    </xf>
    <xf numFmtId="0" fontId="22" fillId="0" borderId="0" xfId="83" applyFont="1" applyFill="1" applyBorder="1" applyAlignment="1" applyProtection="1">
      <alignment horizontal="left"/>
    </xf>
    <xf numFmtId="0" fontId="18" fillId="0" borderId="3" xfId="83" applyFont="1" applyFill="1" applyBorder="1" applyAlignment="1" applyProtection="1">
      <alignment horizontal="center"/>
      <protection locked="0"/>
    </xf>
    <xf numFmtId="0" fontId="18" fillId="0" borderId="0" xfId="83" applyFont="1" applyAlignment="1" applyProtection="1">
      <alignment horizontal="right"/>
    </xf>
    <xf numFmtId="0" fontId="16" fillId="0" borderId="0" xfId="83" applyFont="1" applyFill="1" applyBorder="1" applyAlignment="1" applyProtection="1">
      <alignment horizontal="center" vertical="center" wrapText="1"/>
    </xf>
    <xf numFmtId="0" fontId="9" fillId="0" borderId="0" xfId="83" applyFont="1" applyFill="1" applyBorder="1" applyAlignment="1" applyProtection="1">
      <alignment horizontal="center"/>
    </xf>
    <xf numFmtId="0" fontId="18" fillId="0" borderId="0" xfId="83" applyFont="1" applyFill="1" applyBorder="1" applyAlignment="1" applyProtection="1">
      <alignment horizontal="left"/>
    </xf>
    <xf numFmtId="0" fontId="18" fillId="0" borderId="21" xfId="83" applyFont="1" applyFill="1" applyBorder="1" applyAlignment="1" applyProtection="1">
      <alignment horizontal="left"/>
      <protection locked="0"/>
    </xf>
    <xf numFmtId="172" fontId="18" fillId="0" borderId="21" xfId="83" applyNumberFormat="1" applyFont="1" applyFill="1" applyBorder="1" applyAlignment="1" applyProtection="1">
      <alignment horizontal="left" indent="1"/>
      <protection locked="0"/>
    </xf>
    <xf numFmtId="0" fontId="16" fillId="0" borderId="3" xfId="83" applyFont="1" applyFill="1" applyBorder="1" applyAlignment="1" applyProtection="1">
      <alignment horizontal="left"/>
    </xf>
    <xf numFmtId="169" fontId="18" fillId="0" borderId="3" xfId="83" applyNumberFormat="1" applyFont="1" applyFill="1" applyBorder="1" applyAlignment="1" applyProtection="1">
      <alignment horizontal="center"/>
      <protection locked="0"/>
    </xf>
    <xf numFmtId="0" fontId="18" fillId="0" borderId="3" xfId="83" applyNumberFormat="1" applyFont="1" applyFill="1" applyBorder="1" applyAlignment="1" applyProtection="1">
      <alignment horizontal="center" wrapText="1" shrinkToFit="1"/>
      <protection locked="0"/>
    </xf>
    <xf numFmtId="0" fontId="22" fillId="0" borderId="0" xfId="83" applyFont="1" applyFill="1" applyBorder="1" applyAlignment="1" applyProtection="1">
      <alignment horizontal="left" wrapText="1"/>
    </xf>
    <xf numFmtId="0" fontId="22" fillId="0" borderId="0" xfId="83" applyFont="1" applyFill="1" applyBorder="1" applyAlignment="1" applyProtection="1">
      <alignment horizontal="center" vertical="center"/>
    </xf>
    <xf numFmtId="0" fontId="1" fillId="0" borderId="0" xfId="83" applyFont="1" applyBorder="1" applyAlignment="1" applyProtection="1">
      <alignment horizontal="center"/>
    </xf>
    <xf numFmtId="0" fontId="22" fillId="11" borderId="11" xfId="83" applyFont="1" applyFill="1" applyBorder="1" applyAlignment="1" applyProtection="1">
      <alignment horizontal="center" vertical="center"/>
    </xf>
    <xf numFmtId="0" fontId="15" fillId="2" borderId="12" xfId="83" applyFont="1" applyFill="1" applyBorder="1" applyAlignment="1" applyProtection="1">
      <alignment horizontal="left" wrapText="1"/>
    </xf>
    <xf numFmtId="0" fontId="18" fillId="5" borderId="3" xfId="83" applyFont="1" applyFill="1" applyBorder="1" applyAlignment="1" applyProtection="1">
      <alignment horizontal="center" vertical="center"/>
    </xf>
    <xf numFmtId="0" fontId="17" fillId="2" borderId="12" xfId="83" applyFont="1" applyFill="1" applyBorder="1" applyAlignment="1" applyProtection="1">
      <alignment horizontal="left" vertical="top"/>
    </xf>
    <xf numFmtId="0" fontId="17" fillId="5" borderId="12" xfId="83" applyFont="1" applyFill="1" applyBorder="1" applyAlignment="1" applyProtection="1">
      <alignment horizontal="left" vertical="top"/>
    </xf>
    <xf numFmtId="0" fontId="43" fillId="5" borderId="3" xfId="83" applyFont="1" applyFill="1" applyBorder="1" applyAlignment="1" applyProtection="1">
      <alignment horizontal="center" wrapText="1"/>
    </xf>
    <xf numFmtId="0" fontId="22" fillId="0" borderId="0" xfId="83" applyNumberFormat="1" applyFont="1" applyBorder="1" applyAlignment="1" applyProtection="1">
      <alignment horizontal="left" wrapText="1"/>
    </xf>
    <xf numFmtId="0" fontId="22" fillId="0" borderId="3" xfId="83" applyNumberFormat="1" applyFont="1" applyBorder="1" applyAlignment="1" applyProtection="1">
      <alignment horizontal="left" vertical="center" wrapText="1"/>
    </xf>
    <xf numFmtId="0" fontId="22" fillId="0" borderId="12" xfId="83" applyFont="1" applyFill="1" applyBorder="1" applyAlignment="1" applyProtection="1">
      <alignment horizontal="left"/>
    </xf>
    <xf numFmtId="0" fontId="18" fillId="0" borderId="3" xfId="83" applyFont="1" applyFill="1" applyBorder="1" applyAlignment="1" applyProtection="1">
      <alignment horizontal="left" indent="1"/>
      <protection locked="0"/>
    </xf>
    <xf numFmtId="0" fontId="95" fillId="0" borderId="0" xfId="0" applyFont="1" applyBorder="1" applyAlignment="1" applyProtection="1">
      <alignment horizontal="center" vertical="top" wrapText="1" shrinkToFit="1"/>
    </xf>
    <xf numFmtId="0" fontId="95" fillId="0" borderId="0" xfId="0" applyFont="1" applyBorder="1" applyAlignment="1" applyProtection="1">
      <alignment horizontal="center" vertical="top" wrapText="1" shrinkToFit="1"/>
      <protection locked="0"/>
    </xf>
    <xf numFmtId="0" fontId="63" fillId="33" borderId="32" xfId="228" applyFill="1" applyBorder="1" applyAlignment="1" applyProtection="1">
      <alignment horizontal="center" vertical="center" wrapText="1"/>
    </xf>
    <xf numFmtId="0" fontId="63" fillId="33" borderId="24" xfId="228" applyFill="1" applyBorder="1" applyAlignment="1" applyProtection="1">
      <alignment horizontal="center" vertical="center" wrapText="1"/>
    </xf>
    <xf numFmtId="0" fontId="63" fillId="33" borderId="31" xfId="228" applyFill="1" applyBorder="1" applyAlignment="1" applyProtection="1">
      <alignment horizontal="center" vertical="center" wrapText="1"/>
    </xf>
    <xf numFmtId="0" fontId="26" fillId="0" borderId="0" xfId="0" applyFont="1" applyFill="1" applyBorder="1" applyAlignment="1" applyProtection="1">
      <protection hidden="1"/>
    </xf>
    <xf numFmtId="176" fontId="20" fillId="0" borderId="0" xfId="0" applyNumberFormat="1" applyFont="1" applyFill="1" applyBorder="1" applyAlignment="1" applyProtection="1">
      <protection hidden="1"/>
    </xf>
    <xf numFmtId="0" fontId="20" fillId="0" borderId="0" xfId="0" applyFont="1" applyFill="1" applyBorder="1" applyAlignment="1" applyProtection="1">
      <alignment vertical="top"/>
      <protection hidden="1"/>
    </xf>
    <xf numFmtId="0" fontId="16" fillId="0" borderId="3" xfId="0" applyFont="1" applyFill="1" applyBorder="1" applyAlignment="1" applyProtection="1">
      <alignment horizontal="center" vertical="top"/>
      <protection hidden="1"/>
    </xf>
    <xf numFmtId="0" fontId="26" fillId="4" borderId="22" xfId="228" applyFont="1" applyFill="1" applyBorder="1" applyAlignment="1" applyProtection="1">
      <alignment horizontal="center" vertical="center"/>
    </xf>
    <xf numFmtId="0" fontId="26" fillId="0" borderId="27" xfId="0" applyFont="1" applyFill="1" applyBorder="1" applyAlignment="1" applyProtection="1">
      <protection hidden="1"/>
    </xf>
    <xf numFmtId="0" fontId="26" fillId="0" borderId="34" xfId="0" applyFont="1" applyFill="1" applyBorder="1" applyAlignment="1" applyProtection="1">
      <protection hidden="1"/>
    </xf>
    <xf numFmtId="176" fontId="20" fillId="0" borderId="0" xfId="0" applyNumberFormat="1" applyFont="1" applyBorder="1" applyAlignment="1" applyProtection="1">
      <protection hidden="1"/>
    </xf>
    <xf numFmtId="178" fontId="20" fillId="0" borderId="0" xfId="0" applyNumberFormat="1" applyFont="1" applyFill="1" applyBorder="1" applyAlignment="1" applyProtection="1">
      <alignment vertical="top"/>
      <protection hidden="1"/>
    </xf>
    <xf numFmtId="178" fontId="20" fillId="0" borderId="38" xfId="0" applyNumberFormat="1" applyFont="1" applyFill="1" applyBorder="1" applyAlignment="1" applyProtection="1">
      <alignment vertical="top"/>
      <protection hidden="1"/>
    </xf>
    <xf numFmtId="0" fontId="14" fillId="0" borderId="0" xfId="0" applyFont="1" applyFill="1" applyAlignment="1" applyProtection="1">
      <alignment vertical="center"/>
      <protection hidden="1"/>
    </xf>
    <xf numFmtId="0" fontId="14" fillId="0" borderId="38" xfId="0" applyFont="1" applyFill="1" applyBorder="1" applyAlignment="1" applyProtection="1">
      <alignment vertical="center"/>
      <protection hidden="1"/>
    </xf>
    <xf numFmtId="0" fontId="15" fillId="0" borderId="0" xfId="0" applyFont="1" applyFill="1" applyAlignment="1" applyProtection="1">
      <alignment vertical="center"/>
      <protection hidden="1"/>
    </xf>
    <xf numFmtId="0" fontId="15" fillId="0" borderId="38" xfId="0" applyFont="1" applyFill="1" applyBorder="1" applyAlignment="1" applyProtection="1">
      <alignment vertical="center"/>
      <protection hidden="1"/>
    </xf>
    <xf numFmtId="0" fontId="21" fillId="4" borderId="22" xfId="0" applyFont="1" applyFill="1" applyBorder="1" applyAlignment="1" applyProtection="1">
      <alignment horizontal="center" vertical="center"/>
      <protection locked="0"/>
    </xf>
    <xf numFmtId="0" fontId="18" fillId="0" borderId="22" xfId="0" applyFont="1" applyFill="1" applyBorder="1" applyAlignment="1" applyProtection="1">
      <alignment horizontal="left" vertical="center" wrapText="1"/>
    </xf>
    <xf numFmtId="0" fontId="21" fillId="0" borderId="22" xfId="0" applyFont="1" applyFill="1" applyBorder="1" applyAlignment="1" applyProtection="1">
      <alignment horizontal="left" vertical="center" wrapText="1"/>
    </xf>
    <xf numFmtId="0" fontId="18" fillId="0" borderId="32" xfId="0" applyFont="1" applyFill="1" applyBorder="1" applyAlignment="1" applyProtection="1">
      <alignment horizontal="left" vertical="center" wrapText="1"/>
    </xf>
    <xf numFmtId="0" fontId="18" fillId="0" borderId="31" xfId="0" applyFont="1" applyFill="1" applyBorder="1" applyAlignment="1" applyProtection="1">
      <alignment horizontal="left" vertical="center" wrapText="1"/>
    </xf>
    <xf numFmtId="0" fontId="21" fillId="9" borderId="33" xfId="0" applyFont="1" applyFill="1" applyBorder="1" applyAlignment="1" applyProtection="1">
      <alignment horizontal="center" vertical="center" wrapText="1"/>
      <protection locked="0"/>
    </xf>
    <xf numFmtId="0" fontId="21" fillId="9" borderId="34" xfId="0" applyFont="1" applyFill="1" applyBorder="1" applyAlignment="1" applyProtection="1">
      <alignment horizontal="center" vertical="center" wrapText="1"/>
      <protection locked="0"/>
    </xf>
    <xf numFmtId="185" fontId="16" fillId="4" borderId="22" xfId="0" applyNumberFormat="1" applyFont="1" applyFill="1" applyBorder="1" applyAlignment="1" applyProtection="1">
      <alignment horizontal="center" vertical="center"/>
      <protection hidden="1"/>
    </xf>
    <xf numFmtId="168" fontId="16" fillId="4" borderId="22" xfId="0" applyNumberFormat="1" applyFont="1" applyFill="1" applyBorder="1" applyAlignment="1" applyProtection="1">
      <alignment horizontal="center" vertical="center"/>
      <protection hidden="1"/>
    </xf>
    <xf numFmtId="185" fontId="16" fillId="0" borderId="22" xfId="0" applyNumberFormat="1" applyFont="1" applyFill="1" applyBorder="1" applyAlignment="1" applyProtection="1">
      <alignment horizontal="left" vertical="center" wrapText="1"/>
    </xf>
    <xf numFmtId="0" fontId="22" fillId="9" borderId="35" xfId="0" applyFont="1" applyFill="1" applyBorder="1" applyAlignment="1" applyProtection="1">
      <alignment horizontal="left" vertical="center" wrapText="1"/>
    </xf>
    <xf numFmtId="178" fontId="20" fillId="0" borderId="0" xfId="0" applyNumberFormat="1" applyFont="1" applyBorder="1" applyAlignment="1" applyProtection="1">
      <alignment horizontal="left" vertical="top"/>
      <protection hidden="1"/>
    </xf>
    <xf numFmtId="178" fontId="20" fillId="0" borderId="38" xfId="0" applyNumberFormat="1" applyFont="1" applyBorder="1" applyAlignment="1" applyProtection="1">
      <alignment horizontal="left" vertical="top"/>
      <protection hidden="1"/>
    </xf>
    <xf numFmtId="176" fontId="20" fillId="0" borderId="0" xfId="0" applyNumberFormat="1" applyFont="1" applyAlignment="1" applyProtection="1">
      <protection hidden="1"/>
    </xf>
    <xf numFmtId="0" fontId="13" fillId="0" borderId="0" xfId="0" applyFont="1" applyAlignment="1" applyProtection="1">
      <alignment vertical="center"/>
      <protection hidden="1"/>
    </xf>
    <xf numFmtId="0" fontId="13" fillId="0" borderId="38" xfId="0" applyFont="1" applyBorder="1" applyAlignment="1" applyProtection="1">
      <alignment vertical="center"/>
      <protection hidden="1"/>
    </xf>
    <xf numFmtId="0" fontId="21" fillId="35" borderId="22" xfId="0" applyFont="1" applyFill="1" applyBorder="1" applyAlignment="1" applyProtection="1">
      <alignment horizontal="center" vertical="center"/>
      <protection locked="0" hidden="1"/>
    </xf>
    <xf numFmtId="0" fontId="16" fillId="35" borderId="22" xfId="0" applyFont="1" applyFill="1" applyBorder="1" applyAlignment="1" applyProtection="1">
      <alignment horizontal="center" vertical="center"/>
      <protection locked="0" hidden="1"/>
    </xf>
    <xf numFmtId="0" fontId="18" fillId="0" borderId="32" xfId="0" applyFont="1" applyFill="1" applyBorder="1" applyAlignment="1" applyProtection="1">
      <alignment horizontal="left" vertical="center" wrapText="1"/>
      <protection hidden="1"/>
    </xf>
    <xf numFmtId="0" fontId="21" fillId="0" borderId="31" xfId="0" applyFont="1" applyFill="1" applyBorder="1" applyAlignment="1" applyProtection="1">
      <alignment horizontal="left" vertical="center" wrapText="1"/>
      <protection hidden="1"/>
    </xf>
    <xf numFmtId="0" fontId="63" fillId="35" borderId="22" xfId="228" applyFill="1" applyBorder="1" applyAlignment="1" applyProtection="1">
      <alignment horizontal="center" vertical="center"/>
    </xf>
    <xf numFmtId="185" fontId="16" fillId="35" borderId="22" xfId="0" applyNumberFormat="1" applyFont="1" applyFill="1" applyBorder="1" applyAlignment="1" applyProtection="1">
      <alignment horizontal="center" vertical="center"/>
    </xf>
    <xf numFmtId="168" fontId="15" fillId="35" borderId="22" xfId="0" applyNumberFormat="1" applyFont="1" applyFill="1" applyBorder="1" applyAlignment="1" applyProtection="1">
      <alignment horizontal="center" vertical="center"/>
    </xf>
    <xf numFmtId="0" fontId="18" fillId="0" borderId="32" xfId="0" applyFont="1" applyFill="1" applyBorder="1" applyAlignment="1" applyProtection="1">
      <alignment vertical="center" wrapText="1"/>
    </xf>
    <xf numFmtId="0" fontId="18" fillId="0" borderId="31" xfId="0" applyFont="1" applyFill="1" applyBorder="1" applyAlignment="1" applyProtection="1">
      <alignment vertical="center" wrapText="1"/>
    </xf>
    <xf numFmtId="0" fontId="22" fillId="9" borderId="33" xfId="0" applyFont="1" applyFill="1" applyBorder="1" applyAlignment="1" applyProtection="1">
      <alignment horizontal="left" vertical="center" wrapText="1"/>
      <protection hidden="1"/>
    </xf>
    <xf numFmtId="0" fontId="22" fillId="9" borderId="34" xfId="0" applyFont="1" applyFill="1" applyBorder="1" applyAlignment="1" applyProtection="1">
      <alignment horizontal="left" vertical="center" wrapText="1"/>
      <protection hidden="1"/>
    </xf>
    <xf numFmtId="0" fontId="21" fillId="9" borderId="35" xfId="0" applyNumberFormat="1" applyFont="1" applyFill="1" applyBorder="1" applyAlignment="1" applyProtection="1">
      <alignment horizontal="center" vertical="center" wrapText="1"/>
      <protection locked="0"/>
    </xf>
    <xf numFmtId="178" fontId="20" fillId="0" borderId="0" xfId="0" applyNumberFormat="1" applyFont="1" applyAlignment="1" applyProtection="1">
      <alignment vertical="top"/>
      <protection hidden="1"/>
    </xf>
    <xf numFmtId="178" fontId="20" fillId="0" borderId="38" xfId="0" applyNumberFormat="1" applyFont="1" applyBorder="1" applyAlignment="1" applyProtection="1">
      <alignment vertical="top"/>
      <protection hidden="1"/>
    </xf>
    <xf numFmtId="0" fontId="15" fillId="0" borderId="0" xfId="0" applyFont="1" applyAlignment="1" applyProtection="1">
      <alignment vertical="center"/>
      <protection hidden="1"/>
    </xf>
    <xf numFmtId="0" fontId="15" fillId="0" borderId="38" xfId="0" applyFont="1" applyBorder="1" applyAlignment="1" applyProtection="1">
      <alignment vertical="center"/>
      <protection hidden="1"/>
    </xf>
    <xf numFmtId="0" fontId="15" fillId="0" borderId="0" xfId="0" applyFont="1" applyBorder="1" applyAlignment="1" applyProtection="1">
      <alignment vertical="center"/>
      <protection hidden="1"/>
    </xf>
    <xf numFmtId="185" fontId="16" fillId="20" borderId="32" xfId="0" applyNumberFormat="1" applyFont="1" applyFill="1" applyBorder="1" applyAlignment="1" applyProtection="1">
      <alignment horizontal="center" vertical="center"/>
    </xf>
    <xf numFmtId="168" fontId="15" fillId="20" borderId="31" xfId="0" applyNumberFormat="1" applyFont="1" applyFill="1" applyBorder="1" applyAlignment="1" applyProtection="1">
      <alignment horizontal="center" vertical="center"/>
    </xf>
    <xf numFmtId="0" fontId="21" fillId="9" borderId="33" xfId="0" applyNumberFormat="1" applyFont="1" applyFill="1" applyBorder="1" applyAlignment="1" applyProtection="1">
      <alignment horizontal="center" vertical="center" wrapText="1"/>
      <protection locked="0"/>
    </xf>
    <xf numFmtId="0" fontId="21" fillId="9" borderId="34" xfId="0" applyNumberFormat="1" applyFont="1" applyFill="1" applyBorder="1" applyAlignment="1" applyProtection="1">
      <alignment horizontal="center" vertical="center" wrapText="1"/>
      <protection locked="0"/>
    </xf>
    <xf numFmtId="0" fontId="18" fillId="0" borderId="32" xfId="0" applyFont="1" applyFill="1" applyBorder="1" applyAlignment="1" applyProtection="1">
      <alignment vertical="center" wrapText="1"/>
      <protection hidden="1"/>
    </xf>
    <xf numFmtId="185" fontId="18" fillId="0" borderId="31" xfId="0" applyNumberFormat="1" applyFont="1" applyFill="1" applyBorder="1" applyAlignment="1" applyProtection="1">
      <alignment vertical="center" wrapText="1"/>
      <protection hidden="1"/>
    </xf>
    <xf numFmtId="0" fontId="18" fillId="0" borderId="31" xfId="0" applyFont="1" applyFill="1" applyBorder="1" applyAlignment="1" applyProtection="1">
      <alignment vertical="center" wrapText="1"/>
      <protection hidden="1"/>
    </xf>
    <xf numFmtId="0" fontId="22" fillId="0" borderId="26" xfId="0" applyFont="1" applyFill="1" applyBorder="1" applyAlignment="1" applyProtection="1">
      <alignment horizontal="left" vertical="center" wrapText="1"/>
      <protection hidden="1"/>
    </xf>
    <xf numFmtId="14" fontId="18" fillId="0" borderId="32" xfId="0" applyNumberFormat="1" applyFont="1" applyFill="1" applyBorder="1" applyAlignment="1" applyProtection="1">
      <alignment horizontal="left" vertical="center" wrapText="1"/>
      <protection hidden="1"/>
    </xf>
    <xf numFmtId="14" fontId="18" fillId="0" borderId="31" xfId="0" applyNumberFormat="1" applyFont="1" applyFill="1" applyBorder="1" applyAlignment="1" applyProtection="1">
      <alignment horizontal="left" vertical="center" wrapText="1"/>
      <protection hidden="1"/>
    </xf>
    <xf numFmtId="0" fontId="21" fillId="20" borderId="25" xfId="0" applyFont="1" applyFill="1" applyBorder="1" applyAlignment="1" applyProtection="1">
      <alignment horizontal="center" vertical="center"/>
      <protection locked="0" hidden="1"/>
    </xf>
    <xf numFmtId="0" fontId="16" fillId="20" borderId="26" xfId="0" applyFont="1" applyFill="1" applyBorder="1" applyAlignment="1" applyProtection="1">
      <alignment horizontal="center" vertical="center"/>
      <protection locked="0" hidden="1"/>
    </xf>
    <xf numFmtId="0" fontId="21" fillId="20" borderId="32" xfId="0" applyFont="1" applyFill="1" applyBorder="1" applyAlignment="1" applyProtection="1">
      <alignment horizontal="center" vertical="center"/>
      <protection locked="0" hidden="1"/>
    </xf>
    <xf numFmtId="0" fontId="16" fillId="20" borderId="31" xfId="0" applyFont="1" applyFill="1" applyBorder="1" applyAlignment="1" applyProtection="1">
      <alignment horizontal="center" vertical="center"/>
      <protection locked="0" hidden="1"/>
    </xf>
    <xf numFmtId="0" fontId="63" fillId="20" borderId="22" xfId="228" applyFill="1" applyBorder="1" applyAlignment="1" applyProtection="1">
      <alignment horizontal="center" vertical="center"/>
    </xf>
    <xf numFmtId="0" fontId="18" fillId="0" borderId="22" xfId="0" applyFont="1" applyBorder="1" applyAlignment="1" applyProtection="1">
      <alignment horizontal="left" vertical="center" wrapText="1"/>
      <protection hidden="1"/>
    </xf>
    <xf numFmtId="0" fontId="21" fillId="18" borderId="22" xfId="0" applyNumberFormat="1" applyFont="1" applyFill="1" applyBorder="1" applyAlignment="1" applyProtection="1">
      <alignment horizontal="center" vertical="center"/>
      <protection locked="0" hidden="1"/>
    </xf>
    <xf numFmtId="0" fontId="63" fillId="18" borderId="22" xfId="228" applyFill="1" applyBorder="1" applyAlignment="1" applyProtection="1">
      <alignment horizontal="center" vertical="center"/>
    </xf>
    <xf numFmtId="0" fontId="63" fillId="18" borderId="35" xfId="228" applyFill="1" applyBorder="1" applyAlignment="1" applyProtection="1">
      <alignment horizontal="center" vertical="center"/>
    </xf>
    <xf numFmtId="178" fontId="20" fillId="0" borderId="0" xfId="0" applyNumberFormat="1" applyFont="1" applyBorder="1" applyAlignment="1" applyProtection="1">
      <alignment vertical="top"/>
      <protection hidden="1"/>
    </xf>
    <xf numFmtId="0" fontId="13" fillId="0" borderId="0" xfId="0" applyFont="1" applyAlignment="1" applyProtection="1">
      <protection hidden="1"/>
    </xf>
    <xf numFmtId="0" fontId="13" fillId="0" borderId="0" xfId="0" applyFont="1" applyBorder="1" applyAlignment="1" applyProtection="1">
      <protection hidden="1"/>
    </xf>
    <xf numFmtId="0" fontId="23" fillId="0" borderId="0" xfId="0" applyFont="1" applyAlignment="1" applyProtection="1">
      <protection hidden="1"/>
    </xf>
    <xf numFmtId="0" fontId="23" fillId="0" borderId="0" xfId="0" applyFont="1" applyBorder="1" applyAlignment="1" applyProtection="1">
      <protection hidden="1"/>
    </xf>
    <xf numFmtId="185" fontId="16" fillId="18" borderId="22" xfId="0" applyNumberFormat="1" applyFont="1" applyFill="1" applyBorder="1" applyAlignment="1" applyProtection="1">
      <alignment horizontal="center" vertical="center"/>
      <protection hidden="1"/>
    </xf>
    <xf numFmtId="0" fontId="21" fillId="9" borderId="35" xfId="0" applyNumberFormat="1" applyFont="1" applyFill="1" applyBorder="1" applyAlignment="1" applyProtection="1">
      <alignment horizontal="center" vertical="center"/>
      <protection locked="0"/>
    </xf>
    <xf numFmtId="0" fontId="22" fillId="9" borderId="35" xfId="0" applyFont="1" applyFill="1" applyBorder="1" applyAlignment="1" applyProtection="1">
      <alignment horizontal="left" vertical="center" wrapText="1"/>
      <protection hidden="1"/>
    </xf>
    <xf numFmtId="0" fontId="18" fillId="0" borderId="22" xfId="0" applyFont="1" applyFill="1" applyBorder="1" applyAlignment="1" applyProtection="1">
      <alignment vertical="center" wrapText="1"/>
      <protection hidden="1"/>
    </xf>
    <xf numFmtId="0" fontId="18" fillId="0" borderId="0" xfId="0" applyFont="1" applyAlignment="1" applyProtection="1">
      <protection hidden="1"/>
    </xf>
    <xf numFmtId="0" fontId="18" fillId="0" borderId="38" xfId="0" applyFont="1" applyBorder="1" applyAlignment="1" applyProtection="1">
      <protection hidden="1"/>
    </xf>
    <xf numFmtId="0" fontId="63" fillId="22" borderId="22" xfId="228" applyFill="1" applyBorder="1" applyAlignment="1" applyProtection="1">
      <alignment horizontal="center" vertical="center"/>
    </xf>
    <xf numFmtId="0" fontId="26" fillId="0" borderId="27" xfId="0" applyFont="1" applyFill="1" applyBorder="1" applyAlignment="1" applyProtection="1">
      <alignment wrapText="1"/>
      <protection hidden="1"/>
    </xf>
    <xf numFmtId="0" fontId="26" fillId="0" borderId="34" xfId="0" applyFont="1" applyFill="1" applyBorder="1" applyAlignment="1" applyProtection="1">
      <alignment wrapText="1"/>
      <protection hidden="1"/>
    </xf>
    <xf numFmtId="0" fontId="18" fillId="5" borderId="22" xfId="0" applyFont="1" applyFill="1" applyBorder="1" applyAlignment="1" applyProtection="1">
      <alignment horizontal="left" vertical="center" wrapText="1"/>
    </xf>
    <xf numFmtId="170" fontId="18" fillId="0" borderId="22" xfId="0" applyNumberFormat="1" applyFont="1" applyFill="1" applyBorder="1" applyAlignment="1" applyProtection="1">
      <alignment horizontal="left" vertical="center" wrapText="1"/>
    </xf>
    <xf numFmtId="0" fontId="18" fillId="0" borderId="22" xfId="0" applyFont="1" applyFill="1" applyBorder="1" applyAlignment="1" applyProtection="1">
      <alignment vertical="center" wrapText="1"/>
    </xf>
    <xf numFmtId="0" fontId="21" fillId="22" borderId="22" xfId="0" applyFont="1" applyFill="1" applyBorder="1" applyAlignment="1" applyProtection="1">
      <alignment horizontal="center" vertical="center"/>
      <protection locked="0"/>
    </xf>
    <xf numFmtId="0" fontId="16" fillId="22" borderId="22" xfId="0" applyFont="1" applyFill="1" applyBorder="1" applyAlignment="1" applyProtection="1">
      <alignment horizontal="center" vertical="center"/>
      <protection locked="0"/>
    </xf>
    <xf numFmtId="185" fontId="16" fillId="22" borderId="22" xfId="0" applyNumberFormat="1" applyFont="1" applyFill="1" applyBorder="1" applyAlignment="1" applyProtection="1">
      <alignment horizontal="center" vertical="center"/>
    </xf>
    <xf numFmtId="168" fontId="15" fillId="22" borderId="22" xfId="0" applyNumberFormat="1" applyFont="1" applyFill="1" applyBorder="1" applyAlignment="1" applyProtection="1">
      <alignment horizontal="center" vertical="center"/>
    </xf>
    <xf numFmtId="0" fontId="14" fillId="0" borderId="0" xfId="0" applyFont="1" applyAlignment="1" applyProtection="1">
      <protection hidden="1"/>
    </xf>
    <xf numFmtId="0" fontId="14" fillId="0" borderId="38" xfId="0" applyFont="1" applyBorder="1" applyAlignment="1" applyProtection="1">
      <protection hidden="1"/>
    </xf>
    <xf numFmtId="0" fontId="63" fillId="19" borderId="22" xfId="228" applyFill="1" applyBorder="1" applyAlignment="1" applyProtection="1">
      <alignment horizontal="center" vertical="center"/>
    </xf>
    <xf numFmtId="0" fontId="13" fillId="0" borderId="38" xfId="0" applyFont="1" applyBorder="1" applyAlignment="1" applyProtection="1">
      <protection hidden="1"/>
    </xf>
    <xf numFmtId="0" fontId="18" fillId="0" borderId="31" xfId="0" applyFont="1" applyFill="1" applyBorder="1" applyAlignment="1" applyProtection="1">
      <alignment horizontal="left" vertical="center" wrapText="1"/>
      <protection hidden="1"/>
    </xf>
    <xf numFmtId="0" fontId="21" fillId="19" borderId="32" xfId="0" applyFont="1" applyFill="1" applyBorder="1" applyAlignment="1" applyProtection="1">
      <alignment horizontal="center" vertical="center"/>
      <protection locked="0" hidden="1"/>
    </xf>
    <xf numFmtId="0" fontId="16" fillId="19" borderId="31" xfId="0" applyFont="1" applyFill="1" applyBorder="1" applyAlignment="1" applyProtection="1">
      <alignment horizontal="center" vertical="center"/>
      <protection locked="0" hidden="1"/>
    </xf>
    <xf numFmtId="0" fontId="18" fillId="0" borderId="32" xfId="0" applyNumberFormat="1" applyFont="1" applyFill="1" applyBorder="1" applyAlignment="1" applyProtection="1">
      <alignment vertical="center" wrapText="1"/>
      <protection hidden="1"/>
    </xf>
    <xf numFmtId="0" fontId="18" fillId="0" borderId="31" xfId="0" applyNumberFormat="1" applyFont="1" applyFill="1" applyBorder="1" applyAlignment="1" applyProtection="1">
      <alignment vertical="center" wrapText="1"/>
      <protection hidden="1"/>
    </xf>
    <xf numFmtId="0" fontId="22" fillId="9" borderId="33" xfId="0" applyFont="1" applyFill="1" applyBorder="1" applyAlignment="1" applyProtection="1">
      <alignment horizontal="left" vertical="center" wrapText="1"/>
    </xf>
    <xf numFmtId="0" fontId="22" fillId="9" borderId="34" xfId="0" applyFont="1" applyFill="1" applyBorder="1" applyAlignment="1" applyProtection="1">
      <alignment horizontal="left" vertical="center" wrapText="1"/>
    </xf>
    <xf numFmtId="185" fontId="16" fillId="19" borderId="32" xfId="0" applyNumberFormat="1" applyFont="1" applyFill="1" applyBorder="1" applyAlignment="1" applyProtection="1">
      <alignment horizontal="center" vertical="center"/>
    </xf>
    <xf numFmtId="168" fontId="15" fillId="19" borderId="31" xfId="0" applyNumberFormat="1" applyFont="1" applyFill="1" applyBorder="1" applyAlignment="1" applyProtection="1">
      <alignment horizontal="center" vertical="center"/>
    </xf>
    <xf numFmtId="0" fontId="21" fillId="21" borderId="22" xfId="0" applyFont="1" applyFill="1" applyBorder="1" applyAlignment="1" applyProtection="1">
      <alignment horizontal="center" vertical="center"/>
      <protection locked="0" hidden="1"/>
    </xf>
    <xf numFmtId="0" fontId="16" fillId="21" borderId="22" xfId="0" applyFont="1" applyFill="1" applyBorder="1" applyAlignment="1" applyProtection="1">
      <alignment horizontal="center" vertical="center"/>
      <protection locked="0" hidden="1"/>
    </xf>
    <xf numFmtId="185" fontId="16" fillId="21" borderId="22" xfId="0" applyNumberFormat="1" applyFont="1" applyFill="1" applyBorder="1" applyAlignment="1" applyProtection="1">
      <alignment horizontal="center" vertical="center"/>
      <protection hidden="1"/>
    </xf>
    <xf numFmtId="0" fontId="63" fillId="21" borderId="22" xfId="228" applyFill="1" applyBorder="1" applyAlignment="1" applyProtection="1">
      <alignment horizontal="center" vertical="center"/>
    </xf>
    <xf numFmtId="0" fontId="15" fillId="0" borderId="0" xfId="0" applyFont="1" applyAlignment="1" applyProtection="1">
      <protection hidden="1"/>
    </xf>
    <xf numFmtId="0" fontId="15" fillId="0" borderId="0" xfId="0" applyFont="1" applyBorder="1" applyAlignment="1" applyProtection="1">
      <protection hidden="1"/>
    </xf>
    <xf numFmtId="0" fontId="21" fillId="9" borderId="35" xfId="0" applyNumberFormat="1" applyFont="1" applyFill="1" applyBorder="1" applyAlignment="1" applyProtection="1">
      <alignment horizontal="center" vertical="center" wrapText="1"/>
      <protection locked="0" hidden="1"/>
    </xf>
    <xf numFmtId="0" fontId="18" fillId="0" borderId="22" xfId="0" applyFont="1" applyFill="1" applyBorder="1" applyAlignment="1" applyProtection="1">
      <alignment horizontal="left" vertical="center" wrapText="1"/>
      <protection hidden="1"/>
    </xf>
    <xf numFmtId="0" fontId="26" fillId="31" borderId="22" xfId="228" applyFont="1" applyFill="1" applyBorder="1" applyAlignment="1" applyProtection="1">
      <alignment horizontal="center" vertical="center"/>
    </xf>
    <xf numFmtId="0" fontId="21" fillId="31" borderId="22" xfId="0" applyFont="1" applyFill="1" applyBorder="1" applyAlignment="1" applyProtection="1">
      <alignment horizontal="center" vertical="center"/>
      <protection locked="0" hidden="1"/>
    </xf>
    <xf numFmtId="0" fontId="15" fillId="31" borderId="22" xfId="0" applyFont="1" applyFill="1" applyBorder="1" applyAlignment="1" applyProtection="1">
      <alignment horizontal="center" vertical="center"/>
      <protection locked="0" hidden="1"/>
    </xf>
    <xf numFmtId="185" fontId="16" fillId="31" borderId="22" xfId="0" applyNumberFormat="1" applyFont="1" applyFill="1" applyBorder="1" applyAlignment="1" applyProtection="1">
      <alignment horizontal="center" vertical="center"/>
      <protection hidden="1"/>
    </xf>
    <xf numFmtId="168" fontId="16" fillId="31" borderId="22" xfId="0" applyNumberFormat="1" applyFont="1" applyFill="1" applyBorder="1" applyAlignment="1" applyProtection="1">
      <alignment horizontal="center" vertical="center"/>
      <protection hidden="1"/>
    </xf>
    <xf numFmtId="0" fontId="26" fillId="0" borderId="27" xfId="0" applyFont="1" applyFill="1" applyBorder="1" applyAlignment="1" applyProtection="1">
      <alignment vertical="center"/>
      <protection hidden="1"/>
    </xf>
    <xf numFmtId="0" fontId="20" fillId="0" borderId="0" xfId="0" applyFont="1" applyAlignment="1" applyProtection="1">
      <alignment vertical="top"/>
      <protection hidden="1"/>
    </xf>
    <xf numFmtId="0" fontId="20" fillId="0" borderId="0" xfId="0" applyFont="1" applyBorder="1" applyAlignment="1" applyProtection="1">
      <alignment vertical="top"/>
      <protection hidden="1"/>
    </xf>
    <xf numFmtId="0" fontId="63" fillId="32" borderId="22" xfId="228" applyFill="1" applyBorder="1" applyAlignment="1" applyProtection="1">
      <alignment horizontal="center" vertical="center"/>
    </xf>
    <xf numFmtId="0" fontId="21" fillId="9" borderId="33" xfId="0" applyNumberFormat="1" applyFont="1" applyFill="1" applyBorder="1" applyAlignment="1" applyProtection="1">
      <alignment horizontal="center" vertical="center" wrapText="1"/>
      <protection locked="0" hidden="1"/>
    </xf>
    <xf numFmtId="0" fontId="21" fillId="9" borderId="34" xfId="0" applyNumberFormat="1" applyFont="1" applyFill="1" applyBorder="1" applyAlignment="1" applyProtection="1">
      <alignment horizontal="center" vertical="center" wrapText="1"/>
      <protection locked="0" hidden="1"/>
    </xf>
    <xf numFmtId="0" fontId="21" fillId="32" borderId="32" xfId="0" applyFont="1" applyFill="1" applyBorder="1" applyAlignment="1" applyProtection="1">
      <alignment horizontal="center" vertical="center"/>
      <protection locked="0" hidden="1"/>
    </xf>
    <xf numFmtId="0" fontId="16" fillId="32" borderId="31" xfId="0" applyFont="1" applyFill="1" applyBorder="1" applyAlignment="1" applyProtection="1">
      <alignment horizontal="center" vertical="center"/>
      <protection locked="0" hidden="1"/>
    </xf>
    <xf numFmtId="185" fontId="16" fillId="32" borderId="32" xfId="0" applyNumberFormat="1" applyFont="1" applyFill="1" applyBorder="1" applyAlignment="1" applyProtection="1">
      <alignment horizontal="center" vertical="center"/>
      <protection hidden="1"/>
    </xf>
    <xf numFmtId="168" fontId="14" fillId="32" borderId="31" xfId="0" applyNumberFormat="1" applyFont="1" applyFill="1" applyBorder="1" applyAlignment="1" applyProtection="1">
      <alignment horizontal="center" vertical="center"/>
      <protection hidden="1"/>
    </xf>
    <xf numFmtId="185" fontId="16" fillId="32" borderId="31" xfId="0" applyNumberFormat="1" applyFont="1" applyFill="1" applyBorder="1" applyAlignment="1" applyProtection="1">
      <alignment horizontal="center" vertical="center"/>
      <protection hidden="1"/>
    </xf>
    <xf numFmtId="0" fontId="26" fillId="0" borderId="34" xfId="0" applyFont="1" applyFill="1" applyBorder="1" applyAlignment="1" applyProtection="1">
      <alignment vertical="center"/>
      <protection hidden="1"/>
    </xf>
    <xf numFmtId="176" fontId="20" fillId="0" borderId="0" xfId="0" applyNumberFormat="1" applyFont="1" applyFill="1" applyBorder="1" applyAlignment="1" applyProtection="1">
      <alignment horizontal="left"/>
      <protection hidden="1"/>
    </xf>
    <xf numFmtId="0" fontId="20" fillId="0" borderId="38" xfId="0" applyFont="1" applyBorder="1" applyAlignment="1" applyProtection="1">
      <alignment vertical="top"/>
      <protection hidden="1"/>
    </xf>
    <xf numFmtId="0" fontId="63" fillId="30" borderId="22" xfId="228" applyFill="1" applyBorder="1" applyAlignment="1" applyProtection="1">
      <alignment horizontal="center" vertical="center"/>
    </xf>
    <xf numFmtId="0" fontId="63" fillId="30" borderId="35" xfId="228" applyFill="1" applyBorder="1" applyAlignment="1" applyProtection="1">
      <alignment horizontal="center" vertical="center"/>
    </xf>
    <xf numFmtId="0" fontId="21" fillId="30" borderId="22" xfId="0" applyFont="1" applyFill="1" applyBorder="1" applyAlignment="1" applyProtection="1">
      <alignment horizontal="center" vertical="center"/>
      <protection locked="0" hidden="1"/>
    </xf>
    <xf numFmtId="0" fontId="16" fillId="30" borderId="22" xfId="0" applyFont="1" applyFill="1" applyBorder="1" applyAlignment="1" applyProtection="1">
      <alignment horizontal="center" vertical="center"/>
      <protection locked="0" hidden="1"/>
    </xf>
    <xf numFmtId="185" fontId="16" fillId="30" borderId="22" xfId="0" applyNumberFormat="1" applyFont="1" applyFill="1" applyBorder="1" applyAlignment="1" applyProtection="1">
      <alignment horizontal="center" vertical="center"/>
    </xf>
    <xf numFmtId="168" fontId="15" fillId="30" borderId="22" xfId="0" applyNumberFormat="1" applyFont="1" applyFill="1" applyBorder="1" applyAlignment="1" applyProtection="1">
      <alignment horizontal="center" vertical="center"/>
    </xf>
    <xf numFmtId="0" fontId="21" fillId="0" borderId="22" xfId="0" applyFont="1" applyFill="1" applyBorder="1" applyAlignment="1" applyProtection="1">
      <alignment horizontal="left" vertical="center" wrapText="1"/>
      <protection hidden="1"/>
    </xf>
    <xf numFmtId="0" fontId="26" fillId="0" borderId="0" xfId="0" applyFont="1" applyFill="1" applyBorder="1" applyAlignment="1" applyProtection="1">
      <alignment vertical="center"/>
      <protection hidden="1"/>
    </xf>
    <xf numFmtId="0" fontId="20" fillId="0" borderId="0" xfId="0" applyNumberFormat="1" applyFont="1" applyBorder="1" applyAlignment="1" applyProtection="1">
      <protection hidden="1"/>
    </xf>
    <xf numFmtId="185" fontId="20" fillId="0" borderId="0" xfId="0" applyNumberFormat="1" applyFont="1" applyAlignment="1" applyProtection="1">
      <alignment vertical="top"/>
      <protection hidden="1"/>
    </xf>
    <xf numFmtId="185" fontId="20" fillId="0" borderId="0" xfId="0" applyNumberFormat="1" applyFont="1" applyBorder="1" applyAlignment="1" applyProtection="1">
      <alignment vertical="top"/>
      <protection hidden="1"/>
    </xf>
    <xf numFmtId="0" fontId="14" fillId="0" borderId="0" xfId="0" applyFont="1" applyFill="1" applyBorder="1" applyAlignment="1" applyProtection="1">
      <protection hidden="1"/>
    </xf>
    <xf numFmtId="0" fontId="14" fillId="0" borderId="38" xfId="0" applyFont="1" applyFill="1" applyBorder="1" applyAlignment="1" applyProtection="1">
      <protection hidden="1"/>
    </xf>
    <xf numFmtId="0" fontId="21" fillId="15" borderId="32" xfId="0" applyFont="1" applyFill="1" applyBorder="1" applyAlignment="1" applyProtection="1">
      <alignment horizontal="center" vertical="center"/>
      <protection locked="0" hidden="1"/>
    </xf>
    <xf numFmtId="0" fontId="16" fillId="15" borderId="31" xfId="0" applyFont="1" applyFill="1" applyBorder="1" applyAlignment="1" applyProtection="1">
      <alignment horizontal="center" vertical="center"/>
      <protection locked="0" hidden="1"/>
    </xf>
    <xf numFmtId="185" fontId="16" fillId="15" borderId="32" xfId="0" applyNumberFormat="1" applyFont="1" applyFill="1" applyBorder="1" applyAlignment="1" applyProtection="1">
      <alignment horizontal="center" vertical="center"/>
    </xf>
    <xf numFmtId="168" fontId="15" fillId="15" borderId="31" xfId="0" applyNumberFormat="1" applyFont="1" applyFill="1" applyBorder="1" applyAlignment="1" applyProtection="1">
      <alignment horizontal="center" vertical="center"/>
    </xf>
    <xf numFmtId="0" fontId="63" fillId="15" borderId="22" xfId="228" applyFill="1" applyBorder="1" applyAlignment="1" applyProtection="1">
      <alignment horizontal="center" vertical="center"/>
    </xf>
    <xf numFmtId="0" fontId="20" fillId="0" borderId="0" xfId="0" applyNumberFormat="1" applyFont="1" applyFill="1" applyBorder="1" applyAlignment="1" applyProtection="1">
      <protection hidden="1"/>
    </xf>
    <xf numFmtId="178" fontId="20" fillId="0" borderId="0" xfId="0" applyNumberFormat="1" applyFont="1" applyFill="1" applyAlignment="1" applyProtection="1">
      <alignment vertical="top"/>
      <protection hidden="1"/>
    </xf>
    <xf numFmtId="0" fontId="20" fillId="0" borderId="0" xfId="0" applyFont="1" applyFill="1" applyAlignment="1" applyProtection="1">
      <alignment vertical="top"/>
      <protection hidden="1"/>
    </xf>
    <xf numFmtId="0" fontId="20" fillId="0" borderId="38" xfId="0" applyFont="1" applyFill="1" applyBorder="1" applyAlignment="1" applyProtection="1">
      <alignment vertical="top"/>
      <protection hidden="1"/>
    </xf>
    <xf numFmtId="0" fontId="14" fillId="0" borderId="0" xfId="0" applyFont="1" applyFill="1" applyAlignment="1" applyProtection="1">
      <protection hidden="1"/>
    </xf>
    <xf numFmtId="0" fontId="73" fillId="0" borderId="27" xfId="0" applyFont="1" applyBorder="1" applyAlignment="1" applyProtection="1">
      <alignment horizontal="center" vertical="center"/>
      <protection locked="0"/>
    </xf>
    <xf numFmtId="0" fontId="73" fillId="0" borderId="24" xfId="0" applyFont="1" applyBorder="1" applyAlignment="1" applyProtection="1">
      <alignment horizontal="center" vertical="center"/>
      <protection locked="0"/>
    </xf>
    <xf numFmtId="0" fontId="26" fillId="40" borderId="22" xfId="228" applyFont="1" applyFill="1" applyBorder="1" applyAlignment="1" applyProtection="1">
      <alignment horizontal="center" vertical="center"/>
    </xf>
    <xf numFmtId="0" fontId="0" fillId="0" borderId="0" xfId="0"/>
    <xf numFmtId="0" fontId="15" fillId="0" borderId="0" xfId="0" applyFont="1" applyAlignment="1" applyProtection="1">
      <alignment horizontal="center" readingOrder="1"/>
      <protection hidden="1"/>
    </xf>
    <xf numFmtId="0" fontId="15" fillId="0" borderId="64" xfId="0" applyFont="1" applyBorder="1" applyAlignment="1" applyProtection="1">
      <alignment horizontal="center" vertical="center" readingOrder="1"/>
      <protection hidden="1"/>
    </xf>
    <xf numFmtId="0" fontId="22" fillId="0" borderId="0" xfId="0" applyFont="1" applyAlignment="1" applyProtection="1">
      <alignment horizontal="center" readingOrder="1"/>
      <protection hidden="1"/>
    </xf>
    <xf numFmtId="0" fontId="15" fillId="0" borderId="0" xfId="0" applyFont="1" applyAlignment="1" applyProtection="1">
      <alignment horizontal="center" vertical="center" wrapText="1" readingOrder="1"/>
      <protection hidden="1"/>
    </xf>
    <xf numFmtId="0" fontId="100" fillId="0" borderId="0" xfId="0" applyFont="1" applyAlignment="1" applyProtection="1">
      <alignment horizontal="center" vertical="center" wrapText="1" readingOrder="1"/>
      <protection locked="0" hidden="1"/>
    </xf>
    <xf numFmtId="0" fontId="100" fillId="0" borderId="63" xfId="0" applyFont="1" applyBorder="1" applyAlignment="1" applyProtection="1">
      <alignment horizontal="center" vertical="center" wrapText="1" readingOrder="1"/>
      <protection locked="0" hidden="1"/>
    </xf>
    <xf numFmtId="0" fontId="15" fillId="0" borderId="0" xfId="0" applyFont="1" applyAlignment="1" applyProtection="1">
      <alignment horizontal="center" vertical="center" readingOrder="1"/>
      <protection hidden="1"/>
    </xf>
    <xf numFmtId="168" fontId="100" fillId="0" borderId="0" xfId="0" applyNumberFormat="1" applyFont="1" applyAlignment="1" applyProtection="1">
      <alignment horizontal="center" vertical="center" wrapText="1" readingOrder="1"/>
      <protection locked="0" hidden="1"/>
    </xf>
    <xf numFmtId="168" fontId="100" fillId="0" borderId="63" xfId="0" applyNumberFormat="1" applyFont="1" applyBorder="1" applyAlignment="1" applyProtection="1">
      <alignment horizontal="center" vertical="center" wrapText="1" readingOrder="1"/>
      <protection locked="0" hidden="1"/>
    </xf>
    <xf numFmtId="0" fontId="103" fillId="0" borderId="0" xfId="0" applyFont="1" applyAlignment="1" applyProtection="1">
      <alignment horizontal="center" vertical="center" wrapText="1" readingOrder="1"/>
      <protection hidden="1"/>
    </xf>
    <xf numFmtId="0" fontId="100" fillId="0" borderId="63" xfId="0" applyFont="1" applyBorder="1" applyAlignment="1" applyProtection="1">
      <alignment horizontal="center" vertical="center" readingOrder="1"/>
      <protection locked="0" hidden="1"/>
    </xf>
    <xf numFmtId="171" fontId="100" fillId="0" borderId="63" xfId="0" applyNumberFormat="1" applyFont="1" applyBorder="1" applyAlignment="1" applyProtection="1">
      <alignment horizontal="center" vertical="center" readingOrder="1"/>
      <protection locked="0" hidden="1"/>
    </xf>
    <xf numFmtId="0" fontId="104" fillId="0" borderId="0" xfId="0" applyFont="1" applyAlignment="1" applyProtection="1">
      <alignment horizontal="center" readingOrder="1"/>
      <protection hidden="1"/>
    </xf>
    <xf numFmtId="0" fontId="17" fillId="0" borderId="0" xfId="0" applyFont="1" applyAlignment="1" applyProtection="1">
      <alignment horizontal="center" vertical="center"/>
      <protection hidden="1"/>
    </xf>
    <xf numFmtId="0" fontId="21" fillId="0" borderId="0" xfId="0" applyFont="1" applyAlignment="1" applyProtection="1">
      <alignment horizontal="left" vertical="center" readingOrder="1"/>
      <protection hidden="1"/>
    </xf>
    <xf numFmtId="0" fontId="18" fillId="0" borderId="0" xfId="0" applyFont="1" applyAlignment="1" applyProtection="1">
      <alignment horizontal="left" vertical="top" wrapText="1" readingOrder="1"/>
      <protection hidden="1"/>
    </xf>
    <xf numFmtId="0" fontId="21" fillId="0" borderId="0" xfId="0" applyFont="1" applyAlignment="1" applyProtection="1">
      <alignment horizontal="left" vertical="center" wrapText="1" readingOrder="1"/>
      <protection hidden="1"/>
    </xf>
    <xf numFmtId="0" fontId="18" fillId="0" borderId="0" xfId="0" applyFont="1" applyAlignment="1" applyProtection="1">
      <alignment horizontal="center" readingOrder="1"/>
      <protection hidden="1"/>
    </xf>
    <xf numFmtId="0" fontId="63" fillId="34" borderId="22" xfId="228" applyFill="1" applyBorder="1" applyAlignment="1" applyProtection="1">
      <alignment horizontal="center" vertical="center"/>
    </xf>
    <xf numFmtId="0" fontId="22" fillId="9" borderId="22" xfId="0" applyFont="1" applyFill="1" applyBorder="1" applyAlignment="1" applyProtection="1">
      <alignment horizontal="center" vertical="center"/>
      <protection hidden="1"/>
    </xf>
    <xf numFmtId="0" fontId="18" fillId="9" borderId="22" xfId="0" applyFont="1" applyFill="1" applyBorder="1" applyAlignment="1" applyProtection="1">
      <alignment horizontal="center" vertical="center"/>
      <protection hidden="1"/>
    </xf>
    <xf numFmtId="0" fontId="26" fillId="0" borderId="0" xfId="0" applyFont="1" applyAlignment="1" applyProtection="1">
      <alignment horizontal="left" wrapText="1"/>
      <protection hidden="1"/>
    </xf>
    <xf numFmtId="0" fontId="16" fillId="0" borderId="22" xfId="0" applyFont="1" applyBorder="1" applyAlignment="1" applyProtection="1">
      <alignment horizontal="center" vertical="center" shrinkToFit="1"/>
      <protection hidden="1"/>
    </xf>
    <xf numFmtId="0" fontId="16" fillId="0" borderId="0" xfId="0" applyFont="1" applyAlignment="1" applyProtection="1">
      <alignment horizontal="left"/>
      <protection hidden="1"/>
    </xf>
    <xf numFmtId="176" fontId="16" fillId="0" borderId="0" xfId="0" applyNumberFormat="1" applyFont="1" applyAlignment="1" applyProtection="1">
      <alignment horizontal="left" vertical="top"/>
      <protection hidden="1"/>
    </xf>
    <xf numFmtId="0" fontId="100" fillId="0" borderId="0" xfId="0" applyFont="1" applyAlignment="1" applyProtection="1">
      <alignment horizontal="center" vertical="top" wrapText="1" readingOrder="1"/>
      <protection hidden="1"/>
    </xf>
    <xf numFmtId="0" fontId="18" fillId="0" borderId="0" xfId="0" applyFont="1" applyAlignment="1" applyProtection="1">
      <alignment horizontal="left" readingOrder="1"/>
      <protection hidden="1"/>
    </xf>
    <xf numFmtId="168" fontId="100" fillId="0" borderId="63" xfId="0" applyNumberFormat="1" applyFont="1" applyBorder="1" applyAlignment="1" applyProtection="1">
      <alignment horizontal="center" vertical="center" readingOrder="1"/>
      <protection hidden="1"/>
    </xf>
  </cellXfs>
  <cellStyles count="229">
    <cellStyle name="Comma" xfId="1" builtinId="3"/>
    <cellStyle name="Comma 12" xfId="2"/>
    <cellStyle name="Comma 12 2" xfId="3"/>
    <cellStyle name="Comma 12 3" xfId="4"/>
    <cellStyle name="Comma 2" xfId="5"/>
    <cellStyle name="Comma 2 2" xfId="6"/>
    <cellStyle name="Comma 2 2 2" xfId="7"/>
    <cellStyle name="Comma 2 2 3" xfId="8"/>
    <cellStyle name="Comma 2 3" xfId="9"/>
    <cellStyle name="Comma 2 3 2" xfId="10"/>
    <cellStyle name="Comma 2 3 3" xfId="11"/>
    <cellStyle name="Comma 2 4" xfId="12"/>
    <cellStyle name="Comma 2 4 2" xfId="13"/>
    <cellStyle name="Comma 2 4 3" xfId="14"/>
    <cellStyle name="Comma 2 5" xfId="15"/>
    <cellStyle name="Comma 2 5 2" xfId="16"/>
    <cellStyle name="Comma 2 5 3" xfId="17"/>
    <cellStyle name="Comma 3" xfId="18"/>
    <cellStyle name="Comma 3 2" xfId="19"/>
    <cellStyle name="Comma 3 3" xfId="20"/>
    <cellStyle name="Comma 4" xfId="21"/>
    <cellStyle name="Comma 4 2" xfId="22"/>
    <cellStyle name="Comma 4 2 2" xfId="23"/>
    <cellStyle name="Comma 4 2 3" xfId="24"/>
    <cellStyle name="Comma 4 3" xfId="25"/>
    <cellStyle name="Comma 4 3 2" xfId="26"/>
    <cellStyle name="Comma 4 3 3" xfId="27"/>
    <cellStyle name="Comma 4 4" xfId="28"/>
    <cellStyle name="Comma 4 4 2" xfId="29"/>
    <cellStyle name="Comma 4 4 3" xfId="30"/>
    <cellStyle name="Comma 4 5" xfId="31"/>
    <cellStyle name="Comma 4 6" xfId="32"/>
    <cellStyle name="Comma 5" xfId="33"/>
    <cellStyle name="Comma 5 2" xfId="34"/>
    <cellStyle name="Comma 5 2 2" xfId="35"/>
    <cellStyle name="Comma 5 2 3" xfId="36"/>
    <cellStyle name="Comma 5 3" xfId="37"/>
    <cellStyle name="Comma 5 3 2" xfId="38"/>
    <cellStyle name="Comma 5 3 3" xfId="39"/>
    <cellStyle name="Comma 5 4" xfId="40"/>
    <cellStyle name="Comma 5 4 2" xfId="41"/>
    <cellStyle name="Comma 5 4 3" xfId="42"/>
    <cellStyle name="Comma 5 5" xfId="43"/>
    <cellStyle name="Comma 5 6" xfId="44"/>
    <cellStyle name="Comma 6" xfId="45"/>
    <cellStyle name="Comma 6 2" xfId="46"/>
    <cellStyle name="Comma 6 2 2" xfId="47"/>
    <cellStyle name="Comma 6 2 3" xfId="48"/>
    <cellStyle name="Comma 6 3" xfId="49"/>
    <cellStyle name="Comma 6 3 2" xfId="50"/>
    <cellStyle name="Comma 6 3 3" xfId="51"/>
    <cellStyle name="Comma 6 4" xfId="52"/>
    <cellStyle name="Comma 6 4 2" xfId="53"/>
    <cellStyle name="Comma 6 4 3" xfId="54"/>
    <cellStyle name="Comma 6 5" xfId="55"/>
    <cellStyle name="Comma 6 6" xfId="56"/>
    <cellStyle name="Comma 7" xfId="57"/>
    <cellStyle name="Comma 7 2" xfId="58"/>
    <cellStyle name="Comma 7 2 2" xfId="59"/>
    <cellStyle name="Comma 7 3" xfId="60"/>
    <cellStyle name="Currency" xfId="61" builtinId="4"/>
    <cellStyle name="Currency 10" xfId="62"/>
    <cellStyle name="Currency 10 2" xfId="63"/>
    <cellStyle name="Currency 10 3" xfId="64"/>
    <cellStyle name="Currency 12" xfId="65"/>
    <cellStyle name="Currency 12 2" xfId="66"/>
    <cellStyle name="Currency 12 3" xfId="67"/>
    <cellStyle name="Currency 13" xfId="68"/>
    <cellStyle name="Currency 13 2" xfId="69"/>
    <cellStyle name="Currency 13 3" xfId="70"/>
    <cellStyle name="Currency 2" xfId="71"/>
    <cellStyle name="Currency 2 2" xfId="72"/>
    <cellStyle name="Currency 2 2 2" xfId="73"/>
    <cellStyle name="Currency 2 2 3" xfId="74"/>
    <cellStyle name="Currency 2 3" xfId="75"/>
    <cellStyle name="Currency 2 3 2" xfId="76"/>
    <cellStyle name="Currency 3" xfId="77"/>
    <cellStyle name="Currency 3 2" xfId="78"/>
    <cellStyle name="Currency 3 3" xfId="79"/>
    <cellStyle name="Heading 1" xfId="228" builtinId="16" customBuiltin="1"/>
    <cellStyle name="Heading 3 2" xfId="227"/>
    <cellStyle name="Hyperlink" xfId="80" builtinId="8" customBuiltin="1"/>
    <cellStyle name="Normal" xfId="0" builtinId="0"/>
    <cellStyle name="Normal 2" xfId="81"/>
    <cellStyle name="Normal 2 2" xfId="82"/>
    <cellStyle name="Normal 2 2 2" xfId="83"/>
    <cellStyle name="Normal 2 2 3" xfId="84"/>
    <cellStyle name="Normal 2 3" xfId="85"/>
    <cellStyle name="Normal 2 3 2" xfId="86"/>
    <cellStyle name="Normal 2 3 3" xfId="87"/>
    <cellStyle name="Normal 2 4" xfId="88"/>
    <cellStyle name="Normal 2 4 2" xfId="89"/>
    <cellStyle name="Normal 2 4 3" xfId="90"/>
    <cellStyle name="Normal 2 5" xfId="91"/>
    <cellStyle name="Normal 2 5 2" xfId="92"/>
    <cellStyle name="Normal 2 5 3" xfId="93"/>
    <cellStyle name="Normal 2 6" xfId="94"/>
    <cellStyle name="Normal 2 6 2" xfId="95"/>
    <cellStyle name="Normal 2 6 3" xfId="96"/>
    <cellStyle name="Normal 2 7" xfId="97"/>
    <cellStyle name="Normal 2 8" xfId="98"/>
    <cellStyle name="Normal 3" xfId="99"/>
    <cellStyle name="Normal 3 2" xfId="100"/>
    <cellStyle name="Normal 3 2 2" xfId="101"/>
    <cellStyle name="Normal 3 2 3" xfId="102"/>
    <cellStyle name="Normal 3 3" xfId="103"/>
    <cellStyle name="Normal 3 3 2" xfId="104"/>
    <cellStyle name="Normal 3 3 3" xfId="105"/>
    <cellStyle name="Normal 3 4" xfId="106"/>
    <cellStyle name="Normal 3 4 2" xfId="107"/>
    <cellStyle name="Normal 3 4 3" xfId="108"/>
    <cellStyle name="Normal 3 5" xfId="109"/>
    <cellStyle name="Normal 3 6" xfId="110"/>
    <cellStyle name="Normal 4" xfId="111"/>
    <cellStyle name="Normal 4 2" xfId="112"/>
    <cellStyle name="Normal 4 2 2" xfId="113"/>
    <cellStyle name="Normal 4 2 3" xfId="114"/>
    <cellStyle name="Normal 4 3" xfId="115"/>
    <cellStyle name="Normal 4 3 2" xfId="116"/>
    <cellStyle name="Normal 4 3 3" xfId="117"/>
    <cellStyle name="Normal 4 4" xfId="118"/>
    <cellStyle name="Normal 4 4 2" xfId="119"/>
    <cellStyle name="Normal 4 4 3" xfId="120"/>
    <cellStyle name="Normal 4 5" xfId="121"/>
    <cellStyle name="Normal 4 6" xfId="122"/>
    <cellStyle name="Normal 5" xfId="123"/>
    <cellStyle name="Normal 5 2" xfId="124"/>
    <cellStyle name="Normal 5 2 2" xfId="125"/>
    <cellStyle name="Normal 5 2 3" xfId="126"/>
    <cellStyle name="Normal 5 3" xfId="127"/>
    <cellStyle name="Normal 5 3 2" xfId="128"/>
    <cellStyle name="Normal 5 3 3" xfId="129"/>
    <cellStyle name="Normal 5 4" xfId="130"/>
    <cellStyle name="Normal 5 4 2" xfId="131"/>
    <cellStyle name="Normal 5 4 3" xfId="132"/>
    <cellStyle name="Normal 5 5" xfId="133"/>
    <cellStyle name="Normal 5 6" xfId="134"/>
    <cellStyle name="Normal 6" xfId="135"/>
    <cellStyle name="Normal 6 2" xfId="136"/>
    <cellStyle name="Normal 6 2 2" xfId="137"/>
    <cellStyle name="Normal 6 2 2 2" xfId="138"/>
    <cellStyle name="Normal 6 2 2 2 2" xfId="139"/>
    <cellStyle name="Normal 6 2 2 2 2 2" xfId="140"/>
    <cellStyle name="Normal 6 2 2 2 2 3" xfId="141"/>
    <cellStyle name="Normal 6 2 2 2 3" xfId="142"/>
    <cellStyle name="Normal 6 2 2 2 4" xfId="143"/>
    <cellStyle name="Normal 6 2 2 3" xfId="144"/>
    <cellStyle name="Normal 6 2 2 3 2" xfId="145"/>
    <cellStyle name="Normal 6 2 2 3 3" xfId="146"/>
    <cellStyle name="Normal 6 2 2 4" xfId="147"/>
    <cellStyle name="Normal 6 2 2 4 2" xfId="148"/>
    <cellStyle name="Normal 6 2 2 4 3" xfId="149"/>
    <cellStyle name="Normal 6 2 2 5" xfId="150"/>
    <cellStyle name="Normal 6 2 2 6" xfId="151"/>
    <cellStyle name="Normal 6 2 3" xfId="152"/>
    <cellStyle name="Normal 6 2 3 2" xfId="153"/>
    <cellStyle name="Normal 6 2 3 2 2" xfId="154"/>
    <cellStyle name="Normal 6 2 3 2 3" xfId="155"/>
    <cellStyle name="Normal 6 2 3 3" xfId="156"/>
    <cellStyle name="Normal 6 2 3 4" xfId="157"/>
    <cellStyle name="Normal 6 2 4" xfId="158"/>
    <cellStyle name="Normal 6 2 4 2" xfId="159"/>
    <cellStyle name="Normal 6 2 4 3" xfId="160"/>
    <cellStyle name="Normal 6 2 5" xfId="161"/>
    <cellStyle name="Normal 6 2 5 2" xfId="162"/>
    <cellStyle name="Normal 6 2 5 3" xfId="163"/>
    <cellStyle name="Normal 6 2 6" xfId="164"/>
    <cellStyle name="Normal 6 2 7" xfId="165"/>
    <cellStyle name="Normal 6 3" xfId="166"/>
    <cellStyle name="Normal 6 3 2" xfId="167"/>
    <cellStyle name="Normal 6 3 2 2" xfId="168"/>
    <cellStyle name="Normal 6 3 2 2 2" xfId="169"/>
    <cellStyle name="Normal 6 3 2 2 3" xfId="170"/>
    <cellStyle name="Normal 6 3 2 3" xfId="171"/>
    <cellStyle name="Normal 6 3 2 4" xfId="172"/>
    <cellStyle name="Normal 6 3 3" xfId="173"/>
    <cellStyle name="Normal 6 3 3 2" xfId="174"/>
    <cellStyle name="Normal 6 3 3 3" xfId="175"/>
    <cellStyle name="Normal 6 3 4" xfId="176"/>
    <cellStyle name="Normal 6 3 4 2" xfId="177"/>
    <cellStyle name="Normal 6 3 4 3" xfId="178"/>
    <cellStyle name="Normal 6 3 5" xfId="179"/>
    <cellStyle name="Normal 6 3 6" xfId="180"/>
    <cellStyle name="Normal 6 4" xfId="181"/>
    <cellStyle name="Normal 6 4 2" xfId="182"/>
    <cellStyle name="Normal 6 4 2 2" xfId="183"/>
    <cellStyle name="Normal 6 4 2 2 2" xfId="184"/>
    <cellStyle name="Normal 6 4 2 2 3" xfId="185"/>
    <cellStyle name="Normal 6 4 2 3" xfId="186"/>
    <cellStyle name="Normal 6 4 2 4" xfId="187"/>
    <cellStyle name="Normal 6 4 3" xfId="188"/>
    <cellStyle name="Normal 6 4 3 2" xfId="189"/>
    <cellStyle name="Normal 6 4 3 3" xfId="190"/>
    <cellStyle name="Normal 6 4 4" xfId="191"/>
    <cellStyle name="Normal 6 4 5" xfId="192"/>
    <cellStyle name="Normal 6 5" xfId="193"/>
    <cellStyle name="Normal 6 5 2" xfId="194"/>
    <cellStyle name="Normal 6 5 2 2" xfId="195"/>
    <cellStyle name="Normal 6 5 2 3" xfId="196"/>
    <cellStyle name="Normal 6 5 3" xfId="197"/>
    <cellStyle name="Normal 6 5 4" xfId="198"/>
    <cellStyle name="Normal 6 6" xfId="199"/>
    <cellStyle name="Normal 6 6 2" xfId="200"/>
    <cellStyle name="Normal 6 6 3" xfId="201"/>
    <cellStyle name="Normal 6 7" xfId="202"/>
    <cellStyle name="Normal 6 7 2" xfId="203"/>
    <cellStyle name="Normal 6 7 3" xfId="204"/>
    <cellStyle name="Normal 6 8" xfId="205"/>
    <cellStyle name="Normal 6 9" xfId="206"/>
    <cellStyle name="Normal 7" xfId="207"/>
    <cellStyle name="Normal 8" xfId="208"/>
    <cellStyle name="Normal 9" xfId="226"/>
    <cellStyle name="Percent" xfId="209" builtinId="5"/>
    <cellStyle name="Percent 12" xfId="210"/>
    <cellStyle name="Percent 12 2" xfId="211"/>
    <cellStyle name="Percent 12 3" xfId="212"/>
    <cellStyle name="Percent 13" xfId="213"/>
    <cellStyle name="Percent 13 2" xfId="214"/>
    <cellStyle name="Percent 13 3" xfId="215"/>
    <cellStyle name="Percent 2" xfId="216"/>
    <cellStyle name="Percent 2 2" xfId="217"/>
    <cellStyle name="Percent 2 2 2" xfId="218"/>
    <cellStyle name="Percent 2 2 3" xfId="219"/>
    <cellStyle name="Percent 2 3" xfId="220"/>
    <cellStyle name="Percent 2 3 2" xfId="221"/>
    <cellStyle name="Percent 3" xfId="222"/>
    <cellStyle name="Percent 3 2" xfId="223"/>
    <cellStyle name="Percent 3 3" xfId="224"/>
    <cellStyle name="Title 2" xfId="225"/>
  </cellStyles>
  <dxfs count="588">
    <dxf>
      <fill>
        <patternFill>
          <bgColor rgb="FF99CCFF"/>
        </patternFill>
      </fill>
    </dxf>
    <dxf>
      <fill>
        <patternFill>
          <bgColor rgb="FF99CCFF"/>
        </patternFill>
      </fill>
    </dxf>
    <dxf>
      <fill>
        <patternFill>
          <bgColor rgb="FF99CCFF"/>
        </patternFill>
      </fill>
    </dxf>
    <dxf>
      <fill>
        <patternFill>
          <bgColor rgb="FF99CCFF"/>
        </patternFill>
      </fill>
    </dxf>
    <dxf>
      <font>
        <b val="0"/>
        <i val="0"/>
        <strike val="0"/>
        <outline val="0"/>
        <shadow val="0"/>
        <u val="none"/>
        <vertAlign val="baseline"/>
        <color rgb="FF000000"/>
        <name val="Century Gothic"/>
        <scheme val="none"/>
      </font>
    </dxf>
    <dxf>
      <font>
        <b val="0"/>
        <i val="0"/>
        <strike val="0"/>
        <outline val="0"/>
        <shadow val="0"/>
        <u val="none"/>
        <vertAlign val="baseline"/>
        <color rgb="FF000000"/>
        <name val="Century Gothic"/>
        <scheme val="none"/>
      </font>
    </dxf>
    <dxf>
      <font>
        <b val="0"/>
        <i val="0"/>
        <strike val="0"/>
        <outline val="0"/>
        <shadow val="0"/>
        <u val="none"/>
        <vertAlign val="baseline"/>
        <color rgb="FF000000"/>
        <name val="Century Gothic"/>
        <scheme val="none"/>
      </font>
    </dxf>
    <dxf>
      <border outline="0">
        <top style="thin">
          <color auto="1"/>
        </top>
      </border>
    </dxf>
    <dxf>
      <border outline="0">
        <left style="thin">
          <color auto="1"/>
        </left>
        <right style="thin">
          <color auto="1"/>
        </right>
        <top style="thin">
          <color auto="1"/>
        </top>
        <bottom style="thin">
          <color auto="1"/>
        </bottom>
      </border>
    </dxf>
    <dxf>
      <font>
        <b val="0"/>
        <i val="0"/>
        <strike val="0"/>
        <outline val="0"/>
        <shadow val="0"/>
        <u val="none"/>
        <vertAlign val="baseline"/>
        <color rgb="FF000000"/>
        <name val="Century Gothic"/>
        <scheme val="none"/>
      </font>
    </dxf>
    <dxf>
      <border outline="0">
        <bottom style="thin">
          <color auto="1"/>
        </bottom>
      </border>
    </dxf>
    <dxf>
      <font>
        <b/>
        <i val="0"/>
        <strike val="0"/>
        <condense val="0"/>
        <extend val="0"/>
        <outline val="0"/>
        <shadow val="0"/>
        <u val="none"/>
        <vertAlign val="baseline"/>
        <sz val="14"/>
        <color theme="1"/>
        <name val="Century Gothic"/>
        <scheme val="none"/>
      </font>
      <fill>
        <patternFill patternType="solid">
          <fgColor indexed="64"/>
          <bgColor rgb="FFF3CB67"/>
        </patternFill>
      </fill>
      <alignment horizontal="center" vertical="center"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4"/>
        <color theme="1"/>
        <name val="Century Gothic"/>
        <scheme val="none"/>
      </font>
      <numFmt numFmtId="182" formatCode="&quot;$&quot;#,##0;[Red]\-&quot;$&quot;#,##0"/>
      <fill>
        <patternFill patternType="none">
          <fgColor indexed="64"/>
          <bgColor indexed="65"/>
        </patternFill>
      </fill>
      <alignment horizontal="center" vertical="center" textRotation="0" wrapText="1" indent="0" justifyLastLine="0" shrinkToFit="1"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font>
        <b val="0"/>
        <i val="0"/>
        <strike val="0"/>
        <condense val="0"/>
        <extend val="0"/>
        <outline val="0"/>
        <shadow val="0"/>
        <u val="none"/>
        <vertAlign val="baseline"/>
        <sz val="14"/>
        <color rgb="FF000000"/>
        <name val="Century Gothic"/>
        <scheme val="none"/>
      </font>
      <numFmt numFmtId="182" formatCode="&quot;$&quot;#,##0;[Red]\-&quot;$&quot;#,##0"/>
      <alignment horizontal="center" vertical="center" textRotation="0" wrapText="1" indent="0" justifyLastLine="0" shrinkToFit="1"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4"/>
        <color theme="1"/>
        <name val="Century Gothic"/>
        <scheme val="none"/>
      </font>
      <numFmt numFmtId="182" formatCode="&quot;$&quot;#,##0;[Red]\-&quot;$&quot;#,##0"/>
      <fill>
        <patternFill patternType="none">
          <fgColor indexed="64"/>
          <bgColor indexed="65"/>
        </patternFill>
      </fill>
      <alignment horizontal="center" vertical="center" textRotation="0" wrapText="1" indent="0" justifyLastLine="0" shrinkToFit="1"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font>
        <b val="0"/>
        <i val="0"/>
        <strike val="0"/>
        <condense val="0"/>
        <extend val="0"/>
        <outline val="0"/>
        <shadow val="0"/>
        <u val="none"/>
        <vertAlign val="baseline"/>
        <sz val="14"/>
        <color rgb="FF000000"/>
        <name val="Century Gothic"/>
        <scheme val="none"/>
      </font>
      <numFmt numFmtId="182" formatCode="&quot;$&quot;#,##0;[Red]\-&quot;$&quot;#,##0"/>
      <alignment horizontal="center" vertical="center" textRotation="0" wrapText="1" indent="0" justifyLastLine="0" shrinkToFit="1"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i val="0"/>
        <strike val="0"/>
        <condense val="0"/>
        <extend val="0"/>
        <outline val="0"/>
        <shadow val="0"/>
        <u val="none"/>
        <vertAlign val="baseline"/>
        <sz val="14"/>
        <color auto="1"/>
        <name val="Century Gothic"/>
        <scheme val="none"/>
      </font>
      <numFmt numFmtId="182" formatCode="&quot;$&quot;#,##0;[Red]\-&quot;$&quot;#,##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font>
        <b val="0"/>
        <i val="0"/>
        <strike val="0"/>
        <outline val="0"/>
        <shadow val="0"/>
        <u val="none"/>
        <vertAlign val="baseline"/>
        <color rgb="FF000000"/>
        <name val="Century Gothic"/>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4"/>
        <color theme="1"/>
        <name val="Century Gothic"/>
        <scheme val="none"/>
      </font>
      <fill>
        <patternFill patternType="none">
          <fgColor indexed="64"/>
          <bgColor indexed="65"/>
        </patternFill>
      </fill>
      <alignment horizontal="left" vertical="center" textRotation="0" wrapText="0" indent="1"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font>
        <b val="0"/>
        <i val="0"/>
        <strike val="0"/>
        <condense val="0"/>
        <extend val="0"/>
        <outline val="0"/>
        <shadow val="0"/>
        <u val="none"/>
        <vertAlign val="baseline"/>
        <sz val="14"/>
        <color rgb="FF000000"/>
        <name val="Century Gothic"/>
        <scheme val="none"/>
      </font>
      <alignment horizontal="left" vertical="center" textRotation="0" wrapText="1" indent="1"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protection locked="0" hidden="0"/>
    </dxf>
    <dxf>
      <font>
        <b/>
        <i val="0"/>
        <strike val="0"/>
        <condense val="0"/>
        <extend val="0"/>
        <outline val="0"/>
        <shadow val="0"/>
        <u val="none"/>
        <vertAlign val="baseline"/>
        <sz val="14"/>
        <color theme="1"/>
        <name val="Century Gothic"/>
        <scheme val="none"/>
      </font>
      <fill>
        <patternFill patternType="solid">
          <fgColor indexed="64"/>
          <bgColor rgb="FFFFFFCC"/>
        </patternFill>
      </fill>
      <alignment horizontal="center" vertical="center" textRotation="0" wrapText="1" indent="0" justifyLastLine="0" shrinkToFit="1" readingOrder="0"/>
      <border diagonalUp="0" diagonalDown="0" outline="0">
        <left style="thin">
          <color auto="1"/>
        </left>
        <right style="thin">
          <color auto="1"/>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3"/>
        <color theme="1"/>
        <name val="Century Gothic"/>
        <scheme val="none"/>
      </font>
      <alignment horizontal="general" vertical="bottom"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rgb="FF000000"/>
        <name val="Century Gothic"/>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theme="1"/>
        <name val="Century Gothic"/>
        <scheme val="none"/>
      </font>
      <numFmt numFmtId="182" formatCode="&quot;$&quot;#,##0;[Red]\-&quot;$&quot;#,##0"/>
      <fill>
        <patternFill patternType="none">
          <fgColor indexed="64"/>
          <bgColor indexed="65"/>
        </patternFill>
      </fill>
      <alignment horizontal="center" vertical="center" textRotation="0" wrapText="1" indent="0" justifyLastLine="0" shrinkToFit="1" readingOrder="0"/>
      <border diagonalUp="0" diagonalDown="0" outline="0">
        <left style="thin">
          <color auto="1"/>
        </left>
        <right style="thin">
          <color auto="1"/>
        </right>
        <top style="double">
          <color auto="1"/>
        </top>
        <bottom style="thin">
          <color auto="1"/>
        </bottom>
      </border>
      <protection locked="1" hidden="1"/>
    </dxf>
    <dxf>
      <font>
        <b val="0"/>
        <i val="0"/>
        <strike val="0"/>
        <condense val="0"/>
        <extend val="0"/>
        <outline val="0"/>
        <shadow val="0"/>
        <u val="none"/>
        <vertAlign val="baseline"/>
        <sz val="14"/>
        <color rgb="FF000000"/>
        <name val="Century Gothic"/>
        <scheme val="none"/>
      </font>
      <numFmt numFmtId="182" formatCode="&quot;$&quot;#,##0;[Red]\-&quot;$&quot;#,##0"/>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1" hidden="1"/>
    </dxf>
    <dxf>
      <font>
        <b val="0"/>
        <i val="0"/>
        <strike val="0"/>
        <condense val="0"/>
        <extend val="0"/>
        <outline val="0"/>
        <shadow val="0"/>
        <u val="none"/>
        <vertAlign val="baseline"/>
        <sz val="14"/>
        <color theme="1"/>
        <name val="Century Gothic"/>
        <scheme val="none"/>
      </font>
      <numFmt numFmtId="0" formatCode="General"/>
      <fill>
        <patternFill patternType="none">
          <fgColor indexed="64"/>
          <bgColor indexed="65"/>
        </patternFill>
      </fill>
      <alignment horizontal="center" vertical="center" textRotation="0" wrapText="1" indent="0" justifyLastLine="0" shrinkToFit="1" readingOrder="0"/>
      <border diagonalUp="0" diagonalDown="0" outline="0">
        <left style="thin">
          <color auto="1"/>
        </left>
        <right style="thin">
          <color auto="1"/>
        </right>
        <top style="double">
          <color auto="1"/>
        </top>
        <bottom style="thin">
          <color auto="1"/>
        </bottom>
      </border>
      <protection locked="1" hidden="1"/>
    </dxf>
    <dxf>
      <font>
        <b val="0"/>
        <i val="0"/>
        <strike val="0"/>
        <condense val="0"/>
        <extend val="0"/>
        <outline val="0"/>
        <shadow val="0"/>
        <u val="none"/>
        <vertAlign val="baseline"/>
        <sz val="14"/>
        <color rgb="FF000000"/>
        <name val="Century Gothic"/>
        <scheme val="none"/>
      </font>
      <numFmt numFmtId="182" formatCode="&quot;$&quot;#,##0;[Red]\-&quot;$&quot;#,##0"/>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theme="1"/>
        <name val="Century Gothic"/>
        <scheme val="none"/>
      </font>
      <numFmt numFmtId="182" formatCode="&quot;$&quot;#,##0;[Red]\-&quot;$&quot;#,##0"/>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double">
          <color auto="1"/>
        </top>
        <bottom style="thin">
          <color auto="1"/>
        </bottom>
      </border>
      <protection locked="1" hidden="1"/>
    </dxf>
    <dxf>
      <font>
        <b val="0"/>
        <i val="0"/>
        <strike val="0"/>
        <condense val="0"/>
        <extend val="0"/>
        <outline val="0"/>
        <shadow val="0"/>
        <u val="none"/>
        <vertAlign val="baseline"/>
        <sz val="14"/>
        <color rgb="FF000000"/>
        <name val="Century Gothic"/>
        <scheme val="none"/>
      </font>
      <numFmt numFmtId="182" formatCode="&quot;$&quot;#,##0;[Red]\-&quot;$&quot;#,##0"/>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fill>
        <patternFill patternType="none">
          <fgColor indexed="64"/>
          <bgColor indexed="65"/>
        </patternFill>
      </fill>
      <alignment horizontal="left" vertical="center" textRotation="0" wrapText="1" indent="1" justifyLastLine="0" shrinkToFit="0" readingOrder="0"/>
      <border diagonalUp="0" diagonalDown="0" outline="0">
        <left style="thin">
          <color auto="1"/>
        </left>
        <right style="thin">
          <color auto="1"/>
        </right>
        <top style="double">
          <color auto="1"/>
        </top>
        <bottom style="thin">
          <color auto="1"/>
        </bottom>
      </border>
      <protection locked="1" hidden="1"/>
    </dxf>
    <dxf>
      <font>
        <b val="0"/>
        <i val="0"/>
        <strike val="0"/>
        <condense val="0"/>
        <extend val="0"/>
        <outline val="0"/>
        <shadow val="0"/>
        <u val="none"/>
        <vertAlign val="baseline"/>
        <sz val="14"/>
        <color rgb="FF000000"/>
        <name val="Century Gothic"/>
        <scheme val="none"/>
      </font>
      <alignment horizontal="left" vertical="center" textRotation="0" wrapText="1" indent="1" justifyLastLine="0" shrinkToFit="0" readingOrder="0"/>
      <border diagonalUp="0" diagonalDown="0" outline="0">
        <left/>
        <right style="thin">
          <color indexed="64"/>
        </right>
        <top style="thin">
          <color indexed="64"/>
        </top>
        <bottom style="thin">
          <color indexed="64"/>
        </bottom>
      </border>
      <protection locked="0" hidden="0"/>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rgb="FF000000"/>
        <name val="Century Gothic"/>
        <scheme val="none"/>
      </font>
      <alignment horizontal="center" vertical="center" textRotation="0" wrapText="1" indent="0" justifyLastLine="0" shrinkToFit="0" readingOrder="0"/>
      <protection locked="0" hidden="0"/>
    </dxf>
    <dxf>
      <border outline="0">
        <bottom style="thin">
          <color auto="1"/>
        </bottom>
      </border>
    </dxf>
    <dxf>
      <font>
        <b/>
        <i val="0"/>
        <strike val="0"/>
        <condense val="0"/>
        <extend val="0"/>
        <outline val="0"/>
        <shadow val="0"/>
        <u val="none"/>
        <vertAlign val="baseline"/>
        <sz val="13"/>
        <color theme="1"/>
        <name val="Century Gothic"/>
        <scheme val="none"/>
      </font>
      <fill>
        <patternFill patternType="solid">
          <fgColor indexed="64"/>
          <bgColor rgb="FFFFFFCC"/>
        </patternFill>
      </fill>
      <alignment horizontal="center" vertical="center" textRotation="0" wrapText="1" indent="0" justifyLastLine="0" shrinkToFit="1" readingOrder="0"/>
      <border diagonalUp="0" diagonalDown="0" outline="0">
        <left style="thin">
          <color auto="1"/>
        </left>
        <right style="thin">
          <color auto="1"/>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164" formatCode="_(* #,##0_);_(* \(#,##0\);_(* &quot;-&quot;??_);_(@_)"/>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77" formatCode="0.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fill>
        <patternFill patternType="solid">
          <fgColor indexed="64"/>
          <bgColor rgb="FF92CDDC"/>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ill>
        <patternFill>
          <bgColor rgb="FF00B050"/>
        </patternFill>
      </fill>
    </dxf>
    <dxf>
      <fill>
        <patternFill>
          <bgColor rgb="FFFFFF00"/>
        </patternFill>
      </fill>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numFmt numFmtId="0" formatCode="General"/>
      <fill>
        <patternFill patternType="solid">
          <fgColor indexed="64"/>
          <bgColor rgb="FFA6CAAA"/>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fill>
        <patternFill patternType="solid">
          <fgColor indexed="64"/>
          <bgColor rgb="FF92D050"/>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4" formatCode="0.0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numFmt numFmtId="0" formatCode="General"/>
      <fill>
        <patternFill patternType="solid">
          <fgColor indexed="64"/>
          <bgColor rgb="FFF6E6A0"/>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ont>
        <b/>
        <i val="0"/>
        <condense val="0"/>
        <extend val="0"/>
      </font>
      <fill>
        <patternFill>
          <bgColor indexed="13"/>
        </patternFill>
      </fill>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numFmt numFmtId="0" formatCode="General"/>
      <fill>
        <patternFill patternType="solid">
          <fgColor indexed="64"/>
          <bgColor rgb="FF76D0B2"/>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ill>
        <patternFill>
          <bgColor rgb="FFFFFF00"/>
        </patternFill>
      </fill>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fill>
        <patternFill patternType="solid">
          <fgColor indexed="64"/>
          <bgColor rgb="FF8DAFFB"/>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ill>
        <patternFill>
          <bgColor rgb="FFFFFF00"/>
        </patternFill>
      </fill>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6" formatCode="#,##0_);[Red]\(#,##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9" formatCode="m/d/yy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30" formatCode="@"/>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4"/>
        <color theme="1"/>
        <name val="Century Gothic"/>
        <scheme val="none"/>
      </font>
      <numFmt numFmtId="0" formatCode="General"/>
      <fill>
        <patternFill patternType="solid">
          <fgColor indexed="64"/>
          <bgColor rgb="FFEEA0A0"/>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ont>
        <b/>
        <i val="0"/>
        <condense val="0"/>
        <extend val="0"/>
      </font>
      <fill>
        <patternFill>
          <bgColor indexed="13"/>
        </patternFill>
      </fill>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6" formatCode="m/d/yy;@"/>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 formatCode="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 formatCode="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3" formatCode="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4" formatCode="_(* #,##0_);_(* \(#,##0\);_(* &quot;-&quot;??_);_(@_)"/>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4" formatCode="_(* #,##0_);_(* \(#,##0\);_(* &quot;-&quot;??_);_(@_)"/>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4" formatCode="_(* #,##0_);_(* \(#,##0\);_(* &quot;-&quot;??_);_(@_)"/>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164" formatCode="_(* #,##0_);_(* \(#,##0\);_(* &quot;-&quot;??_);_(@_)"/>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4"/>
        <color theme="1"/>
        <name val="Century Gothic"/>
        <scheme val="none"/>
      </font>
      <fill>
        <patternFill patternType="solid">
          <fgColor indexed="64"/>
          <bgColor rgb="FF7ABAEE"/>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ill>
        <patternFill>
          <bgColor rgb="FFFFFF00"/>
        </patternFill>
      </fill>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numFmt numFmtId="0" formatCode="General"/>
      <fill>
        <patternFill patternType="solid">
          <fgColor indexed="64"/>
          <bgColor rgb="FFC5B0FA"/>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ill>
        <patternFill>
          <bgColor rgb="FFFFFF00"/>
        </patternFill>
      </fill>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dxf>
    <dxf>
      <font>
        <b val="0"/>
        <i val="0"/>
        <strike val="0"/>
        <condense val="0"/>
        <extend val="0"/>
        <outline val="0"/>
        <shadow val="0"/>
        <u val="none"/>
        <vertAlign val="baseline"/>
        <sz val="16"/>
        <color theme="1"/>
        <name val="Century Gothic"/>
        <scheme val="none"/>
      </font>
      <numFmt numFmtId="171" formatCode="&quot;$&quot;#,##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6"/>
        <color theme="1"/>
        <name val="Century Gothic"/>
        <scheme val="none"/>
      </font>
      <numFmt numFmtId="5" formatCode="#,##0_);\(#,##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numFmt numFmtId="19" formatCode="m/d/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style="thin">
          <color auto="1"/>
        </left>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numFmt numFmtId="0" formatCode="General"/>
      <fill>
        <patternFill patternType="solid">
          <fgColor indexed="64"/>
          <bgColor rgb="FFB7FFB7"/>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ont>
        <b/>
        <i val="0"/>
        <condense val="0"/>
        <extend val="0"/>
      </font>
      <fill>
        <patternFill>
          <bgColor indexed="13"/>
        </patternFill>
      </fill>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outline="0">
        <left style="thin">
          <color auto="1"/>
        </left>
        <right style="thin">
          <color auto="1"/>
        </right>
        <top style="thin">
          <color auto="1"/>
        </top>
        <bottom/>
      </border>
      <protection locked="0" hidden="0"/>
    </dxf>
    <dxf>
      <font>
        <b val="0"/>
        <i val="0"/>
        <strike val="0"/>
        <condense val="0"/>
        <extend val="0"/>
        <outline val="0"/>
        <shadow val="0"/>
        <u val="none"/>
        <vertAlign val="baseline"/>
        <sz val="16"/>
        <color theme="1"/>
        <name val="Century Gothic"/>
        <scheme val="none"/>
      </font>
      <numFmt numFmtId="177" formatCode="0.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2" formatCode="&quot;$&quot;#,##0;[Red]\-&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1" formatCode="#,##0;[Red]\ \-#,##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2" formatCode="&quot;$&quot;#,##0;[Red]\-&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6"/>
        <color theme="1"/>
        <name val="Century Gothic"/>
        <scheme val="none"/>
      </font>
      <numFmt numFmtId="182" formatCode="&quot;$&quot;#,##0;[Red]\-&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font>
        <b val="0"/>
        <i val="0"/>
        <strike val="0"/>
        <condense val="0"/>
        <extend val="0"/>
        <outline val="0"/>
        <shadow val="0"/>
        <u val="none"/>
        <vertAlign val="baseline"/>
        <sz val="16"/>
        <color theme="1"/>
        <name val="Century Gothic"/>
        <scheme val="none"/>
      </font>
      <numFmt numFmtId="182" formatCode="&quot;$&quot;#,##0;[Red]\-&quot;$&quot;#,##0"/>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13"/>
        <color theme="1"/>
        <name val="Century Gothic"/>
        <scheme val="none"/>
      </font>
      <numFmt numFmtId="0" formatCode="Genera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3"/>
        <color theme="1"/>
        <name val="Century Gothic"/>
        <scheme val="none"/>
      </font>
      <alignment horizontal="center" vertical="center" textRotation="0" wrapText="1" indent="0" justifyLastLine="0" shrinkToFit="0" readingOrder="0"/>
      <protection locked="0" hidden="0"/>
    </dxf>
    <dxf>
      <font>
        <b/>
        <i val="0"/>
        <strike val="0"/>
        <condense val="0"/>
        <extend val="0"/>
        <outline val="0"/>
        <shadow val="0"/>
        <u val="none"/>
        <vertAlign val="baseline"/>
        <sz val="13"/>
        <color theme="1"/>
        <name val="Century Gothic"/>
        <scheme val="none"/>
      </font>
      <fill>
        <patternFill patternType="solid">
          <fgColor indexed="64"/>
          <bgColor theme="9" tint="0.39997558519241921"/>
        </patternFill>
      </fill>
      <alignment horizontal="center" vertical="center" textRotation="0" wrapText="1" indent="0" justifyLastLine="0" shrinkToFit="0" readingOrder="0"/>
      <border diagonalUp="0" diagonalDown="0" outline="0">
        <left style="thin">
          <color auto="1"/>
        </left>
        <right style="thin">
          <color auto="1"/>
        </right>
        <top/>
        <bottom/>
      </border>
      <protection locked="0" hidden="0"/>
    </dxf>
    <dxf>
      <font>
        <color auto="1"/>
      </font>
      <fill>
        <patternFill patternType="solid">
          <bgColor theme="2" tint="-0.24994659260841701"/>
        </patternFill>
      </fill>
    </dxf>
    <dxf>
      <fill>
        <patternFill>
          <bgColor rgb="FF99FF99"/>
        </patternFill>
      </fill>
    </dxf>
    <dxf>
      <fill>
        <patternFill>
          <bgColor rgb="FFFFFF00"/>
        </patternFill>
      </fill>
    </dxf>
    <dxf>
      <font>
        <b val="0"/>
        <i val="0"/>
        <strike val="0"/>
        <condense val="0"/>
        <extend val="0"/>
        <outline val="0"/>
        <shadow val="0"/>
        <u/>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numFmt numFmtId="167" formatCode="[&lt;=9999999]###\-####;\(###\)\ ###\-####"/>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numFmt numFmtId="187" formatCode="00000"/>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border outline="0">
        <left style="thin">
          <color auto="1"/>
        </left>
        <right style="thin">
          <color auto="1"/>
        </right>
        <top style="thin">
          <color rgb="FF000000"/>
        </top>
        <bottom style="thin">
          <color auto="1"/>
        </bottom>
      </border>
    </dxf>
    <dxf>
      <font>
        <b val="0"/>
        <i val="0"/>
        <strike val="0"/>
        <outline val="0"/>
        <shadow val="0"/>
        <vertAlign val="baseline"/>
        <sz val="14"/>
        <color rgb="FF000000"/>
        <name val="Century Gothic"/>
        <scheme val="none"/>
      </font>
    </dxf>
    <dxf>
      <font>
        <b/>
        <i val="0"/>
        <strike val="0"/>
        <condense val="0"/>
        <extend val="0"/>
        <outline val="0"/>
        <shadow val="0"/>
        <u val="none"/>
        <vertAlign val="baseline"/>
        <sz val="16"/>
        <color theme="1"/>
        <name val="Century Gothic"/>
        <scheme val="none"/>
      </font>
      <fill>
        <patternFill patternType="solid">
          <fgColor indexed="64"/>
          <bgColor rgb="FFFFCCFF"/>
        </patternFill>
      </fill>
      <alignment horizontal="center" vertical="center"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ertAlign val="baseline"/>
        <sz val="14"/>
        <color rgb="FF000000"/>
        <name val="Century Gothic"/>
        <scheme val="none"/>
      </font>
      <alignment horizontal="center" vertical="center" textRotation="0" wrapText="1" indent="0" justifyLastLine="0" shrinkToFit="1" readingOrder="0"/>
      <border diagonalUp="0" diagonalDown="0" outline="0">
        <left style="thin">
          <color auto="1"/>
        </left>
        <right/>
        <top style="thin">
          <color auto="1"/>
        </top>
        <bottom/>
      </border>
      <protection locked="0" hidden="0"/>
    </dxf>
    <dxf>
      <font>
        <b val="0"/>
        <i val="0"/>
        <strike val="0"/>
        <condense val="0"/>
        <extend val="0"/>
        <outline val="0"/>
        <shadow val="0"/>
        <u/>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4"/>
        <color rgb="FF000000"/>
        <name val="Century Gothic"/>
        <scheme val="none"/>
      </font>
      <numFmt numFmtId="167" formatCode="[&lt;=9999999]###\-####;\(###\)\ ###\-####"/>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4"/>
        <color rgb="FF000000"/>
        <name val="Century Gothic"/>
        <scheme val="none"/>
      </font>
      <numFmt numFmtId="187" formatCode="00000"/>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right style="thin">
          <color auto="1"/>
        </right>
        <top style="thin">
          <color auto="1"/>
        </top>
        <bottom/>
      </border>
      <protection locked="0" hidden="0"/>
    </dxf>
    <dxf>
      <font>
        <b val="0"/>
        <i val="0"/>
        <strike val="0"/>
        <condense val="0"/>
        <extend val="0"/>
        <outline val="0"/>
        <shadow val="0"/>
        <u val="none"/>
        <vertAlign val="baseline"/>
        <sz val="14"/>
        <color rgb="FF000000"/>
        <name val="Century Gothic"/>
        <scheme val="none"/>
      </font>
      <alignment horizontal="center" vertical="center" textRotation="0" wrapText="1" indent="0" justifyLastLine="0" shrinkToFit="1" readingOrder="0"/>
      <border diagonalUp="0" diagonalDown="0" outline="0">
        <left/>
        <right style="thin">
          <color indexed="64"/>
        </right>
        <top style="thin">
          <color indexed="64"/>
        </top>
        <bottom style="thin">
          <color indexed="64"/>
        </bottom>
      </border>
      <protection locked="0" hidden="0"/>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outline val="0"/>
        <shadow val="0"/>
        <vertAlign val="baseline"/>
        <sz val="14"/>
        <color rgb="FF000000"/>
        <name val="Century Gothic"/>
        <scheme val="none"/>
      </font>
    </dxf>
    <dxf>
      <border>
        <bottom style="thin">
          <color indexed="64"/>
        </bottom>
      </border>
    </dxf>
    <dxf>
      <font>
        <b/>
        <i val="0"/>
        <strike val="0"/>
        <condense val="0"/>
        <extend val="0"/>
        <outline val="0"/>
        <shadow val="0"/>
        <u val="none"/>
        <vertAlign val="baseline"/>
        <sz val="16"/>
        <color theme="1"/>
        <name val="Century Gothic"/>
        <scheme val="none"/>
      </font>
      <fill>
        <patternFill patternType="solid">
          <fgColor indexed="64"/>
          <bgColor rgb="FFFFCCFF"/>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style="thin">
          <color auto="1"/>
        </left>
        <right/>
        <top style="thin">
          <color auto="1"/>
        </top>
        <bottom style="thin">
          <color auto="1"/>
        </bottom>
        <vertical/>
        <horizontal/>
      </border>
      <protection locked="1" hidden="1"/>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indent="2" justifyLastLine="0" shrinkToFit="0" readingOrder="0"/>
      <border diagonalUp="0" diagonalDown="0">
        <left/>
        <right style="thin">
          <color indexed="64"/>
        </right>
        <top style="thin">
          <color indexed="64"/>
        </top>
        <bottom style="thin">
          <color indexed="64"/>
        </bottom>
        <vertical/>
        <horizontal/>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indent="1" justifyLastLine="0" shrinkToFit="0" readingOrder="0"/>
      <border diagonalUp="0" diagonalDown="0">
        <left style="thin">
          <color auto="1"/>
        </left>
        <right/>
        <top style="thin">
          <color indexed="64"/>
        </top>
        <bottom style="thin">
          <color auto="1"/>
        </bottom>
        <vertical/>
        <horizontal/>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indent="6" justifyLastLine="0" shrinkToFit="0" readingOrder="0"/>
      <border diagonalUp="0" diagonalDown="0">
        <left/>
        <right style="thin">
          <color indexed="64"/>
        </right>
        <top style="thin">
          <color indexed="64"/>
        </top>
        <bottom style="thin">
          <color indexed="64"/>
        </bottom>
        <vertical/>
        <horizontal/>
      </border>
      <protection locked="1" hidden="0"/>
    </dxf>
    <dxf>
      <border outline="0">
        <top style="thin">
          <color indexed="64"/>
        </top>
      </border>
    </dxf>
    <dxf>
      <border outline="0">
        <left style="thin">
          <color auto="1"/>
        </left>
        <right style="thin">
          <color indexed="64"/>
        </right>
        <top style="thin">
          <color indexed="64"/>
        </top>
        <bottom style="thin">
          <color auto="1"/>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style="thin">
          <color auto="1"/>
        </left>
        <right/>
        <top style="thin">
          <color auto="1"/>
        </top>
        <bottom style="thin">
          <color auto="1"/>
        </bottom>
        <vertical/>
        <horizontal/>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indent="2" justifyLastLine="0" shrinkToFit="0" readingOrder="0"/>
      <border diagonalUp="0" diagonalDown="0">
        <left/>
        <right style="thin">
          <color indexed="64"/>
        </right>
        <top style="thin">
          <color indexed="64"/>
        </top>
        <bottom style="thin">
          <color indexed="64"/>
        </bottom>
        <vertical/>
        <horizontal/>
      </border>
      <protection locked="1" hidden="0"/>
    </dxf>
    <dxf>
      <border outline="0">
        <top style="thin">
          <color indexed="64"/>
        </top>
      </border>
    </dxf>
    <dxf>
      <border outline="0">
        <left style="thin">
          <color auto="1"/>
        </left>
        <right style="thin">
          <color auto="1"/>
        </right>
        <top style="thin">
          <color auto="1"/>
        </top>
        <bottom style="thin">
          <color auto="1"/>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0" indent="1" justifyLastLine="0" shrinkToFit="0" readingOrder="0"/>
      <border diagonalUp="0" diagonalDown="0">
        <left/>
        <right/>
        <top style="thin">
          <color auto="1"/>
        </top>
        <bottom style="thin">
          <color auto="1"/>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auto="1"/>
        </top>
      </border>
    </dxf>
    <dxf>
      <border outline="0">
        <left style="thin">
          <color auto="1"/>
        </left>
        <right style="thin">
          <color auto="1"/>
        </right>
        <top style="thin">
          <color auto="1"/>
        </top>
        <bottom style="thin">
          <color auto="1"/>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0" indent="1" justifyLastLine="0" shrinkToFit="0" readingOrder="0"/>
      <border diagonalUp="0" diagonalDown="0">
        <left/>
        <right/>
        <top style="thin">
          <color auto="1"/>
        </top>
        <bottom style="thin">
          <color auto="1"/>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auto="1"/>
        </top>
      </border>
    </dxf>
    <dxf>
      <border outline="0">
        <left style="thin">
          <color auto="1"/>
        </left>
        <right style="thin">
          <color auto="1"/>
        </right>
        <top style="thin">
          <color auto="1"/>
        </top>
        <bottom style="thin">
          <color auto="1"/>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auto="1"/>
        </top>
        <bottom style="thin">
          <color auto="1"/>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auto="1"/>
        </top>
      </border>
    </dxf>
    <dxf>
      <border outline="0">
        <left style="thin">
          <color auto="1"/>
        </left>
        <right style="thin">
          <color auto="1"/>
        </right>
        <top style="thin">
          <color auto="1"/>
        </top>
        <bottom style="thin">
          <color auto="1"/>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alignment horizontal="left" vertical="center" textRotation="0" indent="1" justifyLastLine="0" shrinkToFit="0" readingOrder="0"/>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alignment horizontal="left" vertical="center" textRotation="0" indent="1" justifyLastLine="0" shrinkToFit="0" readingOrder="0"/>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0"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0" relative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alignment horizontal="left" textRotation="0" relativeIndent="1" justifyLastLine="0" shrinkToFit="0" readingOrder="0"/>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1"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alignment horizontal="left" vertical="center" textRotation="0" indent="1" justifyLastLine="0" shrinkToFit="0" readingOrder="0"/>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auto="1"/>
        <name val="Century Gothic"/>
        <scheme val="none"/>
      </font>
      <alignment horizontal="left" vertical="center" textRotation="0" wrapText="1" indent="1" justifyLastLine="0" shrinkToFit="0" readingOrder="0"/>
      <border diagonalUp="0" diagonalDown="0">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1" relativeIndent="1" justifyLastLine="0" shrinkToFit="0" readingOrder="0"/>
      <border diagonalUp="0" diagonalDown="0">
        <left/>
        <right style="thin">
          <color auto="1"/>
        </right>
        <top style="thin">
          <color auto="1"/>
        </top>
        <bottom style="thin">
          <color auto="1"/>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2"/>
        <color auto="1"/>
        <name val="Century Gothic"/>
        <scheme val="none"/>
      </font>
      <alignment horizontal="left" vertical="center" textRotation="0" wrapText="1" relativeIndent="1" justifyLastLine="0" shrinkToFit="0" readingOrder="0"/>
      <border diagonalUp="0" diagonalDown="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2"/>
        <color auto="1"/>
        <name val="Century Gothic"/>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entury Gothic"/>
        <scheme val="none"/>
      </font>
      <alignment horizontal="left" vertical="center" textRotation="0" wrapText="1" relativeIndent="1" justifyLastLine="0" shrinkToFit="0" readingOrder="0"/>
      <protection locked="1" hidden="0"/>
    </dxf>
    <dxf>
      <border outline="0">
        <bottom style="thin">
          <color auto="1"/>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
      <font>
        <b/>
        <i val="0"/>
        <strike val="0"/>
        <condense val="0"/>
        <extend val="0"/>
        <outline val="0"/>
        <shadow val="0"/>
        <u val="none"/>
        <vertAlign val="baseline"/>
        <sz val="16"/>
        <color indexed="10"/>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2"/>
        <color auto="1"/>
        <name val="Century Gothic"/>
        <scheme val="none"/>
      </font>
      <fill>
        <patternFill patternType="none">
          <fgColor indexed="64"/>
          <bgColor indexed="65"/>
        </patternFill>
      </fill>
      <alignment horizontal="left" vertical="center" textRotation="0" wrapText="0" relativeIndent="1"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1" hidden="0"/>
    </dxf>
    <dxf>
      <border>
        <bottom style="thin">
          <color indexed="64"/>
        </bottom>
      </border>
    </dxf>
    <dxf>
      <font>
        <b/>
        <i val="0"/>
        <strike val="0"/>
        <condense val="0"/>
        <extend val="0"/>
        <outline val="0"/>
        <shadow val="0"/>
        <u val="none"/>
        <vertAlign val="baseline"/>
        <sz val="14"/>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alignment horizontal="left" vertical="center" textRotation="0" wrapText="1" relativeIndent="1"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b/>
      </font>
      <alignment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alignment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3"/>
        <color auto="1"/>
        <name val="Century Gothic"/>
        <scheme val="none"/>
      </font>
      <fill>
        <patternFill patternType="solid">
          <fgColor indexed="64"/>
          <bgColor rgb="FFD6DCE4"/>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fill>
        <patternFill>
          <bgColor theme="2"/>
        </patternFill>
      </fill>
    </dxf>
    <dxf>
      <fill>
        <patternFill>
          <bgColor rgb="FFEAEAEA"/>
        </patternFill>
      </fill>
    </dxf>
    <dxf>
      <fill>
        <patternFill>
          <bgColor rgb="FFF4F6EA"/>
        </patternFill>
      </fill>
    </dxf>
    <dxf>
      <fill>
        <patternFill>
          <bgColor rgb="FFDDEBE3"/>
        </patternFill>
      </fill>
    </dxf>
    <dxf>
      <fill>
        <patternFill>
          <bgColor rgb="FFDEC4C4"/>
        </patternFill>
      </fill>
    </dxf>
    <dxf>
      <fill>
        <patternFill>
          <bgColor rgb="FFEAF9D7"/>
        </patternFill>
      </fill>
    </dxf>
    <dxf>
      <fill>
        <patternFill>
          <bgColor theme="2" tint="-9.9948118533890809E-2"/>
        </patternFill>
      </fill>
    </dxf>
    <dxf>
      <border>
        <right style="thick">
          <color theme="2"/>
        </right>
        <bottom style="thin">
          <color theme="3" tint="0.39994506668294322"/>
        </bottom>
      </border>
    </dxf>
    <dxf>
      <border>
        <left style="medium">
          <color theme="5"/>
        </left>
      </border>
    </dxf>
    <dxf>
      <border diagonalUp="0" diagonalDown="0">
        <left/>
        <right/>
        <top/>
        <bottom style="thin">
          <color theme="3" tint="0.39994506668294322"/>
        </bottom>
        <vertical/>
        <horizontal/>
      </border>
    </dxf>
    <dxf>
      <fill>
        <patternFill patternType="none">
          <bgColor auto="1"/>
        </patternFill>
      </fill>
      <border>
        <right style="thick">
          <color theme="2"/>
        </right>
        <top style="thin">
          <color theme="3" tint="0.39994506668294322"/>
        </top>
        <bottom style="thin">
          <color theme="3" tint="0.39994506668294322"/>
        </bottom>
        <vertical/>
        <horizontal style="thin">
          <color theme="3" tint="0.39994506668294322"/>
        </horizontal>
      </border>
    </dxf>
    <dxf>
      <border>
        <right style="thick">
          <color theme="2"/>
        </right>
        <bottom style="thin">
          <color theme="3" tint="0.39994506668294322"/>
        </bottom>
      </border>
    </dxf>
    <dxf>
      <border>
        <left style="medium">
          <color theme="5"/>
        </left>
      </border>
    </dxf>
    <dxf>
      <border diagonalUp="0" diagonalDown="0">
        <left/>
        <right/>
        <top/>
        <bottom style="thin">
          <color theme="3" tint="0.39994506668294322"/>
        </bottom>
        <vertical/>
        <horizontal/>
      </border>
    </dxf>
    <dxf>
      <fill>
        <patternFill patternType="none">
          <bgColor auto="1"/>
        </patternFill>
      </fill>
      <border>
        <right style="thick">
          <color theme="2"/>
        </right>
        <top style="thin">
          <color theme="3" tint="0.39994506668294322"/>
        </top>
        <bottom style="thin">
          <color theme="3" tint="0.39994506668294322"/>
        </bottom>
        <vertical/>
        <horizontal style="thin">
          <color theme="3" tint="0.39994506668294322"/>
        </horizontal>
      </border>
    </dxf>
  </dxfs>
  <tableStyles count="11" defaultTableStyle="TableStyleMedium2" defaultPivotStyle="PivotStyleLight16">
    <tableStyle name="Back to School Checklist" pivot="0" count="4">
      <tableStyleElement type="wholeTable" dxfId="587"/>
      <tableStyleElement type="headerRow" dxfId="586"/>
      <tableStyleElement type="firstColumnStripe" dxfId="585"/>
      <tableStyleElement type="lastHeaderCell" dxfId="584"/>
    </tableStyle>
    <tableStyle name="Back to School Checklist 2" pivot="0" count="4">
      <tableStyleElement type="wholeTable" dxfId="583"/>
      <tableStyleElement type="headerRow" dxfId="582"/>
      <tableStyleElement type="firstColumnStripe" dxfId="581"/>
      <tableStyleElement type="lastHeaderCell" dxfId="580"/>
    </tableStyle>
    <tableStyle name="cy" pivot="0" count="1">
      <tableStyleElement type="firstRowStripe" dxfId="579"/>
    </tableStyle>
    <tableStyle name="Table Style 1" pivot="0" count="0"/>
    <tableStyle name="Table Style 2" pivot="0" count="0"/>
    <tableStyle name="Table Style 3" pivot="0" count="1">
      <tableStyleElement type="secondRowStripe" dxfId="578"/>
    </tableStyle>
    <tableStyle name="Table Style 4" pivot="0" count="1">
      <tableStyleElement type="firstRowStripe" dxfId="577"/>
    </tableStyle>
    <tableStyle name="Table Style 5" pivot="0" count="1">
      <tableStyleElement type="secondRowStripe" dxfId="576"/>
    </tableStyle>
    <tableStyle name="Table Style 6" pivot="0" count="1">
      <tableStyleElement type="firstRowStripe" dxfId="575"/>
    </tableStyle>
    <tableStyle name="Table Style 7" pivot="0" count="1">
      <tableStyleElement type="firstRowStripe" dxfId="574"/>
    </tableStyle>
    <tableStyle name="Table Style 8" pivot="0" count="1">
      <tableStyleElement type="firstRowStripe" dxfId="573"/>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CCFF"/>
      <rgbColor rgb="00993366"/>
      <rgbColor rgb="00FFFFCC"/>
      <rgbColor rgb="00CCFFFF"/>
      <rgbColor rgb="00660066"/>
      <rgbColor rgb="00FF8080"/>
      <rgbColor rgb="000066CC"/>
      <rgbColor rgb="00CCCCFF"/>
      <rgbColor rgb="00FFCC99"/>
      <rgbColor rgb="009590FA"/>
      <rgbColor rgb="00FFFF00"/>
      <rgbColor rgb="00CCFFCC"/>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3CB67"/>
      <color rgb="FFD6DCE4"/>
      <color rgb="FFBFEB6F"/>
      <color rgb="FFD7CD83"/>
      <color rgb="FFD0B48A"/>
      <color rgb="FFC4A16E"/>
      <color rgb="FFDEC37E"/>
      <color rgb="FFD1CCC1"/>
      <color rgb="FFF79747"/>
      <color rgb="FFE1D2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id="29" name="Instructions_EnableMacros" displayName="Instructions_EnableMacros" ref="A5:B8" totalsRowShown="0" headerRowDxfId="572" dataDxfId="570" headerRowBorderDxfId="571" tableBorderDxfId="569" totalsRowBorderDxfId="568">
  <tableColumns count="2">
    <tableColumn id="1" name="Version" dataDxfId="567"/>
    <tableColumn id="2" name="Instructions" dataDxfId="566"/>
  </tableColumns>
  <tableStyleInfo name="Back to School Checklist" showFirstColumn="0" showLastColumn="0" showRowStripes="1" showColumnStripes="0"/>
  <extLst>
    <ext xmlns:x14="http://schemas.microsoft.com/office/spreadsheetml/2009/9/main" uri="{504A1905-F514-4f6f-8877-14C23A59335A}">
      <x14:table altTextSummary="Section 1: Enabling Macros"/>
    </ext>
  </extLst>
</table>
</file>

<file path=xl/tables/table2.xml><?xml version="1.0" encoding="utf-8"?>
<table xmlns="http://schemas.openxmlformats.org/spreadsheetml/2006/main" id="32" name="Instructions_MacroButtons" displayName="Instructions_MacroButtons" ref="A10:B24" totalsRowShown="0" headerRowDxfId="565" dataDxfId="563" headerRowBorderDxfId="564" tableBorderDxfId="562" totalsRowBorderDxfId="561">
  <tableColumns count="2">
    <tableColumn id="1" name="Button" dataDxfId="560"/>
    <tableColumn id="2" name="Function" dataDxfId="559"/>
  </tableColumns>
  <tableStyleInfo name="Back to School Checklist" showFirstColumn="0" showLastColumn="0" showRowStripes="1" showColumnStripes="0"/>
  <extLst>
    <ext xmlns:x14="http://schemas.microsoft.com/office/spreadsheetml/2009/9/main" uri="{504A1905-F514-4f6f-8877-14C23A59335A}">
      <x14:table altTextSummary="Section 1: List of Macros"/>
    </ext>
  </extLst>
</table>
</file>

<file path=xl/tables/table3.xml><?xml version="1.0" encoding="utf-8"?>
<table xmlns="http://schemas.openxmlformats.org/spreadsheetml/2006/main" id="33" name="Instructions_Facesheet" displayName="Instructions_Facesheet" ref="A32:B46" totalsRowShown="0" headerRowDxfId="558" dataDxfId="556" headerRowBorderDxfId="557" tableBorderDxfId="555" totalsRowBorderDxfId="554" headerRowCellStyle="Normal 2 2 2">
  <tableColumns count="2">
    <tableColumn id="1" name="Form Field" dataDxfId="553"/>
    <tableColumn id="2" name="Instructions" dataDxfId="552"/>
  </tableColumns>
  <tableStyleInfo name="Back to School Checklist" showFirstColumn="0" showLastColumn="0" showRowStripes="1" showColumnStripes="0"/>
  <extLst>
    <ext xmlns:x14="http://schemas.microsoft.com/office/spreadsheetml/2009/9/main" uri="{504A1905-F514-4f6f-8877-14C23A59335A}">
      <x14:table altTextSummary="Section 2:   GRANT SUBAWARD FACE SHEET"/>
    </ext>
  </extLst>
</table>
</file>

<file path=xl/tables/table4.xml><?xml version="1.0" encoding="utf-8"?>
<table xmlns="http://schemas.openxmlformats.org/spreadsheetml/2006/main" id="34" name="Instructions_ProjectLedger" displayName="Instructions_ProjectLedger" ref="A52:B70" totalsRowShown="0" headerRowDxfId="551" dataDxfId="549" headerRowBorderDxfId="550" tableBorderDxfId="548" totalsRowBorderDxfId="547" headerRowCellStyle="Normal 2 2 2">
  <tableColumns count="2">
    <tableColumn id="1" name="Ledger Column Name" dataDxfId="546"/>
    <tableColumn id="2" name="Instructions" dataDxfId="545"/>
  </tableColumns>
  <tableStyleInfo name="Table Style 1" showFirstColumn="0" showLastColumn="0" showRowStripes="1" showColumnStripes="0"/>
  <extLst>
    <ext xmlns:x14="http://schemas.microsoft.com/office/spreadsheetml/2009/9/main" uri="{504A1905-F514-4f6f-8877-14C23A59335A}">
      <x14:table altTextSummary="Section 4: Project Ledger"/>
    </ext>
  </extLst>
</table>
</file>

<file path=xl/tables/table5.xml><?xml version="1.0" encoding="utf-8"?>
<table xmlns="http://schemas.openxmlformats.org/spreadsheetml/2006/main" id="35" name="Instructions_Planning" displayName="Instructions_Planning" ref="A74:B88" totalsRowShown="0" headerRowDxfId="544" dataDxfId="542" headerRowBorderDxfId="543" tableBorderDxfId="541" totalsRowBorderDxfId="540" headerRowCellStyle="Normal 2 2 2">
  <tableColumns count="2">
    <tableColumn id="1" name="Ledger Column Name" dataDxfId="539"/>
    <tableColumn id="2" name="Instructions" dataDxfId="538"/>
  </tableColumns>
  <tableStyleInfo name="Table Style 1" showFirstColumn="0" showLastColumn="0" showRowStripes="1" showColumnStripes="0"/>
  <extLst>
    <ext xmlns:x14="http://schemas.microsoft.com/office/spreadsheetml/2009/9/main" uri="{504A1905-F514-4f6f-8877-14C23A59335A}">
      <x14:table altTextSummary="Section 5: Planning"/>
    </ext>
  </extLst>
</table>
</file>

<file path=xl/tables/table6.xml><?xml version="1.0" encoding="utf-8"?>
<table xmlns="http://schemas.openxmlformats.org/spreadsheetml/2006/main" id="36" name="Instructions_Equipment" displayName="Instructions_Equipment" ref="A107:B127" totalsRowShown="0" headerRowDxfId="537" dataDxfId="535" headerRowBorderDxfId="536" tableBorderDxfId="534" totalsRowBorderDxfId="533" headerRowCellStyle="Normal 2 2 2">
  <tableColumns count="2">
    <tableColumn id="1" name="Ledger Column Name" dataDxfId="532"/>
    <tableColumn id="2" name="Instructions" dataDxfId="531"/>
  </tableColumns>
  <tableStyleInfo name="Table Style 1" showFirstColumn="0" showLastColumn="0" showRowStripes="1" showColumnStripes="0"/>
  <extLst>
    <ext xmlns:x14="http://schemas.microsoft.com/office/spreadsheetml/2009/9/main" uri="{504A1905-F514-4f6f-8877-14C23A59335A}">
      <x14:table altTextSummary="Section 7-Equipment"/>
    </ext>
  </extLst>
</table>
</file>

<file path=xl/tables/table7.xml><?xml version="1.0" encoding="utf-8"?>
<table xmlns="http://schemas.openxmlformats.org/spreadsheetml/2006/main" id="37" name="Instructions_Training" displayName="Instructions_Training" ref="A131:B148" totalsRowShown="0" headerRowDxfId="530" dataDxfId="528" headerRowBorderDxfId="529" tableBorderDxfId="527" totalsRowBorderDxfId="526" headerRowCellStyle="Normal 2 2 2">
  <tableColumns count="2">
    <tableColumn id="1" name="Ledger Column Name" dataDxfId="525"/>
    <tableColumn id="2" name="Instructions" dataDxfId="524"/>
  </tableColumns>
  <tableStyleInfo name="Table Style 1" showFirstColumn="0" showLastColumn="0" showRowStripes="1" showColumnStripes="0"/>
  <extLst>
    <ext xmlns:x14="http://schemas.microsoft.com/office/spreadsheetml/2009/9/main" uri="{504A1905-F514-4f6f-8877-14C23A59335A}">
      <x14:table altTextSummary="Section 8: Training"/>
    </ext>
  </extLst>
</table>
</file>

<file path=xl/tables/table8.xml><?xml version="1.0" encoding="utf-8"?>
<table xmlns="http://schemas.openxmlformats.org/spreadsheetml/2006/main" id="39" name="Instructions_MA" displayName="Instructions_MA" ref="A173:B183" totalsRowShown="0" headerRowDxfId="523" dataDxfId="521" headerRowBorderDxfId="522" tableBorderDxfId="520" totalsRowBorderDxfId="519" headerRowCellStyle="Normal 2 2 2">
  <tableColumns count="2">
    <tableColumn id="1" name="Ledger Column Name" dataDxfId="518"/>
    <tableColumn id="2" name="Instructions" dataDxfId="517"/>
  </tableColumns>
  <tableStyleInfo name="Table Style 1" showFirstColumn="0" showLastColumn="0" showRowStripes="1" showColumnStripes="0"/>
  <extLst>
    <ext xmlns:x14="http://schemas.microsoft.com/office/spreadsheetml/2009/9/main" uri="{504A1905-F514-4f6f-8877-14C23A59335A}">
      <x14:table altTextSummary="Section 10: M &amp; A"/>
    </ext>
  </extLst>
</table>
</file>

<file path=xl/tables/table9.xml><?xml version="1.0" encoding="utf-8"?>
<table xmlns="http://schemas.openxmlformats.org/spreadsheetml/2006/main" id="40" name="Instructions_Indirect" displayName="Instructions_Indirect" ref="A187:B197" totalsRowShown="0" headerRowDxfId="516" dataDxfId="514" headerRowBorderDxfId="515" tableBorderDxfId="513" totalsRowBorderDxfId="512" headerRowCellStyle="Normal 2 2 2">
  <tableColumns count="2">
    <tableColumn id="1" name="Ledger Column Name" dataDxfId="511"/>
    <tableColumn id="2" name="Instructions" dataDxfId="510"/>
  </tableColumns>
  <tableStyleInfo name="Table Style 1" showFirstColumn="0" showLastColumn="0" showRowStripes="1" showColumnStripes="0"/>
  <extLst>
    <ext xmlns:x14="http://schemas.microsoft.com/office/spreadsheetml/2009/9/main" uri="{504A1905-F514-4f6f-8877-14C23A59335A}">
      <x14:table altTextSummary="Section 11: Indirect Cost"/>
    </ext>
  </extLst>
</table>
</file>

<file path=xl/tables/table10.xml><?xml version="1.0" encoding="utf-8"?>
<table xmlns="http://schemas.openxmlformats.org/spreadsheetml/2006/main" id="41" name="Instructions_CC" displayName="Instructions_CC" ref="A201:B214" totalsRowShown="0" headerRowDxfId="509" dataDxfId="507" headerRowBorderDxfId="508" tableBorderDxfId="506" totalsRowBorderDxfId="505" headerRowCellStyle="Normal 2 2 2">
  <tableColumns count="2">
    <tableColumn id="1" name="Ledger Column Name" dataDxfId="504"/>
    <tableColumn id="2" name="Instructions" dataDxfId="503"/>
  </tableColumns>
  <tableStyleInfo name="Table Style 1" showFirstColumn="0" showLastColumn="0" showRowStripes="1" showColumnStripes="0"/>
  <extLst>
    <ext xmlns:x14="http://schemas.microsoft.com/office/spreadsheetml/2009/9/main" uri="{504A1905-F514-4f6f-8877-14C23A59335A}">
      <x14:table altText="Section 12:  CONSULTANT / CONTRACTOR" altTextSummary="Section 12:  CONSULTANT / CONTRACTOR"/>
    </ext>
  </extLst>
</table>
</file>

<file path=xl/tables/table11.xml><?xml version="1.0" encoding="utf-8"?>
<table xmlns="http://schemas.openxmlformats.org/spreadsheetml/2006/main" id="42" name="Instructions_Personnel" displayName="Instructions_Personnel" ref="A218:B228" totalsRowShown="0" headerRowDxfId="502" dataDxfId="500" headerRowBorderDxfId="501" tableBorderDxfId="499" totalsRowBorderDxfId="498" headerRowCellStyle="Normal 2 2 2">
  <tableColumns count="2">
    <tableColumn id="1" name="Ledger Column Name" dataDxfId="497"/>
    <tableColumn id="2" name="Instructions" dataDxfId="496"/>
  </tableColumns>
  <tableStyleInfo name="Table Style 1" showFirstColumn="0" showLastColumn="0" showRowStripes="1" showColumnStripes="0"/>
  <extLst>
    <ext xmlns:x14="http://schemas.microsoft.com/office/spreadsheetml/2009/9/main" uri="{504A1905-F514-4f6f-8877-14C23A59335A}">
      <x14:table altTextSummary="Section 13:  PERSONNEL"/>
    </ext>
  </extLst>
</table>
</file>

<file path=xl/tables/table12.xml><?xml version="1.0" encoding="utf-8"?>
<table xmlns="http://schemas.openxmlformats.org/spreadsheetml/2006/main" id="43" name="Instructions_Match" displayName="Instructions_Match" ref="A232:B245" totalsRowShown="0" headerRowDxfId="495" dataDxfId="493" headerRowBorderDxfId="494" tableBorderDxfId="492" totalsRowBorderDxfId="491" headerRowCellStyle="Normal 2 2 2">
  <tableColumns count="2">
    <tableColumn id="1" name="Ledger Column Name" dataDxfId="490"/>
    <tableColumn id="2" name="Instructions" dataDxfId="489"/>
  </tableColumns>
  <tableStyleInfo name="Table Style 1" showFirstColumn="0" showLastColumn="0" showRowStripes="1" showColumnStripes="0"/>
  <extLst>
    <ext xmlns:x14="http://schemas.microsoft.com/office/spreadsheetml/2009/9/main" uri="{504A1905-F514-4f6f-8877-14C23A59335A}">
      <x14:table altTextSummary="Section 14:  MATCH"/>
    </ext>
  </extLst>
</table>
</file>

<file path=xl/tables/table13.xml><?xml version="1.0" encoding="utf-8"?>
<table xmlns="http://schemas.openxmlformats.org/spreadsheetml/2006/main" id="44" name="Instructions_Approval" displayName="Instructions_Approval" ref="A249:B254" totalsRowShown="0" headerRowDxfId="488" dataDxfId="486" headerRowBorderDxfId="487" tableBorderDxfId="485" totalsRowBorderDxfId="484" headerRowCellStyle="Normal 2 2 2">
  <tableColumns count="2">
    <tableColumn id="1" name="Form Field" dataDxfId="483"/>
    <tableColumn id="2" name="Instructions" dataDxfId="482"/>
  </tableColumns>
  <tableStyleInfo name="Table Style 1" showFirstColumn="0" showLastColumn="0" showRowStripes="1" showColumnStripes="0"/>
  <extLst>
    <ext xmlns:x14="http://schemas.microsoft.com/office/spreadsheetml/2009/9/main" uri="{504A1905-F514-4f6f-8877-14C23A59335A}">
      <x14:table altTextSummary="Section 15:  AUTHORIZED AGENT"/>
    </ext>
  </extLst>
</table>
</file>

<file path=xl/tables/table14.xml><?xml version="1.0" encoding="utf-8"?>
<table xmlns="http://schemas.openxmlformats.org/spreadsheetml/2006/main" id="45" name="Instructions_ICR" displayName="Instructions_ICR" ref="A258:B267" totalsRowShown="0" headerRowDxfId="481" dataDxfId="479" headerRowBorderDxfId="480" tableBorderDxfId="478" totalsRowBorderDxfId="477" headerRowCellStyle="Normal 2 2 2">
  <tableColumns count="2">
    <tableColumn id="1" name="Ledger Column Name" dataDxfId="476"/>
    <tableColumn id="2" name="Instructions" dataDxfId="475"/>
  </tableColumns>
  <tableStyleInfo name="Table Style 1" showFirstColumn="0" showLastColumn="0" showRowStripes="1" showColumnStripes="0"/>
  <extLst>
    <ext xmlns:x14="http://schemas.microsoft.com/office/spreadsheetml/2009/9/main" uri="{504A1905-F514-4f6f-8877-14C23A59335A}">
      <x14:table altTextSummary="Section 16:  ICR SUMMARY"/>
    </ext>
  </extLst>
</table>
</file>

<file path=xl/tables/table15.xml><?xml version="1.0" encoding="utf-8"?>
<table xmlns="http://schemas.openxmlformats.org/spreadsheetml/2006/main" id="15" name="Instructions_Organization" displayName="Instructions_Organization" ref="A92:B103" totalsRowShown="0" headerRowDxfId="474" dataDxfId="472" headerRowBorderDxfId="473" tableBorderDxfId="471" totalsRowBorderDxfId="470" headerRowCellStyle="Normal 2 2 2">
  <tableColumns count="2">
    <tableColumn id="1" name="Ledger Column Name" dataDxfId="469" dataCellStyle="Normal 2 2 2"/>
    <tableColumn id="2" name="Instructions" dataDxfId="468" dataCellStyle="Normal 2 2 2"/>
  </tableColumns>
  <tableStyleInfo name="Table Style 1" showFirstColumn="0" showLastColumn="0" showRowStripes="1" showColumnStripes="0"/>
  <extLst>
    <ext xmlns:x14="http://schemas.microsoft.com/office/spreadsheetml/2009/9/main" uri="{504A1905-F514-4f6f-8877-14C23A59335A}">
      <x14:table altTextSummary="Section 6: Organization"/>
    </ext>
  </extLst>
</table>
</file>

<file path=xl/tables/table16.xml><?xml version="1.0" encoding="utf-8"?>
<table xmlns="http://schemas.openxmlformats.org/spreadsheetml/2006/main" id="3" name="Instructions_Shortcuts" displayName="Instructions_Shortcuts" ref="A26:B28" totalsRowShown="0" headerRowDxfId="467" dataDxfId="465" headerRowBorderDxfId="466" tableBorderDxfId="464" totalsRowBorderDxfId="463" headerRowCellStyle="Normal 2 2 2">
  <tableColumns count="2">
    <tableColumn id="1" name="Keyboard Shortcut" dataDxfId="462"/>
    <tableColumn id="2" name="Function" dataDxfId="461"/>
  </tableColumns>
  <tableStyleInfo name="Back to School Checklist" showFirstColumn="0" showLastColumn="0" showRowStripes="1" showColumnStripes="0"/>
  <extLst>
    <ext xmlns:x14="http://schemas.microsoft.com/office/spreadsheetml/2009/9/main" uri="{504A1905-F514-4f6f-8877-14C23A59335A}">
      <x14:table altTextSummary="Table of macros that can be activated by using a keyboard shortcut."/>
    </ext>
  </extLst>
</table>
</file>

<file path=xl/tables/table17.xml><?xml version="1.0" encoding="utf-8"?>
<table xmlns="http://schemas.openxmlformats.org/spreadsheetml/2006/main" id="7" name="Instructions_Exercise" displayName="Instructions_Exercise" ref="A152:B169" totalsRowShown="0" headerRowDxfId="460" headerRowBorderDxfId="459" tableBorderDxfId="458" totalsRowBorderDxfId="457" headerRowCellStyle="Normal 2 2 2">
  <tableColumns count="2">
    <tableColumn id="1" name="Ledger Column Name" dataDxfId="456" dataCellStyle="Normal 2 2 2"/>
    <tableColumn id="2" name="Instructions" dataDxfId="455" dataCellStyle="Normal 2 2 2"/>
  </tableColumns>
  <tableStyleInfo name="Table Style 1" showFirstColumn="0" showLastColumn="0" showRowStripes="1" showColumnStripes="0"/>
  <extLst>
    <ext xmlns:x14="http://schemas.microsoft.com/office/spreadsheetml/2009/9/main" uri="{504A1905-F514-4f6f-8877-14C23A59335A}">
      <x14:table altTextSummary="Section 8: Training"/>
    </ext>
  </extLst>
</table>
</file>

<file path=xl/tables/table18.xml><?xml version="1.0" encoding="utf-8"?>
<table xmlns="http://schemas.openxmlformats.org/spreadsheetml/2006/main" id="62" name="Table_AAInfo1" displayName="Table_AAInfo1" ref="A6:H13" totalsRowCount="1" headerRowDxfId="447" dataDxfId="445" totalsRowDxfId="443" headerRowBorderDxfId="446" tableBorderDxfId="444" totalsRowBorderDxfId="442">
  <autoFilter ref="A6:H12"/>
  <tableColumns count="8">
    <tableColumn id="1" name="Authorized Agent_x000a_Name" totalsRowLabel="Total" dataDxfId="441" totalsRowDxfId="440"/>
    <tableColumn id="2" name="Title" dataDxfId="439" totalsRowDxfId="438"/>
    <tableColumn id="3" name="Mailing Address" dataDxfId="437" totalsRowDxfId="436"/>
    <tableColumn id="4" name="City" dataDxfId="435" totalsRowDxfId="434"/>
    <tableColumn id="5" name="State" dataDxfId="433" totalsRowDxfId="432"/>
    <tableColumn id="6" name="Zip" dataDxfId="431" totalsRowDxfId="430"/>
    <tableColumn id="7" name="Phone" dataDxfId="429" totalsRowDxfId="428"/>
    <tableColumn id="8" name="Email" totalsRowFunction="count" dataDxfId="427" totalsRowDxfId="426" dataCellStyle="Hyperlink"/>
  </tableColumns>
  <tableStyleInfo name="TableStyleLight16" showFirstColumn="0" showLastColumn="0" showRowStripes="1" showColumnStripes="0"/>
</table>
</file>

<file path=xl/tables/table19.xml><?xml version="1.0" encoding="utf-8"?>
<table xmlns="http://schemas.openxmlformats.org/spreadsheetml/2006/main" id="63" name="Table_AAInfo2" displayName="Table_AAInfo2" ref="A16:H23" totalsRowCount="1" headerRowDxfId="425" dataDxfId="424" tableBorderDxfId="423">
  <autoFilter ref="A16:H22"/>
  <tableColumns count="8">
    <tableColumn id="1" name="Contact_x000a_Name" totalsRowLabel="Total" dataDxfId="422" totalsRowDxfId="421"/>
    <tableColumn id="2" name="Title" dataDxfId="420" totalsRowDxfId="419"/>
    <tableColumn id="3" name="Mailing Address" dataDxfId="418" totalsRowDxfId="417"/>
    <tableColumn id="4" name="City" dataDxfId="416" totalsRowDxfId="415"/>
    <tableColumn id="5" name="State" dataDxfId="414" totalsRowDxfId="413"/>
    <tableColumn id="6" name="Zip" dataDxfId="412" totalsRowDxfId="411"/>
    <tableColumn id="7" name="Phone" dataDxfId="410" totalsRowDxfId="409"/>
    <tableColumn id="8" name="Email" totalsRowFunction="count" dataDxfId="408" totalsRowDxfId="407" dataCellStyle="Hyperlink"/>
  </tableColumns>
  <tableStyleInfo name="TableStyleLight16" showFirstColumn="0" showLastColumn="0" showRowStripes="1" showColumnStripes="0"/>
</table>
</file>

<file path=xl/tables/table20.xml><?xml version="1.0" encoding="utf-8"?>
<table xmlns="http://schemas.openxmlformats.org/spreadsheetml/2006/main" id="26" name="Table_ProjectLedger" displayName="Table_ProjectLedger" ref="A7:AA30" totalsRowShown="0" headerRowDxfId="403" dataDxfId="402" tableBorderDxfId="401">
  <autoFilter ref="A7:AA30"/>
  <tableColumns count="27">
    <tableColumn id="1" name="State_x000a_Goals" dataDxfId="400"/>
    <tableColumn id="2" name="Direct / Subaward" dataDxfId="399"/>
    <tableColumn id="3" name="Project" dataDxfId="398"/>
    <tableColumn id="4" name="Project_x000a_Title" dataDxfId="397"/>
    <tableColumn id="5" name="Project_x000a_Description" dataDxfId="396"/>
    <tableColumn id="6" name="Solution_x000a_Area" dataDxfId="395"/>
    <tableColumn id="7" name="Solution Area_x000a_Sub-Category" dataDxfId="394"/>
    <tableColumn id="8" name="Core_x000a_Capabilities" dataDxfId="393"/>
    <tableColumn id="9" name="Capability_x000a_Building" dataDxfId="392"/>
    <tableColumn id="10" name="Deployable /_x000a_Shareable" dataDxfId="391"/>
    <tableColumn id="11" name="Total_x000a_Budgeted_x000a_Cost" dataDxfId="390" dataCellStyle="Comma"/>
    <tableColumn id="12" name="Previously_x000a_Approved_x000a_Amount" dataDxfId="389" dataCellStyle="Comma"/>
    <tableColumn id="13" name="Amount _x000a_This Request" dataDxfId="388" dataCellStyle="Comma"/>
    <tableColumn id="14" name="Total_x000a_Approved" dataDxfId="387" dataCellStyle="Comma">
      <calculatedColumnFormula>M8+L8</calculatedColumnFormula>
    </tableColumn>
    <tableColumn id="15" name="Expenditures_x000a_To Date_x000a_(w/Match)" dataDxfId="386" dataCellStyle="Comma">
      <calculatedColumnFormula>N8*2</calculatedColumnFormula>
    </tableColumn>
    <tableColumn id="16" name="Remaining_x000a_Balance" dataDxfId="385" dataCellStyle="Comma">
      <calculatedColumnFormula>K8-N8</calculatedColumnFormula>
    </tableColumn>
    <tableColumn id="17" name="Percent_x000a_Expended" dataDxfId="384" dataCellStyle="Percent">
      <calculatedColumnFormula>IFERROR(N8/K8, 0)</calculatedColumnFormula>
    </tableColumn>
    <tableColumn id="18" name="Column1" dataDxfId="383" dataCellStyle="Percent"/>
    <tableColumn id="19" name="Column2" dataDxfId="382"/>
    <tableColumn id="20" name="Column3" dataDxfId="381"/>
    <tableColumn id="21" name="Column4" dataDxfId="380"/>
    <tableColumn id="22" name="Column5" dataDxfId="379"/>
    <tableColumn id="23" name="Column6" dataDxfId="378"/>
    <tableColumn id="24" name="Column7" dataDxfId="377"/>
    <tableColumn id="25" name="Column8" dataDxfId="376"/>
    <tableColumn id="26" name="Column9" dataDxfId="375"/>
    <tableColumn id="27" name="Column10" dataDxfId="374"/>
  </tableColumns>
  <tableStyleInfo name="TableStyleLight16" showFirstColumn="0" showLastColumn="0" showRowStripes="1" showColumnStripes="0"/>
</table>
</file>

<file path=xl/tables/table21.xml><?xml version="1.0" encoding="utf-8"?>
<table xmlns="http://schemas.openxmlformats.org/spreadsheetml/2006/main" id="27" name="Table_Planning" displayName="Table_Planning" ref="A7:X30" headerRowDxfId="372" dataDxfId="371" tableBorderDxfId="370">
  <autoFilter ref="A7:X30"/>
  <sortState ref="A8:X30">
    <sortCondition ref="A7:A30" customList="Planning,Organization,Equipment,Training,Exercise,M&amp;A,EOC Construction &amp; Renovation,Indirect Cost"/>
    <sortCondition ref="D7:D30"/>
    <sortCondition ref="E7:E30"/>
  </sortState>
  <tableColumns count="24">
    <tableColumn id="1" name="Project" totalsRowLabel="Total" dataDxfId="369" totalsRowDxfId="368"/>
    <tableColumn id="2" name="Direct /_x000a_Subaward" dataDxfId="367" totalsRowDxfId="366"/>
    <tableColumn id="3" name="Planning_x000a_Activity" dataDxfId="365" totalsRowDxfId="364"/>
    <tableColumn id="4" name="Solution Area_x000a_Sub-Category" dataDxfId="363" totalsRowDxfId="362"/>
    <tableColumn id="5" name="Expenditure_x000a_Category" dataDxfId="361" totalsRowDxfId="360"/>
    <tableColumn id="6" name="Final_x000a_Product" dataDxfId="359" totalsRowDxfId="358" dataCellStyle="Comma"/>
    <tableColumn id="7" name="Noncompetitive_x000a_Procurement_x000a_over 250k" dataDxfId="357" totalsRowDxfId="356"/>
    <tableColumn id="8" name="Hold_x000a_Trigger" dataDxfId="355" totalsRowDxfId="354" dataCellStyle="Comma"/>
    <tableColumn id="9" name="Approval_x000a_Date" dataDxfId="353" totalsRowDxfId="352" dataCellStyle="Comma"/>
    <tableColumn id="10" name="Budgeted_x000a_Cost" dataDxfId="351" totalsRowDxfId="350" dataCellStyle="Comma"/>
    <tableColumn id="11" name="Previously_x000a_Approved_x000a_Amount" dataDxfId="349" totalsRowDxfId="348" dataCellStyle="Comma"/>
    <tableColumn id="12" name="Amount_x000a_This Request" dataDxfId="347" totalsRowDxfId="346" dataCellStyle="Comma"/>
    <tableColumn id="13" name="Total_x000a_Approved" dataDxfId="345" totalsRowDxfId="344" dataCellStyle="Comma">
      <calculatedColumnFormula>L8+K8</calculatedColumnFormula>
    </tableColumn>
    <tableColumn id="14" name="Remaining_x000a_Balance" dataDxfId="343" totalsRowDxfId="342" dataCellStyle="Comma">
      <calculatedColumnFormula>J8-M8</calculatedColumnFormula>
    </tableColumn>
    <tableColumn id="15" name="Column1" dataDxfId="341" totalsRowDxfId="340"/>
    <tableColumn id="16" name="Column2" dataDxfId="339" totalsRowDxfId="338"/>
    <tableColumn id="17" name="Column3" dataDxfId="337" totalsRowDxfId="336"/>
    <tableColumn id="18" name="Column4" dataDxfId="335" totalsRowDxfId="334"/>
    <tableColumn id="19" name="Column5" dataDxfId="333" totalsRowDxfId="332"/>
    <tableColumn id="20" name="Column6" dataDxfId="331" totalsRowDxfId="330"/>
    <tableColumn id="21" name="Column7" dataDxfId="329" totalsRowDxfId="328"/>
    <tableColumn id="22" name="Column8" dataDxfId="327" totalsRowDxfId="326"/>
    <tableColumn id="23" name="Column9" dataDxfId="325" totalsRowDxfId="324"/>
    <tableColumn id="24" name="Column10" totalsRowFunction="count" dataDxfId="323" totalsRowDxfId="322"/>
  </tableColumns>
  <tableStyleInfo name="TableStyleLight16" showFirstColumn="0" showLastColumn="0" showRowStripes="1" showColumnStripes="0"/>
</table>
</file>

<file path=xl/tables/table22.xml><?xml version="1.0" encoding="utf-8"?>
<table xmlns="http://schemas.openxmlformats.org/spreadsheetml/2006/main" id="28" name="Table_Organization" displayName="Table_Organization" ref="A7:U30" totalsRowShown="0" headerRowDxfId="320" dataDxfId="319" tableBorderDxfId="318" dataCellStyle="Comma">
  <autoFilter ref="A7:U30"/>
  <sortState ref="A8:U30">
    <sortCondition ref="A7:A30" customList="Planning,Organization,Equipment,Training,Exercise,M&amp;A,EOC Construction &amp; Renovation,Indirect Cost"/>
    <sortCondition ref="D7:D30"/>
    <sortCondition ref="E7:E30"/>
  </sortState>
  <tableColumns count="21">
    <tableColumn id="1" name="Project" dataDxfId="317"/>
    <tableColumn id="2" name="Direct /_x000a_Subaward" dataDxfId="316"/>
    <tableColumn id="3" name="Organization" dataDxfId="315"/>
    <tableColumn id="4" name="Solution Area_x000a_Sub-Category" dataDxfId="314"/>
    <tableColumn id="5" name="Expenditure_x000a_Category" dataDxfId="313" dataCellStyle="Comma"/>
    <tableColumn id="6" name="Detail" dataDxfId="312" dataCellStyle="Comma"/>
    <tableColumn id="7" name="Budgeted_x000a_Cost" dataDxfId="311" dataCellStyle="Comma"/>
    <tableColumn id="8" name="Previously _x000a_Approved_x000a_Amount" dataDxfId="310" dataCellStyle="Comma"/>
    <tableColumn id="9" name="Amount_x000a_This Request" dataDxfId="309" dataCellStyle="Comma"/>
    <tableColumn id="10" name="Total_x000a_Approved" dataDxfId="308" dataCellStyle="Comma">
      <calculatedColumnFormula>I8+H8</calculatedColumnFormula>
    </tableColumn>
    <tableColumn id="11" name="Remaining_x000a_Balance" dataDxfId="307" dataCellStyle="Comma">
      <calculatedColumnFormula>G8-J8</calculatedColumnFormula>
    </tableColumn>
    <tableColumn id="12" name="Column1" dataDxfId="306" dataCellStyle="Comma"/>
    <tableColumn id="13" name="Column2" dataDxfId="305" dataCellStyle="Comma"/>
    <tableColumn id="14" name="Column3" dataDxfId="304" dataCellStyle="Comma"/>
    <tableColumn id="15" name="Column4" dataDxfId="303" dataCellStyle="Comma"/>
    <tableColumn id="16" name="Column5" dataDxfId="302" dataCellStyle="Comma"/>
    <tableColumn id="17" name="Column6" dataDxfId="301" dataCellStyle="Comma"/>
    <tableColumn id="18" name="Column7" dataDxfId="300" dataCellStyle="Comma"/>
    <tableColumn id="19" name="Column8" dataDxfId="299" dataCellStyle="Comma"/>
    <tableColumn id="20" name="Column9" dataDxfId="298" dataCellStyle="Comma"/>
    <tableColumn id="21" name="Column10" dataDxfId="297" dataCellStyle="Comma"/>
  </tableColumns>
  <tableStyleInfo name="TableStyleLight16" showFirstColumn="0" showLastColumn="0" showRowStripes="1" showColumnStripes="0"/>
</table>
</file>

<file path=xl/tables/table23.xml><?xml version="1.0" encoding="utf-8"?>
<table xmlns="http://schemas.openxmlformats.org/spreadsheetml/2006/main" id="30" name="Table_Equipment" displayName="Table_Equipment" ref="A7:AE30" totalsRowShown="0" headerRowDxfId="295" dataDxfId="294" tableBorderDxfId="293">
  <autoFilter ref="A7:AE30"/>
  <sortState ref="A8:AE30">
    <sortCondition ref="A7:A30" customList="Planning,Organization,Equipment,Training,Exercise,M&amp;A,EOC Construction &amp; Renovation,Indirect Cost"/>
    <sortCondition ref="F7:F30"/>
  </sortState>
  <tableColumns count="31">
    <tableColumn id="1" name="Project" dataDxfId="292"/>
    <tableColumn id="2" name="Equipment Description_x000a_(include Qty.)" dataDxfId="291"/>
    <tableColumn id="3" name="AEL#" dataDxfId="290" dataCellStyle="Comma"/>
    <tableColumn id="4" name="AEL_x000a_Title" dataDxfId="289" dataCellStyle="Comma"/>
    <tableColumn id="5" name="SAFECOM_x000a_Compliance" dataDxfId="288" dataCellStyle="Comma"/>
    <tableColumn id="6" name="Solution Area_x000a_Sub-Category" dataDxfId="287" dataCellStyle="Comma"/>
    <tableColumn id="7" name="Invoice_x000a_Number" dataDxfId="286" dataCellStyle="Comma"/>
    <tableColumn id="8" name="Vendor" dataDxfId="285" dataCellStyle="Comma"/>
    <tableColumn id="9" name="ID Tag_x000a_Number" dataDxfId="284" dataCellStyle="Comma"/>
    <tableColumn id="10" name="% of Federal Funds Used in the Purchase" dataDxfId="283" dataCellStyle="Comma"/>
    <tableColumn id="11" name="Condition &amp;_x000a_Disposition" dataDxfId="282" dataCellStyle="Comma"/>
    <tableColumn id="12" name="Deployed_x000a_Location" dataDxfId="281" dataCellStyle="Comma"/>
    <tableColumn id="13" name="Acquisition_x000a_Date" dataDxfId="280" dataCellStyle="Comma"/>
    <tableColumn id="14" name="Noncompetitive_x000a_Procurement_x000a_over $250k" dataDxfId="279" dataCellStyle="Comma"/>
    <tableColumn id="15" name="Hold_x000a_Trigger" dataDxfId="278" dataCellStyle="Comma"/>
    <tableColumn id="16" name="Approval_x000a_Date" dataDxfId="277" dataCellStyle="Comma"/>
    <tableColumn id="17" name="Budgeted_x000a_Cost" dataDxfId="276" dataCellStyle="Comma"/>
    <tableColumn id="18" name="Previously_x000a_Approved_x000a_Amount" dataDxfId="275" dataCellStyle="Comma"/>
    <tableColumn id="19" name="Amount_x000a_This Request" dataDxfId="274" dataCellStyle="Comma"/>
    <tableColumn id="20" name="Total_x000a_Approved" dataDxfId="273" dataCellStyle="Comma">
      <calculatedColumnFormula>S8+R8</calculatedColumnFormula>
    </tableColumn>
    <tableColumn id="21" name="Remaining_x000a_Balance" dataDxfId="272" dataCellStyle="Comma">
      <calculatedColumnFormula>Q8-T8</calculatedColumnFormula>
    </tableColumn>
    <tableColumn id="22" name="Column1" dataDxfId="271"/>
    <tableColumn id="23" name="Column2" dataDxfId="270"/>
    <tableColumn id="24" name="Column3" dataDxfId="269"/>
    <tableColumn id="25" name="Column4" dataDxfId="268"/>
    <tableColumn id="26" name="Column5" dataDxfId="267"/>
    <tableColumn id="27" name="Column6" dataDxfId="266"/>
    <tableColumn id="28" name="Column7" dataDxfId="265"/>
    <tableColumn id="29" name="Column8" dataDxfId="264"/>
    <tableColumn id="30" name="Column9" dataDxfId="263"/>
    <tableColumn id="31" name="Column10" dataDxfId="262"/>
  </tableColumns>
  <tableStyleInfo name="TableStyleLight16" showFirstColumn="0" showLastColumn="0" showRowStripes="1" showColumnStripes="0"/>
</table>
</file>

<file path=xl/tables/table24.xml><?xml version="1.0" encoding="utf-8"?>
<table xmlns="http://schemas.openxmlformats.org/spreadsheetml/2006/main" id="31" name="Table_Training" displayName="Table_Training" ref="A7:AA30" totalsRowShown="0" headerRowDxfId="260" dataDxfId="259" tableBorderDxfId="258">
  <autoFilter ref="A7:AA30"/>
  <sortState ref="A8:AA30">
    <sortCondition ref="A7:A30" customList="Planning,Organization,Equipment,Training,Exercise,M&amp;A,EOC Construction &amp; Renovation,Indirect Cost"/>
    <sortCondition ref="D7:D30"/>
    <sortCondition ref="E7:E30"/>
  </sortState>
  <tableColumns count="27">
    <tableColumn id="1" name="Project" dataDxfId="257"/>
    <tableColumn id="2" name="Direct /_x000a_Subaward" dataDxfId="256"/>
    <tableColumn id="3" name="Course_x000a_Name" dataDxfId="255"/>
    <tableColumn id="4" name="Solution Area_x000a_Sub-Category" dataDxfId="254"/>
    <tableColumn id="5" name="Expenditure_x000a_Category" dataDxfId="253"/>
    <tableColumn id="6" name="Feedback_x000a_Number" dataDxfId="252" dataCellStyle="Comma"/>
    <tableColumn id="7" name="Training_x000a_Activity " dataDxfId="251" dataCellStyle="Comma"/>
    <tableColumn id="8" name="Total # of_x000a_Trainee(s)" dataDxfId="250" dataCellStyle="Comma"/>
    <tableColumn id="9" name="Identified_x000a_Host " dataDxfId="249" dataCellStyle="Comma"/>
    <tableColumn id="10" name="Noncompetitive_x000a_Procurement_x000a_over 250k" dataDxfId="248"/>
    <tableColumn id="11" name="Hold_x000a_Trigger" dataDxfId="247" dataCellStyle="Comma"/>
    <tableColumn id="12" name="Approval_x000a_Date" dataDxfId="246" dataCellStyle="Comma"/>
    <tableColumn id="13" name="Budgeted_x000a_Cost" dataDxfId="245"/>
    <tableColumn id="14" name="Previously_x000a_Approved_x000a_Amount" dataDxfId="244"/>
    <tableColumn id="15" name="Amount_x000a_This Request" dataDxfId="243"/>
    <tableColumn id="16" name="Total_x000a_Approved" dataDxfId="242" dataCellStyle="Comma">
      <calculatedColumnFormula>O8+N8</calculatedColumnFormula>
    </tableColumn>
    <tableColumn id="17" name="Remaining_x000a_Balance" dataDxfId="241" dataCellStyle="Comma">
      <calculatedColumnFormula>M8-P8</calculatedColumnFormula>
    </tableColumn>
    <tableColumn id="18" name="Column1" dataDxfId="240"/>
    <tableColumn id="19" name="Column2" dataDxfId="239"/>
    <tableColumn id="20" name="Column3" dataDxfId="238"/>
    <tableColumn id="21" name="Column4" dataDxfId="237"/>
    <tableColumn id="22" name="Column5" dataDxfId="236"/>
    <tableColumn id="23" name="Column6" dataDxfId="235"/>
    <tableColumn id="24" name="Column7" dataDxfId="234"/>
    <tableColumn id="25" name="Column8" dataDxfId="233"/>
    <tableColumn id="26" name="Column9" dataDxfId="232"/>
    <tableColumn id="27" name="Column10" dataDxfId="231"/>
  </tableColumns>
  <tableStyleInfo name="TableStyleLight16" showFirstColumn="0" showLastColumn="0" showRowStripes="1" showColumnStripes="0"/>
</table>
</file>

<file path=xl/tables/table25.xml><?xml version="1.0" encoding="utf-8"?>
<table xmlns="http://schemas.openxmlformats.org/spreadsheetml/2006/main" id="46" name="Table_Exercise" displayName="Table_Exercise" ref="A7:AA30" totalsRowShown="0" headerRowDxfId="229" dataDxfId="228" tableBorderDxfId="227">
  <autoFilter ref="A7:AA30"/>
  <sortState ref="A8:AA30">
    <sortCondition ref="A7:A30" customList="Planning,Organization,Equipment,Training,Exercise,M&amp;A,EOC Construction &amp; Renovation,Indirect Cost"/>
    <sortCondition ref="D7:D30"/>
    <sortCondition ref="E7:E30"/>
  </sortState>
  <tableColumns count="27">
    <tableColumn id="1" name="Project" dataDxfId="226"/>
    <tableColumn id="2" name="Direct /_x000a_Subaward" dataDxfId="225"/>
    <tableColumn id="3" name="Exercise_x000a_Title" dataDxfId="224"/>
    <tableColumn id="4" name="Solution Area_x000a_Sub-Category" dataDxfId="223"/>
    <tableColumn id="5" name="Expenditure_x000a_Category" dataDxfId="222"/>
    <tableColumn id="6" name="Exercise_x000a_Type" dataDxfId="221"/>
    <tableColumn id="7" name="Identified_x000a_Host" dataDxfId="220"/>
    <tableColumn id="8" name="Date of_x000a_Exercise" dataDxfId="219" dataCellStyle="Comma"/>
    <tableColumn id="9" name="Date AAR/IP_x000a_E-mailed to_x000a_HSEEP" dataDxfId="218"/>
    <tableColumn id="10" name="Noncompetitive_x000a_Procurement_x000a_over $250k" dataDxfId="217" dataCellStyle="Comma"/>
    <tableColumn id="11" name="Hold_x000a_Trigger" dataDxfId="216" dataCellStyle="Comma"/>
    <tableColumn id="12" name="Approval_x000a_Date" dataDxfId="215" dataCellStyle="Comma"/>
    <tableColumn id="13" name="Budgeted_x000a_Cost" dataDxfId="214"/>
    <tableColumn id="14" name="Previously_x000a_Approved_x000a_Amount" dataDxfId="213"/>
    <tableColumn id="15" name="Amount_x000a_This Request" dataDxfId="212"/>
    <tableColumn id="16" name="Total_x000a_Approved" dataDxfId="211" dataCellStyle="Comma">
      <calculatedColumnFormula>O8+N8</calculatedColumnFormula>
    </tableColumn>
    <tableColumn id="17" name="Remaining_x000a_Balance" dataDxfId="210" dataCellStyle="Comma">
      <calculatedColumnFormula>M8-P8</calculatedColumnFormula>
    </tableColumn>
    <tableColumn id="18" name="Column1" dataDxfId="209"/>
    <tableColumn id="19" name="Column2" dataDxfId="208"/>
    <tableColumn id="20" name="Column3" dataDxfId="207"/>
    <tableColumn id="21" name="Column4" dataDxfId="206"/>
    <tableColumn id="22" name="Column5" dataDxfId="205"/>
    <tableColumn id="23" name="Column6" dataDxfId="204"/>
    <tableColumn id="24" name="Column7" dataDxfId="203"/>
    <tableColumn id="25" name="Column8" dataDxfId="202"/>
    <tableColumn id="26" name="Column9" dataDxfId="201"/>
    <tableColumn id="27" name="Column10" dataDxfId="200"/>
  </tableColumns>
  <tableStyleInfo name="TableStyleLight16" showFirstColumn="0" showLastColumn="0" showRowStripes="1" showColumnStripes="0"/>
</table>
</file>

<file path=xl/tables/table26.xml><?xml version="1.0" encoding="utf-8"?>
<table xmlns="http://schemas.openxmlformats.org/spreadsheetml/2006/main" id="47" name="Table_MA" displayName="Table_MA" ref="A7:T30" totalsRowShown="0" headerRowDxfId="198" dataDxfId="197" tableBorderDxfId="196" dataCellStyle="Comma">
  <autoFilter ref="A7:T30"/>
  <sortState ref="A8:T30">
    <sortCondition ref="A7:A30" customList="Planning,Organization,Equipment,Training,Exercise,M&amp;A,EOC Construction &amp; Renovation,Indirect Cost"/>
    <sortCondition ref="C7:C30"/>
    <sortCondition ref="D7:D30"/>
  </sortState>
  <tableColumns count="20">
    <tableColumn id="1" name="Project" dataDxfId="195"/>
    <tableColumn id="2" name="Activity" dataDxfId="194"/>
    <tableColumn id="3" name="Solution Area_x000a_Sub-Category" dataDxfId="193"/>
    <tableColumn id="4" name="Expenditure_x000a_Category" dataDxfId="192" dataCellStyle="Comma"/>
    <tableColumn id="5" name="Detail" dataDxfId="191" dataCellStyle="Comma"/>
    <tableColumn id="6" name="Budgeted_x000a_Cost" dataDxfId="190"/>
    <tableColumn id="7" name="Previously_x000a_Approved_x000a_Amount" dataDxfId="189" dataCellStyle="Comma"/>
    <tableColumn id="8" name="Amount_x000a_This Request" dataDxfId="188" dataCellStyle="Comma"/>
    <tableColumn id="9" name="Total_x000a_Approved" dataDxfId="187" dataCellStyle="Comma">
      <calculatedColumnFormula>H8+G8</calculatedColumnFormula>
    </tableColumn>
    <tableColumn id="10" name="Remaining_x000a_Balance" dataDxfId="186" dataCellStyle="Comma">
      <calculatedColumnFormula>F8-I8</calculatedColumnFormula>
    </tableColumn>
    <tableColumn id="11" name="Column1" dataDxfId="185" dataCellStyle="Comma"/>
    <tableColumn id="12" name="Column2" dataDxfId="184" dataCellStyle="Comma"/>
    <tableColumn id="13" name="Column3" dataDxfId="183" dataCellStyle="Comma"/>
    <tableColumn id="14" name="Column4" dataDxfId="182" dataCellStyle="Comma"/>
    <tableColumn id="15" name="Column5" dataDxfId="181" dataCellStyle="Comma"/>
    <tableColumn id="16" name="Column6" dataDxfId="180" dataCellStyle="Comma"/>
    <tableColumn id="17" name="Column7" dataDxfId="179" dataCellStyle="Comma"/>
    <tableColumn id="18" name="Column8" dataDxfId="178" dataCellStyle="Comma"/>
    <tableColumn id="19" name="Column9" dataDxfId="177" dataCellStyle="Comma"/>
    <tableColumn id="20" name="Column10" dataDxfId="176" dataCellStyle="Comma"/>
  </tableColumns>
  <tableStyleInfo name="TableStyleLight16" showFirstColumn="0" showLastColumn="0" showRowStripes="1" showColumnStripes="0"/>
</table>
</file>

<file path=xl/tables/table27.xml><?xml version="1.0" encoding="utf-8"?>
<table xmlns="http://schemas.openxmlformats.org/spreadsheetml/2006/main" id="48" name="Table_Indirect" displayName="Table_Indirect" ref="A7:T30" totalsRowShown="0" headerRowDxfId="174" dataDxfId="173" tableBorderDxfId="172" dataCellStyle="Comma">
  <autoFilter ref="A7:T30"/>
  <sortState ref="A8:T30">
    <sortCondition ref="A7:A30" customList="Planning,Organization,Equipment,Training,Exercise,M&amp;A,EOC Construction &amp; Renovation,Indirect Cost"/>
    <sortCondition ref="C7:C30"/>
  </sortState>
  <tableColumns count="20">
    <tableColumn id="1" name="Project" dataDxfId="171"/>
    <tableColumn id="2" name="Activity" dataDxfId="170"/>
    <tableColumn id="3" name="Solution Area_x000a_Sub-Category" dataDxfId="169"/>
    <tableColumn id="4" name="ICR Base" dataDxfId="168" dataCellStyle="Comma"/>
    <tableColumn id="5" name="Rate" dataDxfId="167" dataCellStyle="Comma"/>
    <tableColumn id="6" name="Budgeted_x000a_Cost" dataDxfId="166" dataCellStyle="Comma"/>
    <tableColumn id="7" name="Previously Approved_x000a_Amount" dataDxfId="165" dataCellStyle="Comma"/>
    <tableColumn id="8" name="Amount_x000a_This Request" dataDxfId="164" dataCellStyle="Comma"/>
    <tableColumn id="9" name="Total _x000a_Approved" dataDxfId="163" dataCellStyle="Comma">
      <calculatedColumnFormula>H8+G8</calculatedColumnFormula>
    </tableColumn>
    <tableColumn id="10" name="Remaining_x000a_Balance" dataDxfId="162" dataCellStyle="Comma">
      <calculatedColumnFormula>F8-I8</calculatedColumnFormula>
    </tableColumn>
    <tableColumn id="11" name="Column1" dataDxfId="161" dataCellStyle="Comma"/>
    <tableColumn id="12" name="Column2" dataDxfId="160" dataCellStyle="Comma"/>
    <tableColumn id="13" name="Column3" dataDxfId="159" dataCellStyle="Comma"/>
    <tableColumn id="14" name="Column4" dataDxfId="158" dataCellStyle="Comma"/>
    <tableColumn id="15" name="Column5" dataDxfId="157" dataCellStyle="Comma"/>
    <tableColumn id="16" name="Column6" dataDxfId="156" dataCellStyle="Comma"/>
    <tableColumn id="17" name="Column7" dataDxfId="155" dataCellStyle="Comma"/>
    <tableColumn id="18" name="Column8" dataDxfId="154" dataCellStyle="Comma"/>
    <tableColumn id="19" name="Column9" dataDxfId="153" dataCellStyle="Comma"/>
    <tableColumn id="20" name="Column10" dataDxfId="152" dataCellStyle="Comma"/>
  </tableColumns>
  <tableStyleInfo name="TableStyleLight16" showFirstColumn="0" showLastColumn="0" showRowStripes="1" showColumnStripes="0"/>
</table>
</file>

<file path=xl/tables/table28.xml><?xml version="1.0" encoding="utf-8"?>
<table xmlns="http://schemas.openxmlformats.org/spreadsheetml/2006/main" id="49" name="Table_CC" displayName="Table_CC" ref="A7:W30" totalsRowShown="0" headerRowDxfId="151" dataDxfId="150" tableBorderDxfId="149">
  <autoFilter ref="A7:W30"/>
  <sortState ref="A8:W30">
    <sortCondition ref="A7:A30" customList="Planning,Organization,Equipment,Training,Exercise,M&amp;A,EOC Construction &amp; Renovation,Indirect Cost"/>
    <sortCondition ref="E7:E30" customList="Planning,Organization,Equipment,Training,Exercise,M&amp;A,EOC Construction &amp; Renovation,Indirect Cost"/>
    <sortCondition ref="F7:F30"/>
    <sortCondition ref="G7:G30"/>
  </sortState>
  <tableColumns count="23">
    <tableColumn id="1" name="Project" dataDxfId="148"/>
    <tableColumn id="2" name="Consulting Firm /_x000a_Consultant Name" dataDxfId="147"/>
    <tableColumn id="3" name="Project /_x000a_Description of Services" dataDxfId="146"/>
    <tableColumn id="4" name="Deliverable" dataDxfId="145"/>
    <tableColumn id="5" name="Solution_x000a_Area" dataDxfId="144" dataCellStyle="Comma"/>
    <tableColumn id="6" name="Solution Area_x000a_Sub-Category" dataDxfId="143" dataCellStyle="Comma"/>
    <tableColumn id="7" name="Expenditure_x000a_Category" dataDxfId="142" dataCellStyle="Comma"/>
    <tableColumn id="8" name="Noncompetitive_x000a_Procurement_x000a_over $250k" dataDxfId="141"/>
    <tableColumn id="9" name="Hold_x000a_Trigger" dataDxfId="140"/>
    <tableColumn id="10" name="Approval_x000a_Date" dataDxfId="139"/>
    <tableColumn id="11" name="Period of_x000a_Expenditure" dataDxfId="138"/>
    <tableColumn id="12" name="Fee for Deliverable" dataDxfId="137" dataCellStyle="Comma"/>
    <tableColumn id="13" name="Total Cost Charged to Grant" dataDxfId="136" dataCellStyle="Comma"/>
    <tableColumn id="14" name="Column1" dataDxfId="135"/>
    <tableColumn id="15" name="Column2" dataDxfId="134"/>
    <tableColumn id="16" name="Column3" dataDxfId="133"/>
    <tableColumn id="17" name="Column4" dataDxfId="132"/>
    <tableColumn id="18" name="Column5" dataDxfId="131"/>
    <tableColumn id="19" name="Column6" dataDxfId="130"/>
    <tableColumn id="20" name="Column7" dataDxfId="129"/>
    <tableColumn id="21" name="Column8" dataDxfId="128"/>
    <tableColumn id="22" name="Column9" dataDxfId="127"/>
    <tableColumn id="23" name="Column10" dataDxfId="126"/>
  </tableColumns>
  <tableStyleInfo name="TableStyleLight16" showFirstColumn="0" showLastColumn="0" showRowStripes="1" showColumnStripes="0"/>
</table>
</file>

<file path=xl/tables/table29.xml><?xml version="1.0" encoding="utf-8"?>
<table xmlns="http://schemas.openxmlformats.org/spreadsheetml/2006/main" id="50" name="Table_Personnel" displayName="Table_Personnel" ref="A7:S30" totalsRowShown="0" headerRowDxfId="125" dataDxfId="124" tableBorderDxfId="123" dataCellStyle="Comma">
  <autoFilter ref="A7:S30"/>
  <sortState ref="A8:S30">
    <sortCondition ref="A7:A30" customList="Planning,Organization,Equipment,Training,Exercise,M&amp;A,EOC Construction &amp; Renovation,Indirect Cost"/>
    <sortCondition ref="D7:D30" customList="Planning,Organization,Equipment,Training,Exercise,M&amp;A,EOC Construction &amp; Renovation,Indirect Cost"/>
    <sortCondition ref="E7:E30"/>
  </sortState>
  <tableColumns count="19">
    <tableColumn id="1" name="Project" dataDxfId="122"/>
    <tableColumn id="2" name="Employee Name" dataDxfId="121"/>
    <tableColumn id="3" name="Project /_x000a_Deliverable" dataDxfId="120"/>
    <tableColumn id="4" name="Solution_x000a_Area" dataDxfId="119" dataCellStyle="Comma"/>
    <tableColumn id="5" name="Solution Area_x000a_Sub-Category" dataDxfId="118" dataCellStyle="Comma"/>
    <tableColumn id="6" name="Dates of Payroll Period" dataDxfId="117" dataCellStyle="Comma"/>
    <tableColumn id="7" name="Total Salary &amp; Benefits Charged for this Reporting Period " dataDxfId="116" dataCellStyle="Comma"/>
    <tableColumn id="8" name="Total Project Hours" dataDxfId="115" dataCellStyle="Comma"/>
    <tableColumn id="9" name="Total Cost Charged to Grant" dataDxfId="114" dataCellStyle="Comma"/>
    <tableColumn id="10" name="Column1" dataDxfId="113" dataCellStyle="Comma"/>
    <tableColumn id="11" name="Column2" dataDxfId="112" dataCellStyle="Comma"/>
    <tableColumn id="12" name="Column3" dataDxfId="111" dataCellStyle="Comma"/>
    <tableColumn id="13" name="Column4" dataDxfId="110" dataCellStyle="Comma"/>
    <tableColumn id="14" name="Column5" dataDxfId="109" dataCellStyle="Comma"/>
    <tableColumn id="15" name="Column6" dataDxfId="108" dataCellStyle="Comma"/>
    <tableColumn id="16" name="Column7" dataDxfId="107" dataCellStyle="Comma"/>
    <tableColumn id="17" name="Column8" dataDxfId="106" dataCellStyle="Comma"/>
    <tableColumn id="18" name="Column9" dataDxfId="105" dataCellStyle="Comma"/>
    <tableColumn id="19" name="Column10" dataDxfId="104" dataCellStyle="Comma"/>
  </tableColumns>
  <tableStyleInfo name="TableStyleLight16" showFirstColumn="0" showLastColumn="0" showRowStripes="1" showColumnStripes="0"/>
</table>
</file>

<file path=xl/tables/table30.xml><?xml version="1.0" encoding="utf-8"?>
<table xmlns="http://schemas.openxmlformats.org/spreadsheetml/2006/main" id="51" name="Table_Match" displayName="Table_Match" ref="A7:W30" totalsRowShown="0" headerRowDxfId="101" dataDxfId="100" tableBorderDxfId="99">
  <autoFilter ref="A7:W30"/>
  <tableColumns count="23">
    <tableColumn id="1" name="Project" dataDxfId="98"/>
    <tableColumn id="2" name="Direct /_x000a_Subaward" dataDxfId="97"/>
    <tableColumn id="3" name="Project Title" dataDxfId="96"/>
    <tableColumn id="4" name="Match Description" dataDxfId="95"/>
    <tableColumn id="5" name="Solution_x000a_Area" dataDxfId="94"/>
    <tableColumn id="6" name="Solution Area_x000a_Sub-Category" dataDxfId="93"/>
    <tableColumn id="7" name="Type of_x000a_Match" dataDxfId="92"/>
    <tableColumn id="8" name="Total_x000a_Budgeted_x000a_Match" dataDxfId="91" dataCellStyle="Comma"/>
    <tableColumn id="9" name="Previously_x000a_Expended_x000a_Match" dataDxfId="90" dataCellStyle="Comma"/>
    <tableColumn id="10" name="Current_x000a_Match" dataDxfId="89" dataCellStyle="Comma"/>
    <tableColumn id="11" name="Total Match_x000a_Expended" dataDxfId="88" dataCellStyle="Comma">
      <calculatedColumnFormula>J8+I8</calculatedColumnFormula>
    </tableColumn>
    <tableColumn id="12" name="Remaining_x000a_Balance" dataDxfId="87" dataCellStyle="Comma">
      <calculatedColumnFormula>H8-K8</calculatedColumnFormula>
    </tableColumn>
    <tableColumn id="13" name="Percentage_x000a_Expended" dataDxfId="86" dataCellStyle="Percent">
      <calculatedColumnFormula>IFERROR(K8/H8, 0)</calculatedColumnFormula>
    </tableColumn>
    <tableColumn id="14" name="Column1" dataDxfId="85"/>
    <tableColumn id="15" name="Column2" dataDxfId="84"/>
    <tableColumn id="16" name="Column3" dataDxfId="83"/>
    <tableColumn id="17" name="Column4" dataDxfId="82"/>
    <tableColumn id="18" name="Column5" dataDxfId="81"/>
    <tableColumn id="19" name="Column6" dataDxfId="80"/>
    <tableColumn id="20" name="Column7" dataDxfId="79"/>
    <tableColumn id="21" name="Column8" dataDxfId="78"/>
    <tableColumn id="22" name="Column9" dataDxfId="77"/>
    <tableColumn id="23" name="Column10" dataDxfId="76"/>
  </tableColumns>
  <tableStyleInfo name="TableStyleLight16" showFirstColumn="0" showLastColumn="0" showRowStripes="1" showColumnStripes="0"/>
</table>
</file>

<file path=xl/tables/table31.xml><?xml version="1.0" encoding="utf-8"?>
<table xmlns="http://schemas.openxmlformats.org/spreadsheetml/2006/main" id="54" name="Table_ICR1" displayName="Table_ICR1" ref="A10:N16" totalsRowCount="1" headerRowDxfId="75" dataDxfId="73" headerRowBorderDxfId="74" tableBorderDxfId="72" totalsRowBorderDxfId="71">
  <autoFilter ref="A10:N15"/>
  <tableColumns count="14">
    <tableColumn id="1" name="DIRECT COSTS" totalsRowLabel="SUBTOTAL ELIGIBLE DIRECT COSTS" dataDxfId="70" totalsRowDxfId="69"/>
    <tableColumn id="2" name="TOTAL COSTS" dataDxfId="68" totalsRowDxfId="67"/>
    <tableColumn id="3" name="LESS DISTORTING COSTS" totalsRowFunction="countNums" dataDxfId="66" totalsRowDxfId="65"/>
    <tableColumn id="4" name="COSTS APPLICABLE TO ICR" totalsRowFunction="sum" dataDxfId="64" totalsRowDxfId="63">
      <calculatedColumnFormula>(Table_ICR1[[#This Row],[TOTAL COSTS]])-(Table_ICR1[[#This Row],[LESS DISTORTING COSTS]])</calculatedColumnFormula>
    </tableColumn>
    <tableColumn id="5" name="Column1" dataDxfId="62" totalsRowDxfId="61"/>
    <tableColumn id="6" name="Column2" dataDxfId="60" totalsRowDxfId="59"/>
    <tableColumn id="7" name="Column3" dataDxfId="58" totalsRowDxfId="57"/>
    <tableColumn id="8" name="Column4" dataDxfId="56" totalsRowDxfId="55"/>
    <tableColumn id="9" name="Column5" dataDxfId="54" totalsRowDxfId="53"/>
    <tableColumn id="10" name="Column6" dataDxfId="52" totalsRowDxfId="51"/>
    <tableColumn id="11" name="Column7" dataDxfId="50" totalsRowDxfId="49"/>
    <tableColumn id="12" name="Column8" dataDxfId="48" totalsRowDxfId="47"/>
    <tableColumn id="13" name="Column9" dataDxfId="46" totalsRowDxfId="45"/>
    <tableColumn id="14" name="Column10" totalsRowFunction="count" dataDxfId="44" totalsRowDxfId="43"/>
  </tableColumns>
  <tableStyleInfo name="TableStyleLight16" showFirstColumn="0" showLastColumn="0" showRowStripes="1" showColumnStripes="0"/>
</table>
</file>

<file path=xl/tables/table32.xml><?xml version="1.0" encoding="utf-8"?>
<table xmlns="http://schemas.openxmlformats.org/spreadsheetml/2006/main" id="55" name="Table_ICR2" displayName="Table_ICR2" ref="A18:N26" totalsRowCount="1" headerRowDxfId="42" dataDxfId="41" tableBorderDxfId="40">
  <autoFilter ref="A18:N25"/>
  <tableColumns count="14">
    <tableColumn id="1" name="SUBAWARDS" totalsRowLabel="SUBTOTAL ELIGIBLE SUBAWARD COSTS" dataDxfId="39" totalsRowDxfId="38"/>
    <tableColumn id="2" name="TOTAL COSTS" totalsRowFunction="sum" dataDxfId="37" totalsRowDxfId="36"/>
    <tableColumn id="3" name="LESS EXCLUDED SUBAWARD COSTS" totalsRowFunction="sum" dataDxfId="35" totalsRowDxfId="34">
      <calculatedColumnFormula>IF(Table_ICR2[[#This Row],[TOTAL COSTS]]&gt;25000,Table_ICR2[[#This Row],[TOTAL COSTS]]-25000,0)</calculatedColumnFormula>
    </tableColumn>
    <tableColumn id="4" name="COSTS APPLICABLE TO ICR" totalsRowFunction="sum" dataDxfId="33" totalsRowDxfId="32">
      <calculatedColumnFormula>(Table_ICR2[[#This Row],[TOTAL COSTS]])-(Table_ICR2[[#This Row],[LESS EXCLUDED SUBAWARD COSTS]])</calculatedColumnFormula>
    </tableColumn>
    <tableColumn id="5" name="Column1" dataDxfId="31" totalsRowDxfId="30"/>
    <tableColumn id="6" name="Column2" dataDxfId="29" totalsRowDxfId="28"/>
    <tableColumn id="7" name="Column3" dataDxfId="27" totalsRowDxfId="26"/>
    <tableColumn id="8" name="Column4" dataDxfId="25" totalsRowDxfId="24"/>
    <tableColumn id="9" name="Column5" dataDxfId="23" totalsRowDxfId="22"/>
    <tableColumn id="10" name="Column6" dataDxfId="21" totalsRowDxfId="20"/>
    <tableColumn id="11" name="Column7" dataDxfId="19" totalsRowDxfId="18"/>
    <tableColumn id="12" name="Column8" dataDxfId="17" totalsRowDxfId="16"/>
    <tableColumn id="13" name="Column9" dataDxfId="15" totalsRowDxfId="14"/>
    <tableColumn id="14" name="Column10" totalsRowFunction="count" dataDxfId="13" totalsRowDxfId="12"/>
  </tableColumns>
  <tableStyleInfo name="TableStyleLight16" showFirstColumn="0" showLastColumn="0" showRowStripes="1" showColumnStripes="0"/>
</table>
</file>

<file path=xl/tables/table33.xml><?xml version="1.0" encoding="utf-8"?>
<table xmlns="http://schemas.openxmlformats.org/spreadsheetml/2006/main" id="57" name="Table_ICR3" displayName="Table_ICR3" ref="A6:C8" totalsRowShown="0" headerRowDxfId="11" dataDxfId="9" headerRowBorderDxfId="10" tableBorderDxfId="8" totalsRowBorderDxfId="7">
  <autoFilter ref="A6:C8"/>
  <tableColumns count="3">
    <tableColumn id="1" name="ICR PERIOD (Mo/Yr through Mo/Yr)" dataDxfId="6"/>
    <tableColumn id="2" name="INDIRECT COST RATE FOR PERIOD" dataDxfId="5"/>
    <tableColumn id="3" name="ICR BASE" dataDxfId="4"/>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FF0000"/>
        </a:solidFill>
        <a:ln w="19050">
          <a:solidFill>
            <a:srgbClr val="000000"/>
          </a:solidFill>
          <a:miter lim="800000"/>
          <a:headEnd/>
          <a:tailEnd/>
        </a:ln>
      </a:spPr>
      <a:bodyPr vertOverflow="clip" wrap="square" lIns="36576" tIns="27432" rIns="36576" bIns="27432" anchor="ctr" upright="1"/>
      <a:lstStyle>
        <a:defPPr algn="ctr" rtl="0">
          <a:defRPr sz="1400" b="1" i="0" strike="noStrike">
            <a:solidFill>
              <a:srgbClr val="FFFFFF"/>
            </a:solidFill>
            <a:latin typeface="Tahoma"/>
            <a:cs typeface="Tahoma"/>
          </a:defRPr>
        </a:defPPr>
      </a:lstStyle>
    </a:spDef>
    <a:lnDef>
      <a:spPr bwMode="auto">
        <a:xfrm>
          <a:off x="0" y="0"/>
          <a:ext cx="1" cy="1"/>
        </a:xfrm>
        <a:custGeom>
          <a:avLst/>
          <a:gdLst/>
          <a:ahLst/>
          <a:cxnLst/>
          <a:rect l="0" t="0" r="0" b="0"/>
          <a:pathLst/>
        </a:custGeom>
        <a:solidFill>
          <a:srgbClr val="FFCC99"/>
        </a:solidFill>
        <a:ln w="9525" cap="flat" cmpd="sng" algn="ctr">
          <a:solidFill>
            <a:srgbClr val="FF6600"/>
          </a:solidFill>
          <a:prstDash val="solid"/>
          <a:round/>
          <a:headEnd type="none" w="med" len="med"/>
          <a:tailEnd type="none" w="med" len="med"/>
        </a:ln>
        <a:effectLst/>
      </a:spPr>
      <a:bodyPr vertOverflow="clip" wrap="square" lIns="36576" tIns="27432" rIns="36576" bIns="27432"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4.xml"/><Relationship Id="rId13" Type="http://schemas.openxmlformats.org/officeDocument/2006/relationships/table" Target="../tables/table9.xml"/><Relationship Id="rId18" Type="http://schemas.openxmlformats.org/officeDocument/2006/relationships/table" Target="../tables/table14.xml"/><Relationship Id="rId3" Type="http://schemas.openxmlformats.org/officeDocument/2006/relationships/hyperlink" Target="mailto:hseep@fema.dhs.gov" TargetMode="External"/><Relationship Id="rId21" Type="http://schemas.openxmlformats.org/officeDocument/2006/relationships/table" Target="../tables/table17.xml"/><Relationship Id="rId7" Type="http://schemas.openxmlformats.org/officeDocument/2006/relationships/table" Target="../tables/table3.xml"/><Relationship Id="rId12" Type="http://schemas.openxmlformats.org/officeDocument/2006/relationships/table" Target="../tables/table8.xml"/><Relationship Id="rId17" Type="http://schemas.openxmlformats.org/officeDocument/2006/relationships/table" Target="../tables/table13.xml"/><Relationship Id="rId2" Type="http://schemas.openxmlformats.org/officeDocument/2006/relationships/hyperlink" Target="https://w3.calema.ca.gov/WebPage/trainreq.nsf/TrainRequest?OpenForm" TargetMode="External"/><Relationship Id="rId16" Type="http://schemas.openxmlformats.org/officeDocument/2006/relationships/table" Target="../tables/table12.xml"/><Relationship Id="rId20" Type="http://schemas.openxmlformats.org/officeDocument/2006/relationships/table" Target="../tables/table16.xml"/><Relationship Id="rId1" Type="http://schemas.openxmlformats.org/officeDocument/2006/relationships/hyperlink" Target="https://www.fema.gov/authorized-equipment-list" TargetMode="External"/><Relationship Id="rId6" Type="http://schemas.openxmlformats.org/officeDocument/2006/relationships/table" Target="../tables/table2.xml"/><Relationship Id="rId11" Type="http://schemas.openxmlformats.org/officeDocument/2006/relationships/table" Target="../tables/table7.xml"/><Relationship Id="rId5" Type="http://schemas.openxmlformats.org/officeDocument/2006/relationships/table" Target="../tables/table1.xml"/><Relationship Id="rId15" Type="http://schemas.openxmlformats.org/officeDocument/2006/relationships/table" Target="../tables/table11.xml"/><Relationship Id="rId10" Type="http://schemas.openxmlformats.org/officeDocument/2006/relationships/table" Target="../tables/table6.xml"/><Relationship Id="rId19" Type="http://schemas.openxmlformats.org/officeDocument/2006/relationships/table" Target="../tables/table15.xml"/><Relationship Id="rId4" Type="http://schemas.openxmlformats.org/officeDocument/2006/relationships/printerSettings" Target="../printerSettings/printerSettings2.bin"/><Relationship Id="rId9" Type="http://schemas.openxmlformats.org/officeDocument/2006/relationships/table" Target="../tables/table5.xml"/><Relationship Id="rId14" Type="http://schemas.openxmlformats.org/officeDocument/2006/relationships/table" Target="../tables/table10.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table" Target="../tables/table31.xml"/><Relationship Id="rId1" Type="http://schemas.openxmlformats.org/officeDocument/2006/relationships/printerSettings" Target="../printerSettings/printerSettings16.bin"/><Relationship Id="rId4" Type="http://schemas.openxmlformats.org/officeDocument/2006/relationships/table" Target="../tables/table33.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ource">
    <tabColor theme="1" tint="0.34998626667073579"/>
  </sheetPr>
  <dimension ref="A1:H167"/>
  <sheetViews>
    <sheetView showGridLines="0" zoomScale="75" workbookViewId="0">
      <selection activeCell="A126" sqref="A126"/>
    </sheetView>
  </sheetViews>
  <sheetFormatPr defaultRowHeight="12.75" x14ac:dyDescent="0.2"/>
  <cols>
    <col min="1" max="1" width="61.42578125" bestFit="1" customWidth="1"/>
    <col min="2" max="2" width="32.140625" bestFit="1" customWidth="1"/>
    <col min="3" max="3" width="10.7109375" style="220" customWidth="1"/>
    <col min="4" max="4" width="53.42578125" bestFit="1" customWidth="1"/>
    <col min="5" max="5" width="34.28515625" bestFit="1" customWidth="1"/>
    <col min="6" max="7" width="30" bestFit="1" customWidth="1"/>
    <col min="8" max="8" width="26.28515625" bestFit="1" customWidth="1"/>
  </cols>
  <sheetData>
    <row r="1" spans="1:8" ht="30" customHeight="1" thickBot="1" x14ac:dyDescent="0.25">
      <c r="A1" s="668" t="s">
        <v>0</v>
      </c>
      <c r="B1" s="669"/>
      <c r="C1" s="670"/>
      <c r="D1" s="670"/>
      <c r="E1" s="670"/>
      <c r="F1" s="670"/>
      <c r="G1" s="671"/>
      <c r="H1" s="269"/>
    </row>
    <row r="2" spans="1:8" x14ac:dyDescent="0.2">
      <c r="A2" s="676" t="s">
        <v>519</v>
      </c>
      <c r="B2" s="677"/>
      <c r="C2" s="233"/>
      <c r="D2" s="268" t="s">
        <v>520</v>
      </c>
    </row>
    <row r="3" spans="1:8" x14ac:dyDescent="0.2">
      <c r="A3" s="235" t="s">
        <v>37</v>
      </c>
      <c r="B3" s="236" t="s">
        <v>510</v>
      </c>
      <c r="C3" s="262"/>
      <c r="D3" s="240" t="s">
        <v>217</v>
      </c>
    </row>
    <row r="4" spans="1:8" x14ac:dyDescent="0.2">
      <c r="A4" s="235" t="s">
        <v>23</v>
      </c>
      <c r="B4" s="236" t="s">
        <v>511</v>
      </c>
      <c r="C4" s="262"/>
      <c r="D4" s="240" t="s">
        <v>107</v>
      </c>
    </row>
    <row r="5" spans="1:8" x14ac:dyDescent="0.2">
      <c r="A5" s="235" t="s">
        <v>2</v>
      </c>
      <c r="B5" s="236" t="s">
        <v>512</v>
      </c>
      <c r="C5" s="262"/>
      <c r="D5" s="240" t="s">
        <v>108</v>
      </c>
    </row>
    <row r="6" spans="1:8" x14ac:dyDescent="0.2">
      <c r="A6" s="235" t="s">
        <v>20</v>
      </c>
      <c r="B6" s="236" t="s">
        <v>513</v>
      </c>
      <c r="C6" s="262"/>
      <c r="D6" s="240" t="s">
        <v>111</v>
      </c>
    </row>
    <row r="7" spans="1:8" x14ac:dyDescent="0.2">
      <c r="A7" s="235" t="s">
        <v>21</v>
      </c>
      <c r="B7" s="236" t="s">
        <v>514</v>
      </c>
      <c r="C7" s="262"/>
      <c r="D7" s="240" t="s">
        <v>109</v>
      </c>
    </row>
    <row r="8" spans="1:8" x14ac:dyDescent="0.2">
      <c r="A8" s="235" t="s">
        <v>69</v>
      </c>
      <c r="B8" s="236" t="s">
        <v>515</v>
      </c>
      <c r="C8" s="262"/>
      <c r="D8" s="240" t="s">
        <v>351</v>
      </c>
    </row>
    <row r="9" spans="1:8" ht="15" customHeight="1" x14ac:dyDescent="0.2">
      <c r="A9" s="235" t="s">
        <v>133</v>
      </c>
      <c r="B9" s="236" t="s">
        <v>516</v>
      </c>
      <c r="C9" s="262"/>
      <c r="D9" s="240" t="s">
        <v>116</v>
      </c>
    </row>
    <row r="10" spans="1:8" x14ac:dyDescent="0.2">
      <c r="A10" s="235" t="s">
        <v>136</v>
      </c>
      <c r="B10" s="236" t="s">
        <v>517</v>
      </c>
      <c r="C10" s="262"/>
      <c r="D10" s="240" t="s">
        <v>175</v>
      </c>
    </row>
    <row r="11" spans="1:8" ht="13.5" thickBot="1" x14ac:dyDescent="0.25">
      <c r="A11" s="237" t="s">
        <v>507</v>
      </c>
      <c r="B11" s="238" t="s">
        <v>518</v>
      </c>
      <c r="C11" s="262"/>
      <c r="D11" s="241" t="s">
        <v>106</v>
      </c>
    </row>
    <row r="12" spans="1:8" x14ac:dyDescent="0.2">
      <c r="A12" s="228"/>
      <c r="B12" s="228"/>
      <c r="C12" s="228"/>
      <c r="D12" s="240" t="s">
        <v>113</v>
      </c>
    </row>
    <row r="13" spans="1:8" x14ac:dyDescent="0.2">
      <c r="B13" s="234"/>
      <c r="C13" s="234"/>
      <c r="D13" s="240" t="s">
        <v>117</v>
      </c>
    </row>
    <row r="14" spans="1:8" ht="15" x14ac:dyDescent="0.2">
      <c r="B14" s="224"/>
      <c r="C14" s="224"/>
      <c r="D14" s="240" t="s">
        <v>119</v>
      </c>
    </row>
    <row r="15" spans="1:8" x14ac:dyDescent="0.2">
      <c r="B15" s="229"/>
      <c r="C15" s="229"/>
      <c r="D15" s="241" t="s">
        <v>110</v>
      </c>
    </row>
    <row r="16" spans="1:8" x14ac:dyDescent="0.2">
      <c r="B16" s="229"/>
      <c r="C16" s="229"/>
      <c r="D16" s="241" t="s">
        <v>114</v>
      </c>
    </row>
    <row r="17" spans="2:4" x14ac:dyDescent="0.2">
      <c r="B17" s="229"/>
      <c r="C17" s="229"/>
      <c r="D17" s="240" t="s">
        <v>174</v>
      </c>
    </row>
    <row r="18" spans="2:4" x14ac:dyDescent="0.2">
      <c r="B18" s="229"/>
      <c r="C18" s="229"/>
      <c r="D18" s="240" t="s">
        <v>112</v>
      </c>
    </row>
    <row r="19" spans="2:4" ht="15" customHeight="1" x14ac:dyDescent="0.2">
      <c r="B19" s="229"/>
      <c r="C19" s="229"/>
      <c r="D19" s="240" t="s">
        <v>121</v>
      </c>
    </row>
    <row r="20" spans="2:4" x14ac:dyDescent="0.2">
      <c r="B20" s="229"/>
      <c r="C20" s="229"/>
      <c r="D20" s="240" t="s">
        <v>218</v>
      </c>
    </row>
    <row r="21" spans="2:4" x14ac:dyDescent="0.2">
      <c r="B21" s="229"/>
      <c r="C21" s="229"/>
      <c r="D21" s="240" t="s">
        <v>122</v>
      </c>
    </row>
    <row r="22" spans="2:4" x14ac:dyDescent="0.2">
      <c r="B22" s="229"/>
      <c r="C22" s="229"/>
      <c r="D22" s="240" t="s">
        <v>173</v>
      </c>
    </row>
    <row r="23" spans="2:4" x14ac:dyDescent="0.2">
      <c r="B23" s="229"/>
      <c r="C23" s="229"/>
      <c r="D23" s="240" t="s">
        <v>125</v>
      </c>
    </row>
    <row r="24" spans="2:4" x14ac:dyDescent="0.2">
      <c r="B24" s="229"/>
      <c r="C24" s="229"/>
      <c r="D24" s="241" t="s">
        <v>105</v>
      </c>
    </row>
    <row r="25" spans="2:4" x14ac:dyDescent="0.2">
      <c r="B25" s="229"/>
      <c r="C25" s="229"/>
      <c r="D25" s="240" t="s">
        <v>120</v>
      </c>
    </row>
    <row r="26" spans="2:4" x14ac:dyDescent="0.2">
      <c r="B26" s="229"/>
      <c r="C26" s="229"/>
      <c r="D26" s="241" t="s">
        <v>37</v>
      </c>
    </row>
    <row r="27" spans="2:4" x14ac:dyDescent="0.2">
      <c r="B27" s="229"/>
      <c r="C27" s="229"/>
      <c r="D27" s="240" t="s">
        <v>184</v>
      </c>
    </row>
    <row r="28" spans="2:4" x14ac:dyDescent="0.2">
      <c r="B28" s="229"/>
      <c r="C28" s="229"/>
      <c r="D28" s="241" t="s">
        <v>104</v>
      </c>
    </row>
    <row r="29" spans="2:4" x14ac:dyDescent="0.2">
      <c r="B29" s="229"/>
      <c r="C29" s="229"/>
      <c r="D29" s="240" t="s">
        <v>115</v>
      </c>
    </row>
    <row r="30" spans="2:4" x14ac:dyDescent="0.2">
      <c r="B30" s="229"/>
      <c r="C30" s="229"/>
      <c r="D30" s="240" t="s">
        <v>123</v>
      </c>
    </row>
    <row r="31" spans="2:4" x14ac:dyDescent="0.2">
      <c r="B31" s="229"/>
      <c r="C31" s="229"/>
      <c r="D31" s="241" t="s">
        <v>118</v>
      </c>
    </row>
    <row r="32" spans="2:4" x14ac:dyDescent="0.2">
      <c r="B32" s="229"/>
      <c r="C32" s="229"/>
      <c r="D32" s="240" t="s">
        <v>126</v>
      </c>
    </row>
    <row r="33" spans="1:8" x14ac:dyDescent="0.2">
      <c r="B33" s="229"/>
      <c r="C33" s="229"/>
      <c r="D33" s="240" t="s">
        <v>124</v>
      </c>
    </row>
    <row r="34" spans="1:8" ht="15" customHeight="1" thickBot="1" x14ac:dyDescent="0.25">
      <c r="B34" s="229"/>
      <c r="C34" s="229"/>
      <c r="D34" s="242" t="s">
        <v>172</v>
      </c>
    </row>
    <row r="35" spans="1:8" ht="20.100000000000001" customHeight="1" thickBot="1" x14ac:dyDescent="0.25">
      <c r="B35" s="228"/>
      <c r="C35" s="228"/>
    </row>
    <row r="36" spans="1:8" ht="30" customHeight="1" thickBot="1" x14ac:dyDescent="0.25">
      <c r="A36" s="686" t="s">
        <v>459</v>
      </c>
      <c r="B36" s="687"/>
      <c r="C36" s="687"/>
      <c r="D36" s="687"/>
      <c r="E36" s="687"/>
      <c r="F36" s="687"/>
      <c r="G36" s="688"/>
      <c r="H36" s="220"/>
    </row>
    <row r="37" spans="1:8" x14ac:dyDescent="0.2">
      <c r="A37" s="674" t="s">
        <v>510</v>
      </c>
      <c r="B37" s="675"/>
      <c r="C37" s="233"/>
      <c r="D37" s="264" t="s">
        <v>521</v>
      </c>
      <c r="E37" s="267" t="s">
        <v>522</v>
      </c>
      <c r="F37" s="267" t="s">
        <v>523</v>
      </c>
      <c r="G37" s="265" t="s">
        <v>524</v>
      </c>
    </row>
    <row r="38" spans="1:8" x14ac:dyDescent="0.2">
      <c r="A38" s="243" t="s">
        <v>79</v>
      </c>
      <c r="B38" s="236" t="s">
        <v>521</v>
      </c>
      <c r="C38" s="231"/>
      <c r="D38" s="235" t="s">
        <v>525</v>
      </c>
      <c r="E38" s="225" t="s">
        <v>179</v>
      </c>
      <c r="F38" s="225" t="s">
        <v>179</v>
      </c>
      <c r="G38" s="248" t="s">
        <v>178</v>
      </c>
    </row>
    <row r="39" spans="1:8" x14ac:dyDescent="0.2">
      <c r="A39" s="243" t="s">
        <v>176</v>
      </c>
      <c r="B39" s="236" t="s">
        <v>522</v>
      </c>
      <c r="C39" s="231"/>
      <c r="D39" s="243" t="s">
        <v>179</v>
      </c>
      <c r="E39" s="225" t="s">
        <v>82</v>
      </c>
      <c r="F39" s="225" t="s">
        <v>82</v>
      </c>
      <c r="G39" s="248" t="s">
        <v>177</v>
      </c>
    </row>
    <row r="40" spans="1:8" x14ac:dyDescent="0.2">
      <c r="A40" s="243" t="s">
        <v>91</v>
      </c>
      <c r="B40" s="236" t="s">
        <v>523</v>
      </c>
      <c r="C40" s="231"/>
      <c r="D40" s="243" t="s">
        <v>90</v>
      </c>
      <c r="E40" s="225" t="s">
        <v>130</v>
      </c>
      <c r="F40" s="295" t="s">
        <v>92</v>
      </c>
      <c r="G40" s="248"/>
    </row>
    <row r="41" spans="1:8" ht="13.5" thickBot="1" x14ac:dyDescent="0.25">
      <c r="A41" s="244" t="s">
        <v>160</v>
      </c>
      <c r="B41" s="238" t="s">
        <v>524</v>
      </c>
      <c r="C41" s="231"/>
      <c r="D41" s="243" t="s">
        <v>159</v>
      </c>
      <c r="E41" s="225"/>
      <c r="F41" s="295" t="s">
        <v>159</v>
      </c>
      <c r="G41" s="248"/>
    </row>
    <row r="42" spans="1:8" ht="13.5" thickBot="1" x14ac:dyDescent="0.25">
      <c r="A42" s="223"/>
      <c r="B42" s="223"/>
      <c r="C42" s="230"/>
      <c r="D42" s="244" t="s">
        <v>32</v>
      </c>
      <c r="E42" s="249"/>
      <c r="F42" s="294" t="s">
        <v>32</v>
      </c>
      <c r="G42" s="250"/>
      <c r="H42" s="230"/>
    </row>
    <row r="43" spans="1:8" ht="20.100000000000001" customHeight="1" thickBot="1" x14ac:dyDescent="0.25"/>
    <row r="44" spans="1:8" ht="30" customHeight="1" thickBot="1" x14ac:dyDescent="0.25">
      <c r="A44" s="689" t="s">
        <v>458</v>
      </c>
      <c r="B44" s="690"/>
      <c r="C44" s="690"/>
      <c r="D44" s="691"/>
      <c r="E44" s="691"/>
      <c r="F44" s="690"/>
      <c r="G44" s="692"/>
    </row>
    <row r="45" spans="1:8" x14ac:dyDescent="0.2">
      <c r="A45" s="678" t="s">
        <v>511</v>
      </c>
      <c r="B45" s="679"/>
      <c r="C45" s="280"/>
      <c r="D45" s="245" t="s">
        <v>526</v>
      </c>
      <c r="E45" s="247" t="s">
        <v>527</v>
      </c>
    </row>
    <row r="46" spans="1:8" x14ac:dyDescent="0.2">
      <c r="A46" s="243" t="s">
        <v>132</v>
      </c>
      <c r="B46" s="253" t="s">
        <v>526</v>
      </c>
      <c r="C46" s="273"/>
      <c r="D46" s="251" t="s">
        <v>82</v>
      </c>
      <c r="E46" s="252" t="s">
        <v>179</v>
      </c>
    </row>
    <row r="47" spans="1:8" ht="13.5" thickBot="1" x14ac:dyDescent="0.25">
      <c r="A47" s="237" t="s">
        <v>505</v>
      </c>
      <c r="B47" s="257" t="s">
        <v>527</v>
      </c>
      <c r="C47" s="279"/>
      <c r="D47" s="291"/>
      <c r="E47" s="252" t="s">
        <v>181</v>
      </c>
    </row>
    <row r="48" spans="1:8" x14ac:dyDescent="0.2">
      <c r="D48" s="291"/>
      <c r="E48" s="253" t="s">
        <v>504</v>
      </c>
    </row>
    <row r="49" spans="1:7" x14ac:dyDescent="0.2">
      <c r="D49" s="291"/>
      <c r="E49" s="252" t="s">
        <v>81</v>
      </c>
    </row>
    <row r="50" spans="1:7" x14ac:dyDescent="0.2">
      <c r="D50" s="291"/>
      <c r="E50" s="252" t="s">
        <v>32</v>
      </c>
    </row>
    <row r="51" spans="1:7" ht="13.5" thickBot="1" x14ac:dyDescent="0.25">
      <c r="D51" s="292"/>
      <c r="E51" s="255" t="s">
        <v>170</v>
      </c>
    </row>
    <row r="52" spans="1:7" ht="20.100000000000001" customHeight="1" thickBot="1" x14ac:dyDescent="0.25"/>
    <row r="53" spans="1:7" ht="30" customHeight="1" thickBot="1" x14ac:dyDescent="0.25">
      <c r="A53" s="713" t="s">
        <v>456</v>
      </c>
      <c r="B53" s="714"/>
      <c r="C53" s="714"/>
      <c r="D53" s="714"/>
      <c r="E53" s="714"/>
      <c r="F53" s="714"/>
      <c r="G53" s="715"/>
    </row>
    <row r="54" spans="1:7" x14ac:dyDescent="0.2">
      <c r="A54" s="266" t="s">
        <v>512</v>
      </c>
    </row>
    <row r="55" spans="1:7" x14ac:dyDescent="0.2">
      <c r="A55" s="258" t="s">
        <v>449</v>
      </c>
    </row>
    <row r="56" spans="1:7" x14ac:dyDescent="0.2">
      <c r="A56" s="258" t="s">
        <v>447</v>
      </c>
    </row>
    <row r="57" spans="1:7" x14ac:dyDescent="0.2">
      <c r="A57" s="258" t="s">
        <v>477</v>
      </c>
    </row>
    <row r="58" spans="1:7" x14ac:dyDescent="0.2">
      <c r="A58" s="258" t="s">
        <v>448</v>
      </c>
    </row>
    <row r="59" spans="1:7" x14ac:dyDescent="0.2">
      <c r="A59" s="258" t="s">
        <v>463</v>
      </c>
    </row>
    <row r="60" spans="1:7" x14ac:dyDescent="0.2">
      <c r="A60" s="258" t="s">
        <v>464</v>
      </c>
    </row>
    <row r="61" spans="1:7" x14ac:dyDescent="0.2">
      <c r="A61" s="258" t="s">
        <v>478</v>
      </c>
    </row>
    <row r="62" spans="1:7" x14ac:dyDescent="0.2">
      <c r="A62" s="258" t="s">
        <v>479</v>
      </c>
    </row>
    <row r="63" spans="1:7" x14ac:dyDescent="0.2">
      <c r="A63" s="258" t="s">
        <v>450</v>
      </c>
    </row>
    <row r="64" spans="1:7" x14ac:dyDescent="0.2">
      <c r="A64" s="258" t="s">
        <v>451</v>
      </c>
    </row>
    <row r="65" spans="1:7" ht="13.5" thickBot="1" x14ac:dyDescent="0.25">
      <c r="A65" s="259" t="s">
        <v>452</v>
      </c>
    </row>
    <row r="66" spans="1:7" ht="20.100000000000001" customHeight="1" thickBot="1" x14ac:dyDescent="0.25"/>
    <row r="67" spans="1:7" ht="30" customHeight="1" thickBot="1" x14ac:dyDescent="0.25">
      <c r="A67" s="716" t="s">
        <v>457</v>
      </c>
      <c r="B67" s="717"/>
      <c r="C67" s="717"/>
      <c r="D67" s="717"/>
      <c r="E67" s="717"/>
      <c r="F67" s="717"/>
      <c r="G67" s="718"/>
    </row>
    <row r="68" spans="1:7" x14ac:dyDescent="0.2">
      <c r="A68" s="674" t="s">
        <v>513</v>
      </c>
      <c r="B68" s="675"/>
      <c r="C68" s="233"/>
      <c r="D68" s="245" t="s">
        <v>528</v>
      </c>
      <c r="E68" s="246" t="s">
        <v>529</v>
      </c>
      <c r="F68" s="247" t="s">
        <v>530</v>
      </c>
    </row>
    <row r="69" spans="1:7" x14ac:dyDescent="0.2">
      <c r="A69" s="251" t="s">
        <v>80</v>
      </c>
      <c r="B69" s="253" t="s">
        <v>528</v>
      </c>
      <c r="C69" s="273"/>
      <c r="D69" s="251" t="s">
        <v>350</v>
      </c>
      <c r="E69" s="227" t="s">
        <v>179</v>
      </c>
      <c r="F69" s="252" t="s">
        <v>179</v>
      </c>
    </row>
    <row r="70" spans="1:7" x14ac:dyDescent="0.2">
      <c r="A70" s="251" t="s">
        <v>193</v>
      </c>
      <c r="B70" s="253" t="s">
        <v>529</v>
      </c>
      <c r="C70" s="273"/>
      <c r="D70" s="293" t="s">
        <v>32</v>
      </c>
      <c r="E70" s="227" t="s">
        <v>82</v>
      </c>
      <c r="F70" s="252" t="s">
        <v>82</v>
      </c>
    </row>
    <row r="71" spans="1:7" ht="13.5" thickBot="1" x14ac:dyDescent="0.25">
      <c r="A71" s="254" t="s">
        <v>183</v>
      </c>
      <c r="B71" s="257" t="s">
        <v>530</v>
      </c>
      <c r="C71" s="273"/>
      <c r="D71" s="251" t="s">
        <v>93</v>
      </c>
      <c r="E71" s="227" t="s">
        <v>130</v>
      </c>
      <c r="F71" s="252" t="s">
        <v>350</v>
      </c>
    </row>
    <row r="72" spans="1:7" x14ac:dyDescent="0.2">
      <c r="D72" s="291"/>
      <c r="E72" s="227" t="s">
        <v>90</v>
      </c>
      <c r="F72" s="252" t="s">
        <v>130</v>
      </c>
    </row>
    <row r="73" spans="1:7" x14ac:dyDescent="0.2">
      <c r="D73" s="291"/>
      <c r="E73" s="227" t="s">
        <v>159</v>
      </c>
      <c r="F73" s="252" t="s">
        <v>32</v>
      </c>
    </row>
    <row r="74" spans="1:7" ht="13.5" thickBot="1" x14ac:dyDescent="0.25">
      <c r="D74" s="292"/>
      <c r="E74" s="260" t="s">
        <v>32</v>
      </c>
      <c r="F74" s="255" t="s">
        <v>93</v>
      </c>
    </row>
    <row r="75" spans="1:7" ht="20.100000000000001" customHeight="1" thickBot="1" x14ac:dyDescent="0.25"/>
    <row r="76" spans="1:7" ht="30" customHeight="1" thickBot="1" x14ac:dyDescent="0.25">
      <c r="A76" s="719" t="s">
        <v>70</v>
      </c>
      <c r="B76" s="720"/>
      <c r="C76" s="720"/>
      <c r="D76" s="720"/>
      <c r="E76" s="720"/>
      <c r="F76" s="720"/>
      <c r="G76" s="721"/>
    </row>
    <row r="77" spans="1:7" x14ac:dyDescent="0.2">
      <c r="A77" s="674" t="s">
        <v>514</v>
      </c>
      <c r="B77" s="675"/>
      <c r="C77" s="233"/>
      <c r="D77" s="261" t="s">
        <v>531</v>
      </c>
      <c r="E77" s="256" t="s">
        <v>532</v>
      </c>
      <c r="G77" s="221"/>
    </row>
    <row r="78" spans="1:7" x14ac:dyDescent="0.2">
      <c r="A78" s="251" t="s">
        <v>194</v>
      </c>
      <c r="B78" s="253" t="s">
        <v>531</v>
      </c>
      <c r="C78" s="273"/>
      <c r="D78" s="243" t="s">
        <v>179</v>
      </c>
      <c r="E78" s="248" t="s">
        <v>179</v>
      </c>
    </row>
    <row r="79" spans="1:7" ht="13.5" thickBot="1" x14ac:dyDescent="0.25">
      <c r="A79" s="254" t="s">
        <v>180</v>
      </c>
      <c r="B79" s="257" t="s">
        <v>532</v>
      </c>
      <c r="C79" s="273"/>
      <c r="D79" s="243" t="s">
        <v>82</v>
      </c>
      <c r="E79" s="248" t="s">
        <v>130</v>
      </c>
    </row>
    <row r="80" spans="1:7" x14ac:dyDescent="0.2">
      <c r="C80" s="232"/>
      <c r="D80" s="243" t="s">
        <v>90</v>
      </c>
      <c r="E80" s="248" t="s">
        <v>159</v>
      </c>
    </row>
    <row r="81" spans="1:7" ht="13.5" thickBot="1" x14ac:dyDescent="0.25">
      <c r="D81" s="244" t="s">
        <v>32</v>
      </c>
      <c r="E81" s="296"/>
    </row>
    <row r="82" spans="1:7" s="220" customFormat="1" ht="20.100000000000001" customHeight="1" thickBot="1" x14ac:dyDescent="0.25">
      <c r="D82" s="234"/>
      <c r="E82" s="234"/>
    </row>
    <row r="83" spans="1:7" s="220" customFormat="1" ht="30" customHeight="1" thickBot="1" x14ac:dyDescent="0.25">
      <c r="A83" s="725" t="s">
        <v>69</v>
      </c>
      <c r="B83" s="726"/>
      <c r="C83" s="727"/>
      <c r="D83" s="726"/>
      <c r="E83" s="727"/>
      <c r="F83" s="727"/>
      <c r="G83" s="728"/>
    </row>
    <row r="84" spans="1:7" s="220" customFormat="1" x14ac:dyDescent="0.2">
      <c r="A84" s="676" t="s">
        <v>515</v>
      </c>
      <c r="B84" s="677"/>
      <c r="D84" s="239" t="s">
        <v>533</v>
      </c>
      <c r="E84" s="234"/>
    </row>
    <row r="85" spans="1:7" s="220" customFormat="1" ht="13.5" thickBot="1" x14ac:dyDescent="0.25">
      <c r="A85" s="277" t="s">
        <v>19</v>
      </c>
      <c r="B85" s="257" t="s">
        <v>533</v>
      </c>
      <c r="D85" s="284" t="s">
        <v>179</v>
      </c>
      <c r="E85" s="234"/>
    </row>
    <row r="86" spans="1:7" s="220" customFormat="1" x14ac:dyDescent="0.2">
      <c r="A86" s="279"/>
      <c r="B86" s="279"/>
      <c r="D86" s="284" t="s">
        <v>82</v>
      </c>
      <c r="E86" s="234"/>
    </row>
    <row r="87" spans="1:7" s="220" customFormat="1" x14ac:dyDescent="0.2">
      <c r="A87" s="279"/>
      <c r="B87" s="279"/>
      <c r="D87" s="284" t="s">
        <v>81</v>
      </c>
      <c r="E87" s="234"/>
    </row>
    <row r="88" spans="1:7" s="220" customFormat="1" x14ac:dyDescent="0.2">
      <c r="A88" s="279"/>
      <c r="B88" s="279"/>
      <c r="D88" s="284" t="s">
        <v>508</v>
      </c>
      <c r="E88" s="234"/>
    </row>
    <row r="89" spans="1:7" s="220" customFormat="1" x14ac:dyDescent="0.2">
      <c r="A89" s="279"/>
      <c r="B89" s="279"/>
      <c r="D89" s="284" t="s">
        <v>504</v>
      </c>
      <c r="E89" s="234"/>
    </row>
    <row r="90" spans="1:7" s="220" customFormat="1" x14ac:dyDescent="0.2">
      <c r="A90" s="279"/>
      <c r="B90" s="279"/>
      <c r="D90" s="284" t="s">
        <v>32</v>
      </c>
      <c r="E90" s="234"/>
    </row>
    <row r="91" spans="1:7" s="220" customFormat="1" ht="13.5" thickBot="1" x14ac:dyDescent="0.25">
      <c r="A91" s="279"/>
      <c r="B91" s="279"/>
      <c r="D91" s="285" t="s">
        <v>170</v>
      </c>
      <c r="E91" s="234"/>
    </row>
    <row r="92" spans="1:7" s="220" customFormat="1" ht="20.100000000000001" customHeight="1" thickBot="1" x14ac:dyDescent="0.25">
      <c r="A92" s="279"/>
      <c r="B92" s="279"/>
      <c r="D92" s="234"/>
      <c r="E92" s="234"/>
    </row>
    <row r="93" spans="1:7" s="220" customFormat="1" ht="30" customHeight="1" thickBot="1" x14ac:dyDescent="0.25">
      <c r="A93" s="680" t="s">
        <v>566</v>
      </c>
      <c r="B93" s="681"/>
      <c r="C93" s="681"/>
      <c r="D93" s="681"/>
      <c r="E93" s="681"/>
      <c r="F93" s="681"/>
      <c r="G93" s="682"/>
    </row>
    <row r="94" spans="1:7" s="220" customFormat="1" x14ac:dyDescent="0.2">
      <c r="A94" s="288" t="s">
        <v>516</v>
      </c>
      <c r="B94" s="263"/>
      <c r="D94" s="280"/>
      <c r="E94" s="280"/>
    </row>
    <row r="95" spans="1:7" s="220" customFormat="1" x14ac:dyDescent="0.2">
      <c r="A95" s="286" t="s">
        <v>134</v>
      </c>
      <c r="B95" s="273"/>
      <c r="D95" s="234"/>
      <c r="E95" s="234"/>
    </row>
    <row r="96" spans="1:7" s="220" customFormat="1" ht="13.5" thickBot="1" x14ac:dyDescent="0.25">
      <c r="A96" s="287" t="s">
        <v>135</v>
      </c>
      <c r="B96" s="273"/>
      <c r="D96" s="234"/>
      <c r="E96" s="234"/>
    </row>
    <row r="97" spans="1:8" s="220" customFormat="1" ht="20.100000000000001" customHeight="1" thickBot="1" x14ac:dyDescent="0.25">
      <c r="A97" s="279"/>
      <c r="B97" s="279"/>
      <c r="D97" s="234"/>
      <c r="E97" s="234"/>
    </row>
    <row r="98" spans="1:8" s="220" customFormat="1" ht="30" customHeight="1" thickBot="1" x14ac:dyDescent="0.25">
      <c r="A98" s="683" t="s">
        <v>567</v>
      </c>
      <c r="B98" s="684"/>
      <c r="C98" s="684"/>
      <c r="D98" s="684"/>
      <c r="E98" s="684"/>
      <c r="F98" s="684"/>
      <c r="G98" s="685"/>
    </row>
    <row r="99" spans="1:8" s="220" customFormat="1" x14ac:dyDescent="0.2">
      <c r="A99" s="288" t="s">
        <v>517</v>
      </c>
      <c r="B99" s="279"/>
      <c r="D99" s="234"/>
      <c r="E99" s="234"/>
    </row>
    <row r="100" spans="1:8" s="220" customFormat="1" x14ac:dyDescent="0.2">
      <c r="A100" s="286" t="s">
        <v>137</v>
      </c>
      <c r="B100" s="279"/>
      <c r="D100" s="234"/>
      <c r="E100" s="234"/>
    </row>
    <row r="101" spans="1:8" s="220" customFormat="1" x14ac:dyDescent="0.2">
      <c r="A101" s="286" t="s">
        <v>138</v>
      </c>
      <c r="B101" s="279"/>
      <c r="D101" s="234"/>
      <c r="E101" s="234"/>
    </row>
    <row r="102" spans="1:8" s="220" customFormat="1" x14ac:dyDescent="0.2">
      <c r="A102" s="286" t="s">
        <v>139</v>
      </c>
      <c r="B102" s="279"/>
      <c r="D102" s="234"/>
      <c r="E102" s="234"/>
    </row>
    <row r="103" spans="1:8" s="220" customFormat="1" ht="13.5" thickBot="1" x14ac:dyDescent="0.25">
      <c r="A103" s="287" t="s">
        <v>140</v>
      </c>
      <c r="B103" s="279"/>
      <c r="D103" s="234"/>
      <c r="E103" s="234"/>
    </row>
    <row r="104" spans="1:8" s="220" customFormat="1" ht="20.100000000000001" customHeight="1" thickBot="1" x14ac:dyDescent="0.25">
      <c r="B104" s="289"/>
      <c r="C104" s="289"/>
      <c r="D104" s="289"/>
      <c r="E104" s="289"/>
      <c r="F104" s="289"/>
      <c r="G104" s="289"/>
    </row>
    <row r="105" spans="1:8" s="220" customFormat="1" ht="30" customHeight="1" thickBot="1" x14ac:dyDescent="0.25">
      <c r="A105" s="722" t="s">
        <v>169</v>
      </c>
      <c r="B105" s="723"/>
      <c r="C105" s="723"/>
      <c r="D105" s="723"/>
      <c r="E105" s="723"/>
      <c r="F105" s="723"/>
      <c r="G105" s="724"/>
    </row>
    <row r="106" spans="1:8" s="220" customFormat="1" x14ac:dyDescent="0.2">
      <c r="A106" s="276" t="s">
        <v>518</v>
      </c>
      <c r="B106" s="279"/>
      <c r="D106" s="234"/>
      <c r="E106" s="234"/>
    </row>
    <row r="107" spans="1:8" s="220" customFormat="1" ht="13.5" thickBot="1" x14ac:dyDescent="0.25">
      <c r="A107" s="287" t="s">
        <v>158</v>
      </c>
      <c r="B107" s="279"/>
      <c r="D107" s="262"/>
      <c r="E107" s="234"/>
    </row>
    <row r="108" spans="1:8" ht="20.100000000000001" customHeight="1" thickBot="1" x14ac:dyDescent="0.25">
      <c r="D108" s="220"/>
      <c r="E108" s="220"/>
      <c r="F108" s="220"/>
      <c r="G108" s="220"/>
    </row>
    <row r="109" spans="1:8" ht="30" customHeight="1" thickBot="1" x14ac:dyDescent="0.25">
      <c r="A109" s="698" t="s">
        <v>439</v>
      </c>
      <c r="B109" s="699"/>
      <c r="C109" s="699"/>
      <c r="D109" s="699"/>
      <c r="E109" s="699"/>
      <c r="F109" s="699"/>
      <c r="G109" s="700"/>
      <c r="H109" s="269"/>
    </row>
    <row r="110" spans="1:8" x14ac:dyDescent="0.2">
      <c r="A110" s="676" t="s">
        <v>534</v>
      </c>
      <c r="B110" s="677"/>
      <c r="C110" s="233"/>
    </row>
    <row r="111" spans="1:8" x14ac:dyDescent="0.2">
      <c r="A111" s="235" t="s">
        <v>37</v>
      </c>
      <c r="B111" s="236" t="s">
        <v>535</v>
      </c>
      <c r="C111" s="262"/>
    </row>
    <row r="112" spans="1:8" x14ac:dyDescent="0.2">
      <c r="A112" s="235" t="s">
        <v>23</v>
      </c>
      <c r="B112" s="236" t="s">
        <v>536</v>
      </c>
      <c r="C112" s="262"/>
    </row>
    <row r="113" spans="1:6" x14ac:dyDescent="0.2">
      <c r="A113" s="235" t="s">
        <v>2</v>
      </c>
      <c r="B113" s="236" t="s">
        <v>537</v>
      </c>
      <c r="C113" s="262"/>
    </row>
    <row r="114" spans="1:6" x14ac:dyDescent="0.2">
      <c r="A114" s="235" t="s">
        <v>20</v>
      </c>
      <c r="B114" s="236" t="s">
        <v>538</v>
      </c>
      <c r="C114" s="262"/>
    </row>
    <row r="115" spans="1:6" x14ac:dyDescent="0.2">
      <c r="A115" s="235" t="s">
        <v>21</v>
      </c>
      <c r="B115" s="236" t="s">
        <v>539</v>
      </c>
      <c r="C115" s="262"/>
    </row>
    <row r="116" spans="1:6" x14ac:dyDescent="0.2">
      <c r="A116" s="235" t="s">
        <v>69</v>
      </c>
      <c r="B116" s="236" t="s">
        <v>540</v>
      </c>
      <c r="C116" s="262"/>
    </row>
    <row r="117" spans="1:6" x14ac:dyDescent="0.2">
      <c r="A117" s="235" t="s">
        <v>133</v>
      </c>
      <c r="B117" s="236" t="s">
        <v>541</v>
      </c>
      <c r="C117" s="262"/>
    </row>
    <row r="118" spans="1:6" ht="13.5" thickBot="1" x14ac:dyDescent="0.25">
      <c r="A118" s="237" t="s">
        <v>136</v>
      </c>
      <c r="B118" s="238" t="s">
        <v>542</v>
      </c>
      <c r="C118" s="262"/>
    </row>
    <row r="119" spans="1:6" ht="20.100000000000001" customHeight="1" thickBot="1" x14ac:dyDescent="0.25"/>
    <row r="120" spans="1:6" x14ac:dyDescent="0.2">
      <c r="A120" s="672" t="s">
        <v>535</v>
      </c>
      <c r="B120" s="673"/>
      <c r="C120" s="280"/>
      <c r="D120" s="245" t="s">
        <v>543</v>
      </c>
      <c r="E120" s="246" t="s">
        <v>544</v>
      </c>
      <c r="F120" s="247" t="s">
        <v>545</v>
      </c>
    </row>
    <row r="121" spans="1:6" ht="13.5" thickBot="1" x14ac:dyDescent="0.25">
      <c r="A121" s="243" t="s">
        <v>79</v>
      </c>
      <c r="B121" s="236" t="s">
        <v>543</v>
      </c>
      <c r="C121" s="231"/>
      <c r="D121" s="237" t="s">
        <v>179</v>
      </c>
      <c r="E121" s="249" t="s">
        <v>179</v>
      </c>
      <c r="F121" s="250" t="s">
        <v>179</v>
      </c>
    </row>
    <row r="122" spans="1:6" x14ac:dyDescent="0.2">
      <c r="A122" s="243" t="s">
        <v>506</v>
      </c>
      <c r="B122" s="236" t="s">
        <v>544</v>
      </c>
      <c r="C122" s="231"/>
      <c r="D122" s="234"/>
      <c r="E122" s="234"/>
      <c r="F122" s="234"/>
    </row>
    <row r="123" spans="1:6" ht="13.5" thickBot="1" x14ac:dyDescent="0.25">
      <c r="A123" s="244" t="s">
        <v>91</v>
      </c>
      <c r="B123" s="238" t="s">
        <v>545</v>
      </c>
      <c r="C123" s="231"/>
      <c r="D123" s="234"/>
      <c r="E123" s="234"/>
      <c r="F123" s="234"/>
    </row>
    <row r="124" spans="1:6" ht="20.100000000000001" customHeight="1" thickBot="1" x14ac:dyDescent="0.25">
      <c r="A124" s="230"/>
      <c r="B124" s="231"/>
      <c r="C124" s="231"/>
      <c r="D124" s="230"/>
    </row>
    <row r="125" spans="1:6" x14ac:dyDescent="0.2">
      <c r="A125" s="678" t="s">
        <v>536</v>
      </c>
      <c r="B125" s="679"/>
      <c r="C125" s="280"/>
      <c r="D125" s="276" t="s">
        <v>547</v>
      </c>
    </row>
    <row r="126" spans="1:6" ht="13.5" thickBot="1" x14ac:dyDescent="0.25">
      <c r="A126" s="271" t="s">
        <v>227</v>
      </c>
      <c r="B126" s="272" t="s">
        <v>547</v>
      </c>
      <c r="C126" s="231"/>
      <c r="D126" s="274" t="s">
        <v>179</v>
      </c>
    </row>
    <row r="127" spans="1:6" ht="20.100000000000001" customHeight="1" thickBot="1" x14ac:dyDescent="0.25">
      <c r="A127" s="230"/>
      <c r="B127" s="231"/>
      <c r="C127" s="231"/>
      <c r="D127" s="232"/>
    </row>
    <row r="128" spans="1:6" x14ac:dyDescent="0.2">
      <c r="A128" s="672" t="s">
        <v>537</v>
      </c>
      <c r="B128" s="673"/>
      <c r="C128" s="280"/>
      <c r="D128" s="276" t="s">
        <v>549</v>
      </c>
      <c r="E128" s="232"/>
    </row>
    <row r="129" spans="1:5" ht="13.5" thickBot="1" x14ac:dyDescent="0.25">
      <c r="A129" s="237" t="s">
        <v>16</v>
      </c>
      <c r="B129" s="275" t="s">
        <v>549</v>
      </c>
      <c r="C129" s="270"/>
      <c r="D129" s="278" t="s">
        <v>179</v>
      </c>
      <c r="E129" s="232"/>
    </row>
    <row r="130" spans="1:5" ht="20.100000000000001" customHeight="1" thickBot="1" x14ac:dyDescent="0.25">
      <c r="A130" s="220"/>
      <c r="B130" s="232"/>
      <c r="C130" s="232"/>
      <c r="D130" s="232"/>
      <c r="E130" s="232"/>
    </row>
    <row r="131" spans="1:5" x14ac:dyDescent="0.2">
      <c r="A131" s="696" t="s">
        <v>538</v>
      </c>
      <c r="B131" s="697"/>
      <c r="C131" s="233"/>
      <c r="D131" s="245" t="s">
        <v>548</v>
      </c>
      <c r="E131" s="247" t="s">
        <v>550</v>
      </c>
    </row>
    <row r="132" spans="1:5" ht="13.5" thickBot="1" x14ac:dyDescent="0.25">
      <c r="A132" s="251" t="s">
        <v>193</v>
      </c>
      <c r="B132" s="253" t="s">
        <v>548</v>
      </c>
      <c r="C132" s="273"/>
      <c r="D132" s="237" t="s">
        <v>179</v>
      </c>
      <c r="E132" s="238" t="s">
        <v>179</v>
      </c>
    </row>
    <row r="133" spans="1:5" ht="13.5" thickBot="1" x14ac:dyDescent="0.25">
      <c r="A133" s="254" t="s">
        <v>183</v>
      </c>
      <c r="B133" s="257" t="s">
        <v>550</v>
      </c>
      <c r="C133" s="273"/>
      <c r="D133" s="220"/>
    </row>
    <row r="134" spans="1:5" ht="20.100000000000001" customHeight="1" thickBot="1" x14ac:dyDescent="0.25">
      <c r="A134" s="220"/>
      <c r="B134" s="220"/>
      <c r="C134" s="232"/>
      <c r="D134" s="220"/>
    </row>
    <row r="135" spans="1:5" x14ac:dyDescent="0.2">
      <c r="A135" s="676" t="s">
        <v>539</v>
      </c>
      <c r="B135" s="677"/>
      <c r="D135" s="245" t="s">
        <v>551</v>
      </c>
      <c r="E135" s="247" t="s">
        <v>552</v>
      </c>
    </row>
    <row r="136" spans="1:5" ht="13.5" thickBot="1" x14ac:dyDescent="0.25">
      <c r="A136" s="251" t="s">
        <v>194</v>
      </c>
      <c r="B136" s="253" t="s">
        <v>551</v>
      </c>
      <c r="D136" s="237" t="s">
        <v>179</v>
      </c>
      <c r="E136" s="238" t="s">
        <v>179</v>
      </c>
    </row>
    <row r="137" spans="1:5" ht="13.5" thickBot="1" x14ac:dyDescent="0.25">
      <c r="A137" s="254" t="s">
        <v>180</v>
      </c>
      <c r="B137" s="257" t="s">
        <v>552</v>
      </c>
    </row>
    <row r="138" spans="1:5" ht="20.100000000000001" customHeight="1" thickBot="1" x14ac:dyDescent="0.25"/>
    <row r="139" spans="1:5" x14ac:dyDescent="0.2">
      <c r="A139" s="696" t="s">
        <v>540</v>
      </c>
      <c r="B139" s="697"/>
      <c r="D139" s="276" t="s">
        <v>553</v>
      </c>
    </row>
    <row r="140" spans="1:5" ht="13.5" thickBot="1" x14ac:dyDescent="0.25">
      <c r="A140" s="277" t="s">
        <v>19</v>
      </c>
      <c r="B140" s="257" t="s">
        <v>553</v>
      </c>
      <c r="D140" s="278" t="s">
        <v>179</v>
      </c>
    </row>
    <row r="141" spans="1:5" ht="20.100000000000001" customHeight="1" thickBot="1" x14ac:dyDescent="0.25"/>
    <row r="142" spans="1:5" x14ac:dyDescent="0.2">
      <c r="A142" s="676" t="s">
        <v>541</v>
      </c>
      <c r="B142" s="677"/>
      <c r="D142" s="245" t="s">
        <v>554</v>
      </c>
      <c r="E142" s="247" t="s">
        <v>555</v>
      </c>
    </row>
    <row r="143" spans="1:5" ht="13.5" thickBot="1" x14ac:dyDescent="0.25">
      <c r="A143" s="251" t="s">
        <v>134</v>
      </c>
      <c r="B143" s="253" t="s">
        <v>554</v>
      </c>
      <c r="D143" s="281" t="s">
        <v>179</v>
      </c>
      <c r="E143" s="282" t="s">
        <v>179</v>
      </c>
    </row>
    <row r="144" spans="1:5" ht="13.5" thickBot="1" x14ac:dyDescent="0.25">
      <c r="A144" s="254" t="s">
        <v>135</v>
      </c>
      <c r="B144" s="257" t="s">
        <v>555</v>
      </c>
    </row>
    <row r="145" spans="1:7" ht="20.100000000000001" customHeight="1" thickBot="1" x14ac:dyDescent="0.25"/>
    <row r="146" spans="1:7" x14ac:dyDescent="0.2">
      <c r="A146" s="676" t="s">
        <v>542</v>
      </c>
      <c r="B146" s="677"/>
      <c r="D146" s="245" t="s">
        <v>546</v>
      </c>
      <c r="E146" s="246" t="s">
        <v>556</v>
      </c>
      <c r="F146" s="246" t="s">
        <v>557</v>
      </c>
      <c r="G146" s="247" t="s">
        <v>558</v>
      </c>
    </row>
    <row r="147" spans="1:7" ht="13.5" thickBot="1" x14ac:dyDescent="0.25">
      <c r="A147" s="251" t="s">
        <v>137</v>
      </c>
      <c r="B147" s="253" t="s">
        <v>546</v>
      </c>
      <c r="D147" s="281" t="s">
        <v>179</v>
      </c>
      <c r="E147" s="283" t="s">
        <v>179</v>
      </c>
      <c r="F147" s="283" t="s">
        <v>179</v>
      </c>
      <c r="G147" s="282" t="s">
        <v>179</v>
      </c>
    </row>
    <row r="148" spans="1:7" x14ac:dyDescent="0.2">
      <c r="A148" s="251" t="s">
        <v>138</v>
      </c>
      <c r="B148" s="253" t="s">
        <v>556</v>
      </c>
    </row>
    <row r="149" spans="1:7" x14ac:dyDescent="0.2">
      <c r="A149" s="251" t="s">
        <v>139</v>
      </c>
      <c r="B149" s="290" t="s">
        <v>557</v>
      </c>
    </row>
    <row r="150" spans="1:7" ht="13.5" thickBot="1" x14ac:dyDescent="0.25">
      <c r="A150" s="254" t="s">
        <v>140</v>
      </c>
      <c r="B150" s="282" t="s">
        <v>558</v>
      </c>
    </row>
    <row r="151" spans="1:7" ht="20.100000000000001" customHeight="1" thickBot="1" x14ac:dyDescent="0.25"/>
    <row r="152" spans="1:7" ht="30" customHeight="1" thickBot="1" x14ac:dyDescent="0.25">
      <c r="A152" s="703" t="s">
        <v>72</v>
      </c>
      <c r="B152" s="704"/>
      <c r="C152" s="704"/>
      <c r="D152" s="704"/>
      <c r="E152" s="704"/>
      <c r="F152" s="704"/>
      <c r="G152" s="705"/>
    </row>
    <row r="153" spans="1:7" x14ac:dyDescent="0.2">
      <c r="A153" s="676" t="s">
        <v>559</v>
      </c>
      <c r="B153" s="677"/>
      <c r="C153" s="233"/>
      <c r="D153" s="220"/>
      <c r="E153" s="220"/>
      <c r="F153" s="220"/>
      <c r="G153" s="220"/>
    </row>
    <row r="154" spans="1:7" x14ac:dyDescent="0.2">
      <c r="A154" s="235" t="s">
        <v>37</v>
      </c>
      <c r="B154" s="236" t="s">
        <v>560</v>
      </c>
      <c r="C154" s="262"/>
      <c r="D154" s="220"/>
      <c r="E154" s="220"/>
      <c r="F154" s="220"/>
      <c r="G154" s="220"/>
    </row>
    <row r="155" spans="1:7" x14ac:dyDescent="0.2">
      <c r="A155" s="235" t="s">
        <v>23</v>
      </c>
      <c r="B155" s="236" t="s">
        <v>561</v>
      </c>
      <c r="C155" s="262"/>
      <c r="D155" s="220"/>
      <c r="E155" s="220"/>
      <c r="F155" s="220"/>
      <c r="G155" s="220"/>
    </row>
    <row r="156" spans="1:7" x14ac:dyDescent="0.2">
      <c r="A156" s="235" t="s">
        <v>20</v>
      </c>
      <c r="B156" s="236" t="s">
        <v>562</v>
      </c>
      <c r="C156" s="262"/>
      <c r="D156" s="220"/>
      <c r="E156" s="220"/>
      <c r="F156" s="220"/>
      <c r="G156" s="220"/>
    </row>
    <row r="157" spans="1:7" x14ac:dyDescent="0.2">
      <c r="A157" s="235" t="s">
        <v>21</v>
      </c>
      <c r="B157" s="236" t="s">
        <v>563</v>
      </c>
      <c r="C157" s="262"/>
      <c r="D157" s="220"/>
      <c r="E157" s="220"/>
      <c r="F157" s="220"/>
      <c r="G157" s="220"/>
    </row>
    <row r="158" spans="1:7" x14ac:dyDescent="0.2">
      <c r="A158" s="235" t="s">
        <v>69</v>
      </c>
      <c r="B158" s="236" t="s">
        <v>564</v>
      </c>
      <c r="C158" s="262"/>
      <c r="D158" s="220"/>
      <c r="E158" s="220"/>
      <c r="F158" s="220"/>
      <c r="G158" s="220"/>
    </row>
    <row r="159" spans="1:7" ht="20.100000000000001" customHeight="1" thickBot="1" x14ac:dyDescent="0.25"/>
    <row r="160" spans="1:7" x14ac:dyDescent="0.2">
      <c r="A160" s="261" t="s">
        <v>565</v>
      </c>
      <c r="B160" s="711" t="s">
        <v>561</v>
      </c>
      <c r="C160" s="712"/>
      <c r="D160" s="246" t="s">
        <v>562</v>
      </c>
      <c r="E160" s="246" t="s">
        <v>563</v>
      </c>
      <c r="F160" s="247" t="s">
        <v>564</v>
      </c>
    </row>
    <row r="161" spans="1:7" x14ac:dyDescent="0.2">
      <c r="A161" s="251" t="s">
        <v>182</v>
      </c>
      <c r="B161" s="701" t="s">
        <v>132</v>
      </c>
      <c r="C161" s="702"/>
      <c r="D161" s="227" t="s">
        <v>80</v>
      </c>
      <c r="E161" s="226" t="s">
        <v>194</v>
      </c>
      <c r="F161" s="253" t="s">
        <v>19</v>
      </c>
    </row>
    <row r="162" spans="1:7" x14ac:dyDescent="0.2">
      <c r="A162" s="251" t="s">
        <v>91</v>
      </c>
      <c r="B162" s="701"/>
      <c r="C162" s="702"/>
      <c r="D162" s="227" t="s">
        <v>193</v>
      </c>
      <c r="E162" s="227"/>
      <c r="F162" s="252"/>
    </row>
    <row r="163" spans="1:7" ht="13.5" thickBot="1" x14ac:dyDescent="0.25">
      <c r="A163" s="254"/>
      <c r="B163" s="709"/>
      <c r="C163" s="710"/>
      <c r="D163" s="260" t="s">
        <v>183</v>
      </c>
      <c r="E163" s="260"/>
      <c r="F163" s="255"/>
    </row>
    <row r="164" spans="1:7" ht="20.100000000000001" customHeight="1" thickBot="1" x14ac:dyDescent="0.25">
      <c r="A164" s="222"/>
      <c r="B164" s="222"/>
      <c r="C164" s="222"/>
      <c r="D164" s="222"/>
      <c r="E164" s="222"/>
      <c r="F164" s="222"/>
    </row>
    <row r="165" spans="1:7" ht="30" customHeight="1" thickBot="1" x14ac:dyDescent="0.25">
      <c r="A165" s="706" t="s">
        <v>62</v>
      </c>
      <c r="B165" s="707"/>
      <c r="C165" s="707"/>
      <c r="D165" s="707"/>
      <c r="E165" s="707"/>
      <c r="F165" s="707"/>
      <c r="G165" s="708"/>
    </row>
    <row r="166" spans="1:7" x14ac:dyDescent="0.2">
      <c r="A166" s="693" t="s">
        <v>509</v>
      </c>
      <c r="B166" s="694"/>
      <c r="C166" s="694"/>
      <c r="D166" s="694"/>
      <c r="E166" s="694"/>
      <c r="F166" s="694"/>
      <c r="G166" s="694"/>
    </row>
    <row r="167" spans="1:7" x14ac:dyDescent="0.2">
      <c r="A167" s="695"/>
      <c r="B167" s="695"/>
      <c r="C167" s="695"/>
      <c r="D167" s="695"/>
      <c r="E167" s="695"/>
      <c r="F167" s="695"/>
      <c r="G167" s="695"/>
    </row>
  </sheetData>
  <sheetProtection formatColumns="0" autoFilter="0"/>
  <sortState ref="E78:E80">
    <sortCondition ref="E78:E80"/>
  </sortState>
  <mergeCells count="34">
    <mergeCell ref="A83:G83"/>
    <mergeCell ref="A84:B84"/>
    <mergeCell ref="A166:G167"/>
    <mergeCell ref="A131:B131"/>
    <mergeCell ref="A109:G109"/>
    <mergeCell ref="A135:B135"/>
    <mergeCell ref="A139:B139"/>
    <mergeCell ref="A142:B142"/>
    <mergeCell ref="A146:B146"/>
    <mergeCell ref="A125:B125"/>
    <mergeCell ref="A128:B128"/>
    <mergeCell ref="B161:C161"/>
    <mergeCell ref="B162:C162"/>
    <mergeCell ref="A152:G152"/>
    <mergeCell ref="A165:G165"/>
    <mergeCell ref="B163:C163"/>
    <mergeCell ref="B160:C160"/>
    <mergeCell ref="A153:B153"/>
    <mergeCell ref="A1:G1"/>
    <mergeCell ref="A120:B120"/>
    <mergeCell ref="A68:B68"/>
    <mergeCell ref="A77:B77"/>
    <mergeCell ref="A110:B110"/>
    <mergeCell ref="A37:B37"/>
    <mergeCell ref="A45:B45"/>
    <mergeCell ref="A2:B2"/>
    <mergeCell ref="A93:G93"/>
    <mergeCell ref="A98:G98"/>
    <mergeCell ref="A36:G36"/>
    <mergeCell ref="A44:G44"/>
    <mergeCell ref="A53:G53"/>
    <mergeCell ref="A67:G67"/>
    <mergeCell ref="A76:G76"/>
    <mergeCell ref="A105:G10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Instructions">
    <tabColor theme="3" tint="-0.249977111117893"/>
    <pageSetUpPr fitToPage="1"/>
  </sheetPr>
  <dimension ref="A1:I268"/>
  <sheetViews>
    <sheetView showGridLines="0" tabSelected="1" zoomScale="70" zoomScaleNormal="70" zoomScaleSheetLayoutView="50" zoomScalePageLayoutView="70" workbookViewId="0">
      <selection sqref="A1:B1"/>
    </sheetView>
  </sheetViews>
  <sheetFormatPr defaultColWidth="0" defaultRowHeight="13.5" zeroHeight="1" x14ac:dyDescent="0.25"/>
  <cols>
    <col min="1" max="1" width="58.85546875" style="103" customWidth="1"/>
    <col min="2" max="2" width="171.140625" style="103" customWidth="1"/>
    <col min="3" max="3" width="0.42578125" style="103" customWidth="1"/>
    <col min="4" max="4" width="9.140625" style="103" hidden="1" customWidth="1"/>
    <col min="5" max="9" width="0" style="103" hidden="1" customWidth="1"/>
    <col min="10" max="16384" width="9.140625" style="103" hidden="1"/>
  </cols>
  <sheetData>
    <row r="1" spans="1:2" ht="27.95" customHeight="1" x14ac:dyDescent="0.25">
      <c r="A1" s="743" t="s">
        <v>340</v>
      </c>
      <c r="B1" s="744"/>
    </row>
    <row r="2" spans="1:2" ht="57.75" customHeight="1" thickBot="1" x14ac:dyDescent="0.3">
      <c r="A2" s="745" t="s">
        <v>610</v>
      </c>
      <c r="B2" s="745"/>
    </row>
    <row r="3" spans="1:2" s="104" customFormat="1" ht="24.95" customHeight="1" thickBot="1" x14ac:dyDescent="0.3">
      <c r="A3" s="729" t="s">
        <v>387</v>
      </c>
      <c r="B3" s="730"/>
    </row>
    <row r="4" spans="1:2" ht="55.5" customHeight="1" x14ac:dyDescent="0.25">
      <c r="A4" s="746" t="s">
        <v>388</v>
      </c>
      <c r="B4" s="747"/>
    </row>
    <row r="5" spans="1:2" s="105" customFormat="1" ht="24.95" customHeight="1" x14ac:dyDescent="0.25">
      <c r="A5" s="493" t="s">
        <v>280</v>
      </c>
      <c r="B5" s="494" t="s">
        <v>281</v>
      </c>
    </row>
    <row r="6" spans="1:2" s="106" customFormat="1" ht="144" customHeight="1" x14ac:dyDescent="0.25">
      <c r="A6" s="151" t="s">
        <v>278</v>
      </c>
      <c r="B6" s="152" t="s">
        <v>283</v>
      </c>
    </row>
    <row r="7" spans="1:2" s="106" customFormat="1" ht="250.5" customHeight="1" x14ac:dyDescent="0.25">
      <c r="A7" s="151" t="s">
        <v>279</v>
      </c>
      <c r="B7" s="152" t="s">
        <v>282</v>
      </c>
    </row>
    <row r="8" spans="1:2" s="106" customFormat="1" ht="249" customHeight="1" x14ac:dyDescent="0.25">
      <c r="A8" s="153" t="s">
        <v>326</v>
      </c>
      <c r="B8" s="154" t="s">
        <v>327</v>
      </c>
    </row>
    <row r="9" spans="1:2" ht="24.95" customHeight="1" x14ac:dyDescent="0.3">
      <c r="A9" s="748" t="s">
        <v>284</v>
      </c>
      <c r="B9" s="748"/>
    </row>
    <row r="10" spans="1:2" s="107" customFormat="1" ht="24.95" customHeight="1" x14ac:dyDescent="0.25">
      <c r="A10" s="509" t="s">
        <v>285</v>
      </c>
      <c r="B10" s="510" t="s">
        <v>286</v>
      </c>
    </row>
    <row r="11" spans="1:2" s="107" customFormat="1" ht="24.95" customHeight="1" x14ac:dyDescent="0.25">
      <c r="A11" s="155" t="s">
        <v>292</v>
      </c>
      <c r="B11" s="156" t="s">
        <v>294</v>
      </c>
    </row>
    <row r="12" spans="1:2" s="107" customFormat="1" ht="24.95" customHeight="1" x14ac:dyDescent="0.25">
      <c r="A12" s="155" t="s">
        <v>293</v>
      </c>
      <c r="B12" s="156" t="s">
        <v>296</v>
      </c>
    </row>
    <row r="13" spans="1:2" s="107" customFormat="1" ht="24.95" customHeight="1" x14ac:dyDescent="0.25">
      <c r="A13" s="155" t="s">
        <v>287</v>
      </c>
      <c r="B13" s="156" t="s">
        <v>298</v>
      </c>
    </row>
    <row r="14" spans="1:2" s="107" customFormat="1" ht="24.95" customHeight="1" x14ac:dyDescent="0.25">
      <c r="A14" s="155" t="s">
        <v>288</v>
      </c>
      <c r="B14" s="156" t="s">
        <v>297</v>
      </c>
    </row>
    <row r="15" spans="1:2" s="107" customFormat="1" ht="24.95" customHeight="1" x14ac:dyDescent="0.25">
      <c r="A15" s="155" t="s">
        <v>290</v>
      </c>
      <c r="B15" s="156" t="s">
        <v>295</v>
      </c>
    </row>
    <row r="16" spans="1:2" s="107" customFormat="1" ht="24.95" customHeight="1" x14ac:dyDescent="0.25">
      <c r="A16" s="155" t="s">
        <v>289</v>
      </c>
      <c r="B16" s="156" t="s">
        <v>299</v>
      </c>
    </row>
    <row r="17" spans="1:9" s="107" customFormat="1" ht="24.95" customHeight="1" x14ac:dyDescent="0.25">
      <c r="A17" s="155" t="s">
        <v>400</v>
      </c>
      <c r="B17" s="156" t="s">
        <v>399</v>
      </c>
    </row>
    <row r="18" spans="1:9" s="107" customFormat="1" ht="24.95" customHeight="1" x14ac:dyDescent="0.25">
      <c r="A18" s="155" t="s">
        <v>401</v>
      </c>
      <c r="B18" s="156" t="s">
        <v>385</v>
      </c>
    </row>
    <row r="19" spans="1:9" s="107" customFormat="1" ht="45" customHeight="1" x14ac:dyDescent="0.25">
      <c r="A19" s="155" t="s">
        <v>14</v>
      </c>
      <c r="B19" s="157" t="s">
        <v>402</v>
      </c>
    </row>
    <row r="20" spans="1:9" s="107" customFormat="1" ht="45" customHeight="1" x14ac:dyDescent="0.25">
      <c r="A20" s="155" t="s">
        <v>427</v>
      </c>
      <c r="B20" s="157" t="s">
        <v>465</v>
      </c>
    </row>
    <row r="21" spans="1:9" s="107" customFormat="1" ht="45" customHeight="1" x14ac:dyDescent="0.25">
      <c r="A21" s="155" t="s">
        <v>291</v>
      </c>
      <c r="B21" s="157" t="s">
        <v>300</v>
      </c>
    </row>
    <row r="22" spans="1:9" s="107" customFormat="1" ht="24.95" customHeight="1" x14ac:dyDescent="0.25">
      <c r="A22" s="155" t="s">
        <v>12</v>
      </c>
      <c r="B22" s="156" t="s">
        <v>301</v>
      </c>
    </row>
    <row r="23" spans="1:9" s="107" customFormat="1" ht="24.95" customHeight="1" x14ac:dyDescent="0.25">
      <c r="A23" s="155" t="s">
        <v>131</v>
      </c>
      <c r="B23" s="156" t="s">
        <v>428</v>
      </c>
    </row>
    <row r="24" spans="1:9" s="107" customFormat="1" ht="24.95" customHeight="1" x14ac:dyDescent="0.25">
      <c r="A24" s="158" t="s">
        <v>13</v>
      </c>
      <c r="B24" s="159" t="s">
        <v>429</v>
      </c>
      <c r="C24" s="108"/>
      <c r="D24" s="108"/>
      <c r="E24" s="108"/>
      <c r="F24" s="108"/>
      <c r="G24" s="108"/>
      <c r="H24" s="108"/>
      <c r="I24" s="108"/>
    </row>
    <row r="25" spans="1:9" s="109" customFormat="1" ht="24.95" customHeight="1" x14ac:dyDescent="0.2">
      <c r="A25" s="742" t="s">
        <v>461</v>
      </c>
      <c r="B25" s="742"/>
    </row>
    <row r="26" spans="1:9" s="109" customFormat="1" ht="24.95" customHeight="1" x14ac:dyDescent="0.2">
      <c r="A26" s="493" t="s">
        <v>462</v>
      </c>
      <c r="B26" s="494" t="s">
        <v>286</v>
      </c>
    </row>
    <row r="27" spans="1:9" s="109" customFormat="1" ht="24.95" customHeight="1" x14ac:dyDescent="0.2">
      <c r="A27" s="166" t="s">
        <v>595</v>
      </c>
      <c r="B27" s="499" t="s">
        <v>597</v>
      </c>
    </row>
    <row r="28" spans="1:9" s="109" customFormat="1" ht="24.95" customHeight="1" x14ac:dyDescent="0.2">
      <c r="A28" s="166" t="s">
        <v>596</v>
      </c>
      <c r="B28" s="500" t="s">
        <v>598</v>
      </c>
    </row>
    <row r="29" spans="1:9" s="109" customFormat="1" ht="24.95" customHeight="1" thickBot="1" x14ac:dyDescent="0.25">
      <c r="A29" s="755" t="s">
        <v>433</v>
      </c>
      <c r="B29" s="755"/>
    </row>
    <row r="30" spans="1:9" s="110" customFormat="1" ht="24.95" customHeight="1" thickBot="1" x14ac:dyDescent="0.3">
      <c r="A30" s="729" t="s">
        <v>389</v>
      </c>
      <c r="B30" s="730"/>
    </row>
    <row r="31" spans="1:9" s="111" customFormat="1" ht="84" customHeight="1" x14ac:dyDescent="0.25">
      <c r="A31" s="731" t="s">
        <v>341</v>
      </c>
      <c r="B31" s="731"/>
    </row>
    <row r="32" spans="1:9" s="112" customFormat="1" ht="24.95" customHeight="1" x14ac:dyDescent="0.2">
      <c r="A32" s="493" t="s">
        <v>302</v>
      </c>
      <c r="B32" s="494" t="s">
        <v>281</v>
      </c>
    </row>
    <row r="33" spans="1:2" ht="103.5" x14ac:dyDescent="0.25">
      <c r="A33" s="160" t="s">
        <v>151</v>
      </c>
      <c r="B33" s="152" t="s">
        <v>404</v>
      </c>
    </row>
    <row r="34" spans="1:2" ht="65.099999999999994" customHeight="1" x14ac:dyDescent="0.25">
      <c r="A34" s="160" t="s">
        <v>303</v>
      </c>
      <c r="B34" s="152" t="s">
        <v>430</v>
      </c>
    </row>
    <row r="35" spans="1:2" ht="45" customHeight="1" x14ac:dyDescent="0.25">
      <c r="A35" s="160" t="s">
        <v>307</v>
      </c>
      <c r="B35" s="152" t="s">
        <v>199</v>
      </c>
    </row>
    <row r="36" spans="1:2" ht="65.099999999999994" customHeight="1" x14ac:dyDescent="0.25">
      <c r="A36" s="160" t="s">
        <v>304</v>
      </c>
      <c r="B36" s="152" t="s">
        <v>431</v>
      </c>
    </row>
    <row r="37" spans="1:2" ht="24.95" customHeight="1" x14ac:dyDescent="0.25">
      <c r="A37" s="160" t="s">
        <v>306</v>
      </c>
      <c r="B37" s="152" t="s">
        <v>185</v>
      </c>
    </row>
    <row r="38" spans="1:2" ht="24.95" customHeight="1" x14ac:dyDescent="0.25">
      <c r="A38" s="160" t="s">
        <v>308</v>
      </c>
      <c r="B38" s="152" t="s">
        <v>186</v>
      </c>
    </row>
    <row r="39" spans="1:2" ht="45" customHeight="1" x14ac:dyDescent="0.25">
      <c r="A39" s="160" t="s">
        <v>309</v>
      </c>
      <c r="B39" s="152" t="s">
        <v>234</v>
      </c>
    </row>
    <row r="40" spans="1:2" ht="24.95" customHeight="1" x14ac:dyDescent="0.25">
      <c r="A40" s="160" t="s">
        <v>310</v>
      </c>
      <c r="B40" s="152" t="s">
        <v>235</v>
      </c>
    </row>
    <row r="41" spans="1:2" ht="65.099999999999994" customHeight="1" x14ac:dyDescent="0.25">
      <c r="A41" s="160" t="s">
        <v>311</v>
      </c>
      <c r="B41" s="152" t="s">
        <v>403</v>
      </c>
    </row>
    <row r="42" spans="1:2" ht="65.099999999999994" customHeight="1" x14ac:dyDescent="0.25">
      <c r="A42" s="160" t="s">
        <v>386</v>
      </c>
      <c r="B42" s="152" t="s">
        <v>352</v>
      </c>
    </row>
    <row r="43" spans="1:2" ht="24.95" customHeight="1" x14ac:dyDescent="0.25">
      <c r="A43" s="160" t="s">
        <v>102</v>
      </c>
      <c r="B43" s="152" t="s">
        <v>54</v>
      </c>
    </row>
    <row r="44" spans="1:2" ht="24.95" customHeight="1" x14ac:dyDescent="0.25">
      <c r="A44" s="161" t="s">
        <v>200</v>
      </c>
      <c r="B44" s="152" t="s">
        <v>198</v>
      </c>
    </row>
    <row r="45" spans="1:2" ht="45" customHeight="1" x14ac:dyDescent="0.25">
      <c r="A45" s="160" t="s">
        <v>305</v>
      </c>
      <c r="B45" s="152" t="s">
        <v>236</v>
      </c>
    </row>
    <row r="46" spans="1:2" ht="24.95" customHeight="1" x14ac:dyDescent="0.25">
      <c r="A46" s="162" t="s">
        <v>196</v>
      </c>
      <c r="B46" s="154" t="s">
        <v>432</v>
      </c>
    </row>
    <row r="47" spans="1:2" s="113" customFormat="1" ht="24.95" customHeight="1" thickBot="1" x14ac:dyDescent="0.25">
      <c r="A47" s="732" t="s">
        <v>433</v>
      </c>
      <c r="B47" s="732"/>
    </row>
    <row r="48" spans="1:2" ht="24.95" customHeight="1" thickBot="1" x14ac:dyDescent="0.3">
      <c r="A48" s="733" t="s">
        <v>604</v>
      </c>
      <c r="B48" s="734"/>
    </row>
    <row r="49" spans="1:5" s="109" customFormat="1" ht="45" customHeight="1" thickBot="1" x14ac:dyDescent="0.25">
      <c r="A49" s="735" t="s">
        <v>201</v>
      </c>
      <c r="B49" s="735"/>
      <c r="C49" s="114"/>
      <c r="D49" s="114"/>
      <c r="E49" s="114"/>
    </row>
    <row r="50" spans="1:5" s="110" customFormat="1" ht="24.95" customHeight="1" thickBot="1" x14ac:dyDescent="0.3">
      <c r="A50" s="733" t="s">
        <v>605</v>
      </c>
      <c r="B50" s="734"/>
    </row>
    <row r="51" spans="1:5" s="111" customFormat="1" ht="24.95" customHeight="1" x14ac:dyDescent="0.25">
      <c r="A51" s="731" t="s">
        <v>489</v>
      </c>
      <c r="B51" s="736"/>
    </row>
    <row r="52" spans="1:5" ht="24.95" customHeight="1" x14ac:dyDescent="0.25">
      <c r="A52" s="494" t="s">
        <v>345</v>
      </c>
      <c r="B52" s="494" t="s">
        <v>281</v>
      </c>
    </row>
    <row r="53" spans="1:5" ht="45" customHeight="1" x14ac:dyDescent="0.25">
      <c r="A53" s="163" t="s">
        <v>344</v>
      </c>
      <c r="B53" s="152" t="s">
        <v>499</v>
      </c>
    </row>
    <row r="54" spans="1:5" ht="24.95" customHeight="1" x14ac:dyDescent="0.25">
      <c r="A54" s="163" t="s">
        <v>229</v>
      </c>
      <c r="B54" s="152" t="s">
        <v>312</v>
      </c>
    </row>
    <row r="55" spans="1:5" ht="24.95" customHeight="1" x14ac:dyDescent="0.25">
      <c r="A55" s="163" t="s">
        <v>150</v>
      </c>
      <c r="B55" s="152" t="s">
        <v>171</v>
      </c>
    </row>
    <row r="56" spans="1:5" ht="24.95" customHeight="1" x14ac:dyDescent="0.25">
      <c r="A56" s="163" t="s">
        <v>26</v>
      </c>
      <c r="B56" s="152" t="s">
        <v>594</v>
      </c>
    </row>
    <row r="57" spans="1:5" ht="24.95" customHeight="1" x14ac:dyDescent="0.25">
      <c r="A57" s="163" t="s">
        <v>213</v>
      </c>
      <c r="B57" s="152" t="s">
        <v>316</v>
      </c>
    </row>
    <row r="58" spans="1:5" ht="24.95" customHeight="1" x14ac:dyDescent="0.25">
      <c r="A58" s="163" t="s">
        <v>8</v>
      </c>
      <c r="B58" s="152" t="s">
        <v>317</v>
      </c>
    </row>
    <row r="59" spans="1:5" ht="24.95" customHeight="1" x14ac:dyDescent="0.25">
      <c r="A59" s="163" t="s">
        <v>38</v>
      </c>
      <c r="B59" s="152" t="s">
        <v>205</v>
      </c>
    </row>
    <row r="60" spans="1:5" ht="45" customHeight="1" x14ac:dyDescent="0.25">
      <c r="A60" s="163" t="s">
        <v>39</v>
      </c>
      <c r="B60" s="152" t="s">
        <v>187</v>
      </c>
    </row>
    <row r="61" spans="1:5" ht="24.95" customHeight="1" x14ac:dyDescent="0.25">
      <c r="A61" s="163" t="s">
        <v>230</v>
      </c>
      <c r="B61" s="152" t="s">
        <v>231</v>
      </c>
    </row>
    <row r="62" spans="1:5" ht="24.95" customHeight="1" x14ac:dyDescent="0.25">
      <c r="A62" s="163" t="s">
        <v>232</v>
      </c>
      <c r="B62" s="152" t="s">
        <v>233</v>
      </c>
    </row>
    <row r="63" spans="1:5" ht="24.95" customHeight="1" x14ac:dyDescent="0.25">
      <c r="A63" s="163" t="s">
        <v>313</v>
      </c>
      <c r="B63" s="152" t="s">
        <v>314</v>
      </c>
    </row>
    <row r="64" spans="1:5" ht="17.25" x14ac:dyDescent="0.25">
      <c r="A64" s="163" t="s">
        <v>315</v>
      </c>
      <c r="B64" s="152" t="s">
        <v>318</v>
      </c>
    </row>
    <row r="65" spans="1:2" ht="45" customHeight="1" x14ac:dyDescent="0.25">
      <c r="A65" s="163" t="s">
        <v>319</v>
      </c>
      <c r="B65" s="152" t="s">
        <v>405</v>
      </c>
    </row>
    <row r="66" spans="1:2" ht="24.95" customHeight="1" x14ac:dyDescent="0.25">
      <c r="A66" s="163" t="s">
        <v>24</v>
      </c>
      <c r="B66" s="152" t="s">
        <v>493</v>
      </c>
    </row>
    <row r="67" spans="1:2" ht="24.95" customHeight="1" x14ac:dyDescent="0.25">
      <c r="A67" s="163" t="s">
        <v>25</v>
      </c>
      <c r="B67" s="157" t="s">
        <v>424</v>
      </c>
    </row>
    <row r="68" spans="1:2" ht="24.95" customHeight="1" x14ac:dyDescent="0.25">
      <c r="A68" s="163" t="s">
        <v>425</v>
      </c>
      <c r="B68" s="157" t="s">
        <v>426</v>
      </c>
    </row>
    <row r="69" spans="1:2" ht="24.95" customHeight="1" x14ac:dyDescent="0.25">
      <c r="A69" s="163" t="s">
        <v>28</v>
      </c>
      <c r="B69" s="152" t="s">
        <v>321</v>
      </c>
    </row>
    <row r="70" spans="1:2" ht="45" customHeight="1" x14ac:dyDescent="0.25">
      <c r="A70" s="164" t="s">
        <v>204</v>
      </c>
      <c r="B70" s="154" t="s">
        <v>322</v>
      </c>
    </row>
    <row r="71" spans="1:2" ht="24.95" customHeight="1" thickBot="1" x14ac:dyDescent="0.3">
      <c r="A71" s="739" t="s">
        <v>433</v>
      </c>
      <c r="B71" s="740"/>
    </row>
    <row r="72" spans="1:2" ht="24.95" customHeight="1" thickBot="1" x14ac:dyDescent="0.3">
      <c r="A72" s="729" t="s">
        <v>436</v>
      </c>
      <c r="B72" s="730"/>
    </row>
    <row r="73" spans="1:2" s="113" customFormat="1" ht="24.95" customHeight="1" x14ac:dyDescent="0.2">
      <c r="A73" s="737" t="s">
        <v>433</v>
      </c>
      <c r="B73" s="737"/>
    </row>
    <row r="74" spans="1:2" ht="24.95" customHeight="1" x14ac:dyDescent="0.25">
      <c r="A74" s="493" t="s">
        <v>345</v>
      </c>
      <c r="B74" s="494" t="s">
        <v>281</v>
      </c>
    </row>
    <row r="75" spans="1:2" s="105" customFormat="1" ht="24.95" customHeight="1" x14ac:dyDescent="0.25">
      <c r="A75" s="155" t="s">
        <v>26</v>
      </c>
      <c r="B75" s="165" t="s">
        <v>406</v>
      </c>
    </row>
    <row r="76" spans="1:2" ht="24.95" customHeight="1" x14ac:dyDescent="0.25">
      <c r="A76" s="155" t="s">
        <v>150</v>
      </c>
      <c r="B76" s="165" t="s">
        <v>202</v>
      </c>
    </row>
    <row r="77" spans="1:2" ht="24.95" customHeight="1" x14ac:dyDescent="0.25">
      <c r="A77" s="155" t="s">
        <v>36</v>
      </c>
      <c r="B77" s="165" t="s">
        <v>1</v>
      </c>
    </row>
    <row r="78" spans="1:2" ht="24.95" customHeight="1" x14ac:dyDescent="0.25">
      <c r="A78" s="155" t="s">
        <v>39</v>
      </c>
      <c r="B78" s="165" t="s">
        <v>407</v>
      </c>
    </row>
    <row r="79" spans="1:2" ht="45" customHeight="1" x14ac:dyDescent="0.25">
      <c r="A79" s="155" t="s">
        <v>76</v>
      </c>
      <c r="B79" s="152" t="s">
        <v>188</v>
      </c>
    </row>
    <row r="80" spans="1:2" ht="45" customHeight="1" x14ac:dyDescent="0.25">
      <c r="A80" s="155" t="s">
        <v>10</v>
      </c>
      <c r="B80" s="152" t="s">
        <v>408</v>
      </c>
    </row>
    <row r="81" spans="1:2" ht="24.95" customHeight="1" x14ac:dyDescent="0.25">
      <c r="A81" s="155" t="s">
        <v>353</v>
      </c>
      <c r="B81" s="165" t="s">
        <v>64</v>
      </c>
    </row>
    <row r="82" spans="1:2" ht="24.95" customHeight="1" x14ac:dyDescent="0.25">
      <c r="A82" s="163" t="s">
        <v>41</v>
      </c>
      <c r="B82" s="152" t="s">
        <v>359</v>
      </c>
    </row>
    <row r="83" spans="1:2" s="110" customFormat="1" ht="24.95" customHeight="1" x14ac:dyDescent="0.25">
      <c r="A83" s="163" t="s">
        <v>42</v>
      </c>
      <c r="B83" s="152" t="s">
        <v>360</v>
      </c>
    </row>
    <row r="84" spans="1:2" s="110" customFormat="1" ht="24.95" customHeight="1" x14ac:dyDescent="0.25">
      <c r="A84" s="155" t="s">
        <v>161</v>
      </c>
      <c r="B84" s="165" t="s">
        <v>324</v>
      </c>
    </row>
    <row r="85" spans="1:2" s="110" customFormat="1" ht="45" customHeight="1" x14ac:dyDescent="0.25">
      <c r="A85" s="155" t="s">
        <v>319</v>
      </c>
      <c r="B85" s="152" t="s">
        <v>410</v>
      </c>
    </row>
    <row r="86" spans="1:2" s="110" customFormat="1" ht="24.95" customHeight="1" x14ac:dyDescent="0.25">
      <c r="A86" s="155" t="s">
        <v>24</v>
      </c>
      <c r="B86" s="152" t="s">
        <v>493</v>
      </c>
    </row>
    <row r="87" spans="1:2" ht="24.95" customHeight="1" x14ac:dyDescent="0.25">
      <c r="A87" s="155" t="s">
        <v>25</v>
      </c>
      <c r="B87" s="152" t="s">
        <v>320</v>
      </c>
    </row>
    <row r="88" spans="1:2" ht="24.95" customHeight="1" x14ac:dyDescent="0.25">
      <c r="A88" s="158" t="s">
        <v>28</v>
      </c>
      <c r="B88" s="154" t="s">
        <v>321</v>
      </c>
    </row>
    <row r="89" spans="1:2" ht="24.95" customHeight="1" thickBot="1" x14ac:dyDescent="0.3">
      <c r="A89" s="739" t="s">
        <v>433</v>
      </c>
      <c r="B89" s="739"/>
    </row>
    <row r="90" spans="1:2" ht="24.95" customHeight="1" thickBot="1" x14ac:dyDescent="0.3">
      <c r="A90" s="729" t="s">
        <v>435</v>
      </c>
      <c r="B90" s="730"/>
    </row>
    <row r="91" spans="1:2" ht="24.95" customHeight="1" x14ac:dyDescent="0.25">
      <c r="A91" s="738" t="s">
        <v>433</v>
      </c>
      <c r="B91" s="738"/>
    </row>
    <row r="92" spans="1:2" ht="24.95" customHeight="1" x14ac:dyDescent="0.25">
      <c r="A92" s="493" t="s">
        <v>345</v>
      </c>
      <c r="B92" s="494" t="s">
        <v>281</v>
      </c>
    </row>
    <row r="93" spans="1:2" s="107" customFormat="1" ht="24.95" customHeight="1" x14ac:dyDescent="0.25">
      <c r="A93" s="166" t="s">
        <v>26</v>
      </c>
      <c r="B93" s="167" t="s">
        <v>406</v>
      </c>
    </row>
    <row r="94" spans="1:2" s="115" customFormat="1" ht="24.95" customHeight="1" x14ac:dyDescent="0.25">
      <c r="A94" s="166" t="s">
        <v>150</v>
      </c>
      <c r="B94" s="167" t="s">
        <v>202</v>
      </c>
    </row>
    <row r="95" spans="1:2" s="110" customFormat="1" ht="24.95" customHeight="1" x14ac:dyDescent="0.25">
      <c r="A95" s="166" t="s">
        <v>23</v>
      </c>
      <c r="B95" s="167" t="s">
        <v>409</v>
      </c>
    </row>
    <row r="96" spans="1:2" s="111" customFormat="1" ht="24.95" customHeight="1" x14ac:dyDescent="0.25">
      <c r="A96" s="166" t="s">
        <v>39</v>
      </c>
      <c r="B96" s="167" t="s">
        <v>407</v>
      </c>
    </row>
    <row r="97" spans="1:2" ht="45" customHeight="1" x14ac:dyDescent="0.25">
      <c r="A97" s="166" t="s">
        <v>76</v>
      </c>
      <c r="B97" s="168" t="s">
        <v>188</v>
      </c>
    </row>
    <row r="98" spans="1:2" ht="24.95" customHeight="1" x14ac:dyDescent="0.25">
      <c r="A98" s="166" t="s">
        <v>63</v>
      </c>
      <c r="B98" s="167" t="s">
        <v>65</v>
      </c>
    </row>
    <row r="99" spans="1:2" ht="24.95" customHeight="1" x14ac:dyDescent="0.25">
      <c r="A99" s="166" t="s">
        <v>161</v>
      </c>
      <c r="B99" s="167" t="s">
        <v>324</v>
      </c>
    </row>
    <row r="100" spans="1:2" ht="45" customHeight="1" x14ac:dyDescent="0.25">
      <c r="A100" s="166" t="s">
        <v>319</v>
      </c>
      <c r="B100" s="169" t="s">
        <v>410</v>
      </c>
    </row>
    <row r="101" spans="1:2" ht="24.95" customHeight="1" x14ac:dyDescent="0.25">
      <c r="A101" s="166" t="s">
        <v>24</v>
      </c>
      <c r="B101" s="169" t="s">
        <v>493</v>
      </c>
    </row>
    <row r="102" spans="1:2" ht="24.95" customHeight="1" x14ac:dyDescent="0.25">
      <c r="A102" s="166" t="s">
        <v>25</v>
      </c>
      <c r="B102" s="169" t="s">
        <v>320</v>
      </c>
    </row>
    <row r="103" spans="1:2" ht="24.95" customHeight="1" x14ac:dyDescent="0.25">
      <c r="A103" s="170" t="s">
        <v>28</v>
      </c>
      <c r="B103" s="171" t="s">
        <v>321</v>
      </c>
    </row>
    <row r="104" spans="1:2" s="110" customFormat="1" ht="24.95" customHeight="1" thickBot="1" x14ac:dyDescent="0.3">
      <c r="A104" s="741" t="s">
        <v>433</v>
      </c>
      <c r="B104" s="741"/>
    </row>
    <row r="105" spans="1:2" ht="24.95" customHeight="1" thickBot="1" x14ac:dyDescent="0.3">
      <c r="A105" s="729" t="s">
        <v>438</v>
      </c>
      <c r="B105" s="730"/>
    </row>
    <row r="106" spans="1:2" ht="24.95" customHeight="1" x14ac:dyDescent="0.25">
      <c r="A106" s="762" t="s">
        <v>433</v>
      </c>
      <c r="B106" s="762"/>
    </row>
    <row r="107" spans="1:2" ht="24.95" customHeight="1" x14ac:dyDescent="0.25">
      <c r="A107" s="493" t="s">
        <v>345</v>
      </c>
      <c r="B107" s="494" t="s">
        <v>281</v>
      </c>
    </row>
    <row r="108" spans="1:2" ht="24.95" customHeight="1" x14ac:dyDescent="0.25">
      <c r="A108" s="163" t="s">
        <v>26</v>
      </c>
      <c r="B108" s="165" t="s">
        <v>406</v>
      </c>
    </row>
    <row r="109" spans="1:2" ht="24.95" customHeight="1" x14ac:dyDescent="0.25">
      <c r="A109" s="163" t="s">
        <v>354</v>
      </c>
      <c r="B109" s="152" t="s">
        <v>206</v>
      </c>
    </row>
    <row r="110" spans="1:2" ht="45" customHeight="1" x14ac:dyDescent="0.25">
      <c r="A110" s="163" t="s">
        <v>4</v>
      </c>
      <c r="B110" s="207" t="s">
        <v>496</v>
      </c>
    </row>
    <row r="111" spans="1:2" s="108" customFormat="1" ht="24.95" customHeight="1" x14ac:dyDescent="0.25">
      <c r="A111" s="163" t="s">
        <v>355</v>
      </c>
      <c r="B111" s="152" t="s">
        <v>203</v>
      </c>
    </row>
    <row r="112" spans="1:2" s="115" customFormat="1" ht="24.95" customHeight="1" x14ac:dyDescent="0.25">
      <c r="A112" s="163" t="s">
        <v>39</v>
      </c>
      <c r="B112" s="152" t="s">
        <v>407</v>
      </c>
    </row>
    <row r="113" spans="1:2" s="110" customFormat="1" ht="24.95" customHeight="1" x14ac:dyDescent="0.25">
      <c r="A113" s="163" t="s">
        <v>17</v>
      </c>
      <c r="B113" s="152" t="s">
        <v>167</v>
      </c>
    </row>
    <row r="114" spans="1:2" s="116" customFormat="1" ht="24.95" customHeight="1" x14ac:dyDescent="0.25">
      <c r="A114" s="163" t="s">
        <v>7</v>
      </c>
      <c r="B114" s="152" t="s">
        <v>3</v>
      </c>
    </row>
    <row r="115" spans="1:2" ht="45" customHeight="1" x14ac:dyDescent="0.25">
      <c r="A115" s="163" t="s">
        <v>33</v>
      </c>
      <c r="B115" s="152" t="s">
        <v>411</v>
      </c>
    </row>
    <row r="116" spans="1:2" ht="24.95" customHeight="1" x14ac:dyDescent="0.25">
      <c r="A116" s="163" t="s">
        <v>446</v>
      </c>
      <c r="B116" s="172" t="s">
        <v>412</v>
      </c>
    </row>
    <row r="117" spans="1:2" ht="45" customHeight="1" x14ac:dyDescent="0.25">
      <c r="A117" s="163" t="s">
        <v>11</v>
      </c>
      <c r="B117" s="152" t="s">
        <v>325</v>
      </c>
    </row>
    <row r="118" spans="1:2" ht="24.95" customHeight="1" x14ac:dyDescent="0.25">
      <c r="A118" s="163" t="s">
        <v>29</v>
      </c>
      <c r="B118" s="152" t="s">
        <v>31</v>
      </c>
    </row>
    <row r="119" spans="1:2" ht="24.95" customHeight="1" x14ac:dyDescent="0.25">
      <c r="A119" s="163" t="s">
        <v>357</v>
      </c>
      <c r="B119" s="152" t="s">
        <v>34</v>
      </c>
    </row>
    <row r="120" spans="1:2" ht="24.95" customHeight="1" x14ac:dyDescent="0.25">
      <c r="A120" s="163" t="s">
        <v>353</v>
      </c>
      <c r="B120" s="152" t="s">
        <v>64</v>
      </c>
    </row>
    <row r="121" spans="1:2" ht="24.95" customHeight="1" x14ac:dyDescent="0.25">
      <c r="A121" s="163" t="s">
        <v>41</v>
      </c>
      <c r="B121" s="152" t="s">
        <v>359</v>
      </c>
    </row>
    <row r="122" spans="1:2" ht="24.95" customHeight="1" x14ac:dyDescent="0.25">
      <c r="A122" s="163" t="s">
        <v>42</v>
      </c>
      <c r="B122" s="152" t="s">
        <v>360</v>
      </c>
    </row>
    <row r="123" spans="1:2" ht="24.95" customHeight="1" x14ac:dyDescent="0.25">
      <c r="A123" s="163" t="s">
        <v>161</v>
      </c>
      <c r="B123" s="165" t="s">
        <v>324</v>
      </c>
    </row>
    <row r="124" spans="1:2" ht="45" customHeight="1" x14ac:dyDescent="0.25">
      <c r="A124" s="163" t="s">
        <v>319</v>
      </c>
      <c r="B124" s="152" t="s">
        <v>410</v>
      </c>
    </row>
    <row r="125" spans="1:2" ht="24.95" customHeight="1" x14ac:dyDescent="0.25">
      <c r="A125" s="163" t="s">
        <v>24</v>
      </c>
      <c r="B125" s="152" t="s">
        <v>493</v>
      </c>
    </row>
    <row r="126" spans="1:2" ht="24.95" customHeight="1" x14ac:dyDescent="0.25">
      <c r="A126" s="163" t="s">
        <v>25</v>
      </c>
      <c r="B126" s="152" t="s">
        <v>320</v>
      </c>
    </row>
    <row r="127" spans="1:2" ht="24.95" customHeight="1" x14ac:dyDescent="0.25">
      <c r="A127" s="164" t="s">
        <v>28</v>
      </c>
      <c r="B127" s="154" t="s">
        <v>321</v>
      </c>
    </row>
    <row r="128" spans="1:2" ht="24.95" customHeight="1" thickBot="1" x14ac:dyDescent="0.3">
      <c r="A128" s="739" t="s">
        <v>433</v>
      </c>
      <c r="B128" s="740"/>
    </row>
    <row r="129" spans="1:2" ht="24.95" customHeight="1" thickBot="1" x14ac:dyDescent="0.3">
      <c r="A129" s="729" t="s">
        <v>434</v>
      </c>
      <c r="B129" s="730"/>
    </row>
    <row r="130" spans="1:2" ht="24.95" customHeight="1" x14ac:dyDescent="0.25">
      <c r="A130" s="753" t="s">
        <v>433</v>
      </c>
      <c r="B130" s="731"/>
    </row>
    <row r="131" spans="1:2" ht="24.95" customHeight="1" x14ac:dyDescent="0.25">
      <c r="A131" s="493" t="s">
        <v>345</v>
      </c>
      <c r="B131" s="494" t="s">
        <v>281</v>
      </c>
    </row>
    <row r="132" spans="1:2" ht="24.95" customHeight="1" x14ac:dyDescent="0.25">
      <c r="A132" s="155" t="s">
        <v>26</v>
      </c>
      <c r="B132" s="165" t="s">
        <v>406</v>
      </c>
    </row>
    <row r="133" spans="1:2" ht="24.95" customHeight="1" x14ac:dyDescent="0.25">
      <c r="A133" s="155" t="s">
        <v>150</v>
      </c>
      <c r="B133" s="165" t="s">
        <v>202</v>
      </c>
    </row>
    <row r="134" spans="1:2" ht="24.95" customHeight="1" x14ac:dyDescent="0.25">
      <c r="A134" s="155" t="s">
        <v>30</v>
      </c>
      <c r="B134" s="165" t="s">
        <v>9</v>
      </c>
    </row>
    <row r="135" spans="1:2" ht="24.95" customHeight="1" x14ac:dyDescent="0.25">
      <c r="A135" s="155" t="s">
        <v>39</v>
      </c>
      <c r="B135" s="165" t="s">
        <v>407</v>
      </c>
    </row>
    <row r="136" spans="1:2" ht="45" customHeight="1" x14ac:dyDescent="0.25">
      <c r="A136" s="155" t="s">
        <v>76</v>
      </c>
      <c r="B136" s="152" t="s">
        <v>188</v>
      </c>
    </row>
    <row r="137" spans="1:2" ht="45" customHeight="1" x14ac:dyDescent="0.25">
      <c r="A137" s="155" t="s">
        <v>35</v>
      </c>
      <c r="B137" s="173" t="s">
        <v>437</v>
      </c>
    </row>
    <row r="138" spans="1:2" ht="24.95" customHeight="1" x14ac:dyDescent="0.25">
      <c r="A138" s="155" t="s">
        <v>45</v>
      </c>
      <c r="B138" s="165" t="s">
        <v>46</v>
      </c>
    </row>
    <row r="139" spans="1:2" s="115" customFormat="1" ht="24.95" customHeight="1" x14ac:dyDescent="0.25">
      <c r="A139" s="155" t="s">
        <v>66</v>
      </c>
      <c r="B139" s="165" t="s">
        <v>88</v>
      </c>
    </row>
    <row r="140" spans="1:2" s="110" customFormat="1" ht="24.95" customHeight="1" x14ac:dyDescent="0.25">
      <c r="A140" s="155" t="s">
        <v>43</v>
      </c>
      <c r="B140" s="152" t="s">
        <v>44</v>
      </c>
    </row>
    <row r="141" spans="1:2" s="111" customFormat="1" ht="24.95" customHeight="1" x14ac:dyDescent="0.25">
      <c r="A141" s="155" t="s">
        <v>358</v>
      </c>
      <c r="B141" s="165" t="s">
        <v>64</v>
      </c>
    </row>
    <row r="142" spans="1:2" ht="24.95" customHeight="1" x14ac:dyDescent="0.25">
      <c r="A142" s="155" t="s">
        <v>41</v>
      </c>
      <c r="B142" s="152" t="s">
        <v>359</v>
      </c>
    </row>
    <row r="143" spans="1:2" ht="24.95" customHeight="1" x14ac:dyDescent="0.25">
      <c r="A143" s="155" t="s">
        <v>42</v>
      </c>
      <c r="B143" s="152" t="s">
        <v>360</v>
      </c>
    </row>
    <row r="144" spans="1:2" ht="24.95" customHeight="1" x14ac:dyDescent="0.25">
      <c r="A144" s="155" t="s">
        <v>161</v>
      </c>
      <c r="B144" s="165" t="s">
        <v>324</v>
      </c>
    </row>
    <row r="145" spans="1:2" ht="45" customHeight="1" x14ac:dyDescent="0.25">
      <c r="A145" s="155" t="s">
        <v>319</v>
      </c>
      <c r="B145" s="152" t="s">
        <v>410</v>
      </c>
    </row>
    <row r="146" spans="1:2" ht="24.95" customHeight="1" x14ac:dyDescent="0.25">
      <c r="A146" s="155" t="s">
        <v>24</v>
      </c>
      <c r="B146" s="152" t="s">
        <v>493</v>
      </c>
    </row>
    <row r="147" spans="1:2" ht="24.95" customHeight="1" x14ac:dyDescent="0.25">
      <c r="A147" s="155" t="s">
        <v>25</v>
      </c>
      <c r="B147" s="152" t="s">
        <v>320</v>
      </c>
    </row>
    <row r="148" spans="1:2" ht="24.95" customHeight="1" x14ac:dyDescent="0.25">
      <c r="A148" s="158" t="s">
        <v>28</v>
      </c>
      <c r="B148" s="154" t="s">
        <v>321</v>
      </c>
    </row>
    <row r="149" spans="1:2" ht="24.95" customHeight="1" thickBot="1" x14ac:dyDescent="0.3">
      <c r="A149" s="752" t="s">
        <v>433</v>
      </c>
      <c r="B149" s="752"/>
    </row>
    <row r="150" spans="1:2" ht="24.95" customHeight="1" thickBot="1" x14ac:dyDescent="0.3">
      <c r="A150" s="733" t="s">
        <v>606</v>
      </c>
      <c r="B150" s="734"/>
    </row>
    <row r="151" spans="1:2" ht="24.95" customHeight="1" x14ac:dyDescent="0.25">
      <c r="A151" s="753" t="s">
        <v>433</v>
      </c>
      <c r="B151" s="731"/>
    </row>
    <row r="152" spans="1:2" ht="24.95" customHeight="1" x14ac:dyDescent="0.25">
      <c r="A152" s="493" t="s">
        <v>345</v>
      </c>
      <c r="B152" s="494" t="s">
        <v>281</v>
      </c>
    </row>
    <row r="153" spans="1:2" ht="24.95" customHeight="1" x14ac:dyDescent="0.25">
      <c r="A153" s="200" t="s">
        <v>26</v>
      </c>
      <c r="B153" s="201" t="s">
        <v>406</v>
      </c>
    </row>
    <row r="154" spans="1:2" s="110" customFormat="1" ht="24.95" customHeight="1" x14ac:dyDescent="0.25">
      <c r="A154" s="200" t="s">
        <v>150</v>
      </c>
      <c r="B154" s="201" t="s">
        <v>202</v>
      </c>
    </row>
    <row r="155" spans="1:2" s="110" customFormat="1" ht="24.95" customHeight="1" x14ac:dyDescent="0.25">
      <c r="A155" s="200" t="s">
        <v>480</v>
      </c>
      <c r="B155" s="201" t="s">
        <v>481</v>
      </c>
    </row>
    <row r="156" spans="1:2" ht="24.95" customHeight="1" x14ac:dyDescent="0.25">
      <c r="A156" s="200" t="s">
        <v>39</v>
      </c>
      <c r="B156" s="201" t="s">
        <v>407</v>
      </c>
    </row>
    <row r="157" spans="1:2" ht="45" customHeight="1" x14ac:dyDescent="0.25">
      <c r="A157" s="200" t="s">
        <v>76</v>
      </c>
      <c r="B157" s="203" t="s">
        <v>188</v>
      </c>
    </row>
    <row r="158" spans="1:2" ht="24.95" customHeight="1" x14ac:dyDescent="0.25">
      <c r="A158" s="200" t="s">
        <v>482</v>
      </c>
      <c r="B158" s="201" t="s">
        <v>483</v>
      </c>
    </row>
    <row r="159" spans="1:2" ht="24.95" customHeight="1" x14ac:dyDescent="0.25">
      <c r="A159" s="200" t="s">
        <v>43</v>
      </c>
      <c r="B159" s="203" t="s">
        <v>44</v>
      </c>
    </row>
    <row r="160" spans="1:2" ht="24.95" customHeight="1" x14ac:dyDescent="0.25">
      <c r="A160" s="200" t="s">
        <v>484</v>
      </c>
      <c r="B160" s="201" t="s">
        <v>485</v>
      </c>
    </row>
    <row r="161" spans="1:2" ht="24.95" customHeight="1" x14ac:dyDescent="0.25">
      <c r="A161" s="200" t="s">
        <v>486</v>
      </c>
      <c r="B161" s="204" t="s">
        <v>487</v>
      </c>
    </row>
    <row r="162" spans="1:2" s="107" customFormat="1" ht="24.95" customHeight="1" x14ac:dyDescent="0.25">
      <c r="A162" s="200" t="s">
        <v>358</v>
      </c>
      <c r="B162" s="201" t="s">
        <v>64</v>
      </c>
    </row>
    <row r="163" spans="1:2" s="107" customFormat="1" ht="24.95" customHeight="1" x14ac:dyDescent="0.25">
      <c r="A163" s="200" t="s">
        <v>41</v>
      </c>
      <c r="B163" s="202" t="s">
        <v>359</v>
      </c>
    </row>
    <row r="164" spans="1:2" s="110" customFormat="1" ht="24.95" customHeight="1" x14ac:dyDescent="0.25">
      <c r="A164" s="200" t="s">
        <v>42</v>
      </c>
      <c r="B164" s="202" t="s">
        <v>360</v>
      </c>
    </row>
    <row r="165" spans="1:2" s="111" customFormat="1" ht="24.95" customHeight="1" x14ac:dyDescent="0.25">
      <c r="A165" s="200" t="s">
        <v>161</v>
      </c>
      <c r="B165" s="201" t="s">
        <v>324</v>
      </c>
    </row>
    <row r="166" spans="1:2" ht="45" customHeight="1" x14ac:dyDescent="0.25">
      <c r="A166" s="200" t="s">
        <v>319</v>
      </c>
      <c r="B166" s="202" t="s">
        <v>488</v>
      </c>
    </row>
    <row r="167" spans="1:2" ht="24.95" customHeight="1" x14ac:dyDescent="0.25">
      <c r="A167" s="200" t="s">
        <v>24</v>
      </c>
      <c r="B167" s="202" t="s">
        <v>493</v>
      </c>
    </row>
    <row r="168" spans="1:2" ht="24.95" customHeight="1" x14ac:dyDescent="0.25">
      <c r="A168" s="200" t="s">
        <v>25</v>
      </c>
      <c r="B168" s="202" t="s">
        <v>320</v>
      </c>
    </row>
    <row r="169" spans="1:2" ht="24.95" customHeight="1" x14ac:dyDescent="0.25">
      <c r="A169" s="205" t="s">
        <v>28</v>
      </c>
      <c r="B169" s="206" t="s">
        <v>321</v>
      </c>
    </row>
    <row r="170" spans="1:2" ht="24.95" customHeight="1" thickBot="1" x14ac:dyDescent="0.3">
      <c r="A170" s="739" t="s">
        <v>433</v>
      </c>
      <c r="B170" s="739"/>
    </row>
    <row r="171" spans="1:2" ht="24.95" customHeight="1" thickBot="1" x14ac:dyDescent="0.3">
      <c r="A171" s="749" t="s">
        <v>599</v>
      </c>
      <c r="B171" s="730"/>
    </row>
    <row r="172" spans="1:2" ht="24.95" customHeight="1" x14ac:dyDescent="0.25">
      <c r="A172" s="754" t="s">
        <v>433</v>
      </c>
      <c r="B172" s="754"/>
    </row>
    <row r="173" spans="1:2" ht="24.95" customHeight="1" x14ac:dyDescent="0.25">
      <c r="A173" s="493" t="s">
        <v>345</v>
      </c>
      <c r="B173" s="494" t="s">
        <v>281</v>
      </c>
    </row>
    <row r="174" spans="1:2" ht="24.95" customHeight="1" x14ac:dyDescent="0.25">
      <c r="A174" s="155" t="s">
        <v>26</v>
      </c>
      <c r="B174" s="165" t="s">
        <v>406</v>
      </c>
    </row>
    <row r="175" spans="1:2" ht="24.95" customHeight="1" x14ac:dyDescent="0.25">
      <c r="A175" s="155" t="s">
        <v>78</v>
      </c>
      <c r="B175" s="156" t="s">
        <v>84</v>
      </c>
    </row>
    <row r="176" spans="1:2" ht="24.95" customHeight="1" x14ac:dyDescent="0.25">
      <c r="A176" s="155" t="s">
        <v>39</v>
      </c>
      <c r="B176" s="165" t="s">
        <v>503</v>
      </c>
    </row>
    <row r="177" spans="1:2" ht="45" customHeight="1" x14ac:dyDescent="0.25">
      <c r="A177" s="155" t="s">
        <v>76</v>
      </c>
      <c r="B177" s="152" t="s">
        <v>188</v>
      </c>
    </row>
    <row r="178" spans="1:2" s="110" customFormat="1" ht="24.95" customHeight="1" x14ac:dyDescent="0.25">
      <c r="A178" s="155" t="s">
        <v>63</v>
      </c>
      <c r="B178" s="165" t="s">
        <v>65</v>
      </c>
    </row>
    <row r="179" spans="1:2" s="110" customFormat="1" ht="24.95" customHeight="1" x14ac:dyDescent="0.25">
      <c r="A179" s="155" t="s">
        <v>161</v>
      </c>
      <c r="B179" s="165" t="s">
        <v>324</v>
      </c>
    </row>
    <row r="180" spans="1:2" ht="45" customHeight="1" x14ac:dyDescent="0.25">
      <c r="A180" s="155" t="s">
        <v>319</v>
      </c>
      <c r="B180" s="152" t="s">
        <v>410</v>
      </c>
    </row>
    <row r="181" spans="1:2" ht="24.95" customHeight="1" x14ac:dyDescent="0.25">
      <c r="A181" s="155" t="s">
        <v>24</v>
      </c>
      <c r="B181" s="152" t="s">
        <v>493</v>
      </c>
    </row>
    <row r="182" spans="1:2" ht="24.95" customHeight="1" x14ac:dyDescent="0.25">
      <c r="A182" s="155" t="s">
        <v>25</v>
      </c>
      <c r="B182" s="152" t="s">
        <v>320</v>
      </c>
    </row>
    <row r="183" spans="1:2" ht="24.95" customHeight="1" x14ac:dyDescent="0.25">
      <c r="A183" s="158" t="s">
        <v>28</v>
      </c>
      <c r="B183" s="154" t="s">
        <v>321</v>
      </c>
    </row>
    <row r="184" spans="1:2" ht="24.95" customHeight="1" thickBot="1" x14ac:dyDescent="0.3">
      <c r="A184" s="752" t="s">
        <v>433</v>
      </c>
      <c r="B184" s="752"/>
    </row>
    <row r="185" spans="1:2" ht="24.95" customHeight="1" thickBot="1" x14ac:dyDescent="0.3">
      <c r="A185" s="749" t="s">
        <v>600</v>
      </c>
      <c r="B185" s="730"/>
    </row>
    <row r="186" spans="1:2" s="107" customFormat="1" ht="65.099999999999994" customHeight="1" x14ac:dyDescent="0.25">
      <c r="A186" s="745" t="s">
        <v>390</v>
      </c>
      <c r="B186" s="745"/>
    </row>
    <row r="187" spans="1:2" s="104" customFormat="1" ht="24.95" customHeight="1" x14ac:dyDescent="0.25">
      <c r="A187" s="493" t="s">
        <v>345</v>
      </c>
      <c r="B187" s="494" t="s">
        <v>281</v>
      </c>
    </row>
    <row r="188" spans="1:2" s="107" customFormat="1" ht="24.95" customHeight="1" x14ac:dyDescent="0.25">
      <c r="A188" s="155" t="s">
        <v>26</v>
      </c>
      <c r="B188" s="165" t="s">
        <v>406</v>
      </c>
    </row>
    <row r="189" spans="1:2" s="118" customFormat="1" ht="24.95" customHeight="1" x14ac:dyDescent="0.25">
      <c r="A189" s="155" t="s">
        <v>78</v>
      </c>
      <c r="B189" s="156" t="s">
        <v>155</v>
      </c>
    </row>
    <row r="190" spans="1:2" s="107" customFormat="1" ht="24.95" customHeight="1" x14ac:dyDescent="0.25">
      <c r="A190" s="155" t="s">
        <v>39</v>
      </c>
      <c r="B190" s="152" t="s">
        <v>502</v>
      </c>
    </row>
    <row r="191" spans="1:2" s="107" customFormat="1" ht="24.95" customHeight="1" x14ac:dyDescent="0.25">
      <c r="A191" s="155" t="s">
        <v>152</v>
      </c>
      <c r="B191" s="156" t="s">
        <v>156</v>
      </c>
    </row>
    <row r="192" spans="1:2" s="107" customFormat="1" ht="24.95" customHeight="1" x14ac:dyDescent="0.25">
      <c r="A192" s="155" t="s">
        <v>153</v>
      </c>
      <c r="B192" s="156" t="s">
        <v>207</v>
      </c>
    </row>
    <row r="193" spans="1:2" s="107" customFormat="1" ht="24.95" customHeight="1" x14ac:dyDescent="0.25">
      <c r="A193" s="155" t="s">
        <v>161</v>
      </c>
      <c r="B193" s="165" t="s">
        <v>324</v>
      </c>
    </row>
    <row r="194" spans="1:2" s="107" customFormat="1" ht="45" customHeight="1" x14ac:dyDescent="0.25">
      <c r="A194" s="155" t="s">
        <v>328</v>
      </c>
      <c r="B194" s="152" t="s">
        <v>410</v>
      </c>
    </row>
    <row r="195" spans="1:2" s="107" customFormat="1" ht="24.95" customHeight="1" x14ac:dyDescent="0.25">
      <c r="A195" s="155" t="s">
        <v>24</v>
      </c>
      <c r="B195" s="152" t="s">
        <v>493</v>
      </c>
    </row>
    <row r="196" spans="1:2" s="107" customFormat="1" ht="24.95" customHeight="1" x14ac:dyDescent="0.25">
      <c r="A196" s="155" t="s">
        <v>25</v>
      </c>
      <c r="B196" s="152" t="s">
        <v>320</v>
      </c>
    </row>
    <row r="197" spans="1:2" s="107" customFormat="1" ht="24.95" customHeight="1" x14ac:dyDescent="0.25">
      <c r="A197" s="158" t="s">
        <v>28</v>
      </c>
      <c r="B197" s="154" t="s">
        <v>321</v>
      </c>
    </row>
    <row r="198" spans="1:2" s="107" customFormat="1" ht="24.95" customHeight="1" thickBot="1" x14ac:dyDescent="0.3">
      <c r="A198" s="739" t="s">
        <v>433</v>
      </c>
      <c r="B198" s="739"/>
    </row>
    <row r="199" spans="1:2" s="107" customFormat="1" ht="24.95" customHeight="1" thickBot="1" x14ac:dyDescent="0.3">
      <c r="A199" s="749" t="s">
        <v>601</v>
      </c>
      <c r="B199" s="730"/>
    </row>
    <row r="200" spans="1:2" s="107" customFormat="1" ht="24.95" customHeight="1" x14ac:dyDescent="0.25">
      <c r="A200" s="750" t="s">
        <v>433</v>
      </c>
      <c r="B200" s="751"/>
    </row>
    <row r="201" spans="1:2" s="107" customFormat="1" ht="24.95" customHeight="1" x14ac:dyDescent="0.25">
      <c r="A201" s="493" t="s">
        <v>345</v>
      </c>
      <c r="B201" s="494" t="s">
        <v>281</v>
      </c>
    </row>
    <row r="202" spans="1:2" s="107" customFormat="1" ht="24.95" customHeight="1" x14ac:dyDescent="0.25">
      <c r="A202" s="155" t="s">
        <v>26</v>
      </c>
      <c r="B202" s="165" t="s">
        <v>406</v>
      </c>
    </row>
    <row r="203" spans="1:2" s="119" customFormat="1" ht="24.95" customHeight="1" x14ac:dyDescent="0.25">
      <c r="A203" s="155" t="s">
        <v>329</v>
      </c>
      <c r="B203" s="156" t="s">
        <v>103</v>
      </c>
    </row>
    <row r="204" spans="1:2" s="120" customFormat="1" ht="45" customHeight="1" x14ac:dyDescent="0.2">
      <c r="A204" s="155" t="s">
        <v>75</v>
      </c>
      <c r="B204" s="157" t="s">
        <v>393</v>
      </c>
    </row>
    <row r="205" spans="1:2" s="107" customFormat="1" ht="45" customHeight="1" x14ac:dyDescent="0.25">
      <c r="A205" s="155" t="s">
        <v>95</v>
      </c>
      <c r="B205" s="157" t="s">
        <v>330</v>
      </c>
    </row>
    <row r="206" spans="1:2" s="118" customFormat="1" ht="24.95" customHeight="1" x14ac:dyDescent="0.25">
      <c r="A206" s="155" t="s">
        <v>38</v>
      </c>
      <c r="B206" s="165" t="s">
        <v>87</v>
      </c>
    </row>
    <row r="207" spans="1:2" s="107" customFormat="1" ht="45" customHeight="1" x14ac:dyDescent="0.25">
      <c r="A207" s="155" t="s">
        <v>39</v>
      </c>
      <c r="B207" s="152" t="s">
        <v>414</v>
      </c>
    </row>
    <row r="208" spans="1:2" s="107" customFormat="1" ht="45" customHeight="1" x14ac:dyDescent="0.25">
      <c r="A208" s="155" t="s">
        <v>76</v>
      </c>
      <c r="B208" s="152" t="s">
        <v>188</v>
      </c>
    </row>
    <row r="209" spans="1:2" s="107" customFormat="1" ht="24.95" customHeight="1" x14ac:dyDescent="0.25">
      <c r="A209" s="155" t="s">
        <v>358</v>
      </c>
      <c r="B209" s="165" t="s">
        <v>64</v>
      </c>
    </row>
    <row r="210" spans="1:2" s="107" customFormat="1" ht="24.95" customHeight="1" x14ac:dyDescent="0.25">
      <c r="A210" s="155" t="s">
        <v>41</v>
      </c>
      <c r="B210" s="152" t="s">
        <v>359</v>
      </c>
    </row>
    <row r="211" spans="1:2" s="107" customFormat="1" ht="24.95" customHeight="1" x14ac:dyDescent="0.25">
      <c r="A211" s="155" t="s">
        <v>42</v>
      </c>
      <c r="B211" s="152" t="s">
        <v>360</v>
      </c>
    </row>
    <row r="212" spans="1:2" s="107" customFormat="1" ht="24.95" customHeight="1" x14ac:dyDescent="0.25">
      <c r="A212" s="155" t="s">
        <v>77</v>
      </c>
      <c r="B212" s="156" t="s">
        <v>99</v>
      </c>
    </row>
    <row r="213" spans="1:2" s="107" customFormat="1" ht="45" customHeight="1" x14ac:dyDescent="0.25">
      <c r="A213" s="155" t="s">
        <v>96</v>
      </c>
      <c r="B213" s="157" t="s">
        <v>392</v>
      </c>
    </row>
    <row r="214" spans="1:2" s="107" customFormat="1" ht="24.95" customHeight="1" x14ac:dyDescent="0.25">
      <c r="A214" s="158" t="s">
        <v>208</v>
      </c>
      <c r="B214" s="159" t="s">
        <v>100</v>
      </c>
    </row>
    <row r="215" spans="1:2" s="107" customFormat="1" ht="24.95" customHeight="1" thickBot="1" x14ac:dyDescent="0.3">
      <c r="A215" s="739" t="s">
        <v>433</v>
      </c>
      <c r="B215" s="740"/>
    </row>
    <row r="216" spans="1:2" s="107" customFormat="1" ht="24.95" customHeight="1" thickBot="1" x14ac:dyDescent="0.3">
      <c r="A216" s="749" t="s">
        <v>602</v>
      </c>
      <c r="B216" s="730"/>
    </row>
    <row r="217" spans="1:2" s="117" customFormat="1" ht="24.95" customHeight="1" x14ac:dyDescent="0.25">
      <c r="A217" s="750" t="s">
        <v>433</v>
      </c>
      <c r="B217" s="751"/>
    </row>
    <row r="218" spans="1:2" s="107" customFormat="1" ht="24.95" customHeight="1" x14ac:dyDescent="0.25">
      <c r="A218" s="493" t="s">
        <v>345</v>
      </c>
      <c r="B218" s="494" t="s">
        <v>281</v>
      </c>
    </row>
    <row r="219" spans="1:2" s="118" customFormat="1" ht="24.95" customHeight="1" x14ac:dyDescent="0.25">
      <c r="A219" s="155" t="s">
        <v>94</v>
      </c>
      <c r="B219" s="165" t="s">
        <v>406</v>
      </c>
    </row>
    <row r="220" spans="1:2" s="107" customFormat="1" ht="24.95" customHeight="1" x14ac:dyDescent="0.25">
      <c r="A220" s="155" t="s">
        <v>83</v>
      </c>
      <c r="B220" s="156" t="s">
        <v>86</v>
      </c>
    </row>
    <row r="221" spans="1:2" s="107" customFormat="1" ht="24.95" customHeight="1" x14ac:dyDescent="0.25">
      <c r="A221" s="155" t="s">
        <v>94</v>
      </c>
      <c r="B221" s="156" t="s">
        <v>85</v>
      </c>
    </row>
    <row r="222" spans="1:2" s="107" customFormat="1" ht="24.95" customHeight="1" x14ac:dyDescent="0.25">
      <c r="A222" s="155" t="s">
        <v>27</v>
      </c>
      <c r="B222" s="152" t="s">
        <v>500</v>
      </c>
    </row>
    <row r="223" spans="1:2" s="107" customFormat="1" ht="24.95" customHeight="1" x14ac:dyDescent="0.25">
      <c r="A223" s="155" t="s">
        <v>38</v>
      </c>
      <c r="B223" s="165" t="s">
        <v>87</v>
      </c>
    </row>
    <row r="224" spans="1:2" s="107" customFormat="1" ht="34.5" x14ac:dyDescent="0.25">
      <c r="A224" s="155" t="s">
        <v>39</v>
      </c>
      <c r="B224" s="152" t="s">
        <v>187</v>
      </c>
    </row>
    <row r="225" spans="1:2" s="107" customFormat="1" ht="24.95" customHeight="1" x14ac:dyDescent="0.25">
      <c r="A225" s="155" t="s">
        <v>71</v>
      </c>
      <c r="B225" s="165" t="s">
        <v>98</v>
      </c>
    </row>
    <row r="226" spans="1:2" s="107" customFormat="1" ht="34.5" x14ac:dyDescent="0.25">
      <c r="A226" s="163" t="s">
        <v>331</v>
      </c>
      <c r="B226" s="156" t="s">
        <v>97</v>
      </c>
    </row>
    <row r="227" spans="1:2" s="107" customFormat="1" ht="24.95" customHeight="1" x14ac:dyDescent="0.25">
      <c r="A227" s="155" t="s">
        <v>73</v>
      </c>
      <c r="B227" s="156" t="s">
        <v>101</v>
      </c>
    </row>
    <row r="228" spans="1:2" s="107" customFormat="1" ht="24.95" customHeight="1" x14ac:dyDescent="0.25">
      <c r="A228" s="158" t="s">
        <v>208</v>
      </c>
      <c r="B228" s="159" t="s">
        <v>100</v>
      </c>
    </row>
    <row r="229" spans="1:2" s="107" customFormat="1" ht="24.95" customHeight="1" thickBot="1" x14ac:dyDescent="0.3">
      <c r="A229" s="739" t="s">
        <v>433</v>
      </c>
      <c r="B229" s="740"/>
    </row>
    <row r="230" spans="1:2" s="107" customFormat="1" ht="24.95" customHeight="1" thickBot="1" x14ac:dyDescent="0.3">
      <c r="A230" s="749" t="s">
        <v>603</v>
      </c>
      <c r="B230" s="730"/>
    </row>
    <row r="231" spans="1:2" s="107" customFormat="1" ht="24.95" customHeight="1" x14ac:dyDescent="0.25">
      <c r="A231" s="757" t="s">
        <v>433</v>
      </c>
      <c r="B231" s="758"/>
    </row>
    <row r="232" spans="1:2" s="107" customFormat="1" ht="24.95" customHeight="1" x14ac:dyDescent="0.25">
      <c r="A232" s="493" t="s">
        <v>345</v>
      </c>
      <c r="B232" s="494" t="s">
        <v>281</v>
      </c>
    </row>
    <row r="233" spans="1:2" s="107" customFormat="1" ht="24.95" customHeight="1" x14ac:dyDescent="0.25">
      <c r="A233" s="155" t="s">
        <v>26</v>
      </c>
      <c r="B233" s="165" t="s">
        <v>406</v>
      </c>
    </row>
    <row r="234" spans="1:2" s="107" customFormat="1" ht="24.95" customHeight="1" x14ac:dyDescent="0.25">
      <c r="A234" s="155" t="s">
        <v>150</v>
      </c>
      <c r="B234" s="165" t="s">
        <v>171</v>
      </c>
    </row>
    <row r="235" spans="1:2" s="107" customFormat="1" ht="24.95" customHeight="1" x14ac:dyDescent="0.25">
      <c r="A235" s="155" t="s">
        <v>213</v>
      </c>
      <c r="B235" s="165" t="s">
        <v>6</v>
      </c>
    </row>
    <row r="236" spans="1:2" s="107" customFormat="1" ht="24.95" customHeight="1" x14ac:dyDescent="0.25">
      <c r="A236" s="155" t="s">
        <v>157</v>
      </c>
      <c r="B236" s="165" t="s">
        <v>415</v>
      </c>
    </row>
    <row r="237" spans="1:2" s="117" customFormat="1" ht="24.95" customHeight="1" x14ac:dyDescent="0.25">
      <c r="A237" s="155" t="s">
        <v>38</v>
      </c>
      <c r="B237" s="165" t="s">
        <v>191</v>
      </c>
    </row>
    <row r="238" spans="1:2" s="107" customFormat="1" ht="65.099999999999994" customHeight="1" x14ac:dyDescent="0.25">
      <c r="A238" s="155" t="s">
        <v>39</v>
      </c>
      <c r="B238" s="152" t="s">
        <v>192</v>
      </c>
    </row>
    <row r="239" spans="1:2" s="118" customFormat="1" ht="24.95" customHeight="1" x14ac:dyDescent="0.25">
      <c r="A239" s="155" t="s">
        <v>67</v>
      </c>
      <c r="B239" s="165" t="s">
        <v>416</v>
      </c>
    </row>
    <row r="240" spans="1:2" s="107" customFormat="1" ht="24.95" customHeight="1" x14ac:dyDescent="0.25">
      <c r="A240" s="155" t="s">
        <v>334</v>
      </c>
      <c r="B240" s="165" t="s">
        <v>335</v>
      </c>
    </row>
    <row r="241" spans="1:2" s="107" customFormat="1" ht="24.95" customHeight="1" x14ac:dyDescent="0.25">
      <c r="A241" s="155" t="s">
        <v>319</v>
      </c>
      <c r="B241" s="152" t="s">
        <v>336</v>
      </c>
    </row>
    <row r="242" spans="1:2" s="107" customFormat="1" ht="24.95" customHeight="1" x14ac:dyDescent="0.25">
      <c r="A242" s="155" t="s">
        <v>209</v>
      </c>
      <c r="B242" s="152" t="s">
        <v>492</v>
      </c>
    </row>
    <row r="243" spans="1:2" s="107" customFormat="1" ht="24.95" customHeight="1" x14ac:dyDescent="0.25">
      <c r="A243" s="155" t="s">
        <v>68</v>
      </c>
      <c r="B243" s="152" t="s">
        <v>337</v>
      </c>
    </row>
    <row r="244" spans="1:2" s="107" customFormat="1" ht="24.95" customHeight="1" x14ac:dyDescent="0.25">
      <c r="A244" s="155" t="s">
        <v>28</v>
      </c>
      <c r="B244" s="152" t="s">
        <v>338</v>
      </c>
    </row>
    <row r="245" spans="1:2" s="107" customFormat="1" ht="24.95" customHeight="1" x14ac:dyDescent="0.25">
      <c r="A245" s="158" t="s">
        <v>168</v>
      </c>
      <c r="B245" s="154" t="s">
        <v>339</v>
      </c>
    </row>
    <row r="246" spans="1:2" s="107" customFormat="1" ht="24.95" customHeight="1" thickBot="1" x14ac:dyDescent="0.3">
      <c r="A246" s="739" t="s">
        <v>433</v>
      </c>
      <c r="B246" s="740"/>
    </row>
    <row r="247" spans="1:2" s="107" customFormat="1" ht="24.95" customHeight="1" thickBot="1" x14ac:dyDescent="0.3">
      <c r="A247" s="733" t="s">
        <v>607</v>
      </c>
      <c r="B247" s="734"/>
    </row>
    <row r="248" spans="1:2" s="107" customFormat="1" ht="24.95" customHeight="1" x14ac:dyDescent="0.25">
      <c r="A248" s="759" t="s">
        <v>391</v>
      </c>
      <c r="B248" s="758"/>
    </row>
    <row r="249" spans="1:2" s="107" customFormat="1" ht="24.95" customHeight="1" x14ac:dyDescent="0.25">
      <c r="A249" s="493" t="s">
        <v>302</v>
      </c>
      <c r="B249" s="494" t="s">
        <v>281</v>
      </c>
    </row>
    <row r="250" spans="1:2" s="107" customFormat="1" ht="45" customHeight="1" x14ac:dyDescent="0.25">
      <c r="A250" s="155" t="s">
        <v>344</v>
      </c>
      <c r="B250" s="152" t="s">
        <v>343</v>
      </c>
    </row>
    <row r="251" spans="1:2" s="107" customFormat="1" ht="24.95" customHeight="1" x14ac:dyDescent="0.25">
      <c r="A251" s="155" t="s">
        <v>228</v>
      </c>
      <c r="B251" s="165" t="s">
        <v>342</v>
      </c>
    </row>
    <row r="252" spans="1:2" s="107" customFormat="1" ht="24.95" customHeight="1" x14ac:dyDescent="0.25">
      <c r="A252" s="155" t="s">
        <v>141</v>
      </c>
      <c r="B252" s="165" t="s">
        <v>490</v>
      </c>
    </row>
    <row r="253" spans="1:2" s="120" customFormat="1" ht="24.95" customHeight="1" x14ac:dyDescent="0.2">
      <c r="A253" s="155" t="s">
        <v>24</v>
      </c>
      <c r="B253" s="165" t="s">
        <v>491</v>
      </c>
    </row>
    <row r="254" spans="1:2" s="107" customFormat="1" ht="24.95" customHeight="1" x14ac:dyDescent="0.25">
      <c r="A254" s="158" t="s">
        <v>210</v>
      </c>
      <c r="B254" s="174" t="s">
        <v>417</v>
      </c>
    </row>
    <row r="255" spans="1:2" s="118" customFormat="1" ht="24.95" customHeight="1" thickBot="1" x14ac:dyDescent="0.3">
      <c r="A255" s="760" t="s">
        <v>433</v>
      </c>
      <c r="B255" s="761"/>
    </row>
    <row r="256" spans="1:2" s="107" customFormat="1" ht="24.95" customHeight="1" thickBot="1" x14ac:dyDescent="0.3">
      <c r="A256" s="733" t="s">
        <v>608</v>
      </c>
      <c r="B256" s="734"/>
    </row>
    <row r="257" spans="1:2" s="107" customFormat="1" ht="24.95" customHeight="1" x14ac:dyDescent="0.25">
      <c r="A257" s="754" t="s">
        <v>433</v>
      </c>
      <c r="B257" s="745"/>
    </row>
    <row r="258" spans="1:2" s="107" customFormat="1" ht="24.95" customHeight="1" x14ac:dyDescent="0.25">
      <c r="A258" s="493" t="s">
        <v>345</v>
      </c>
      <c r="B258" s="494" t="s">
        <v>281</v>
      </c>
    </row>
    <row r="259" spans="1:2" s="107" customFormat="1" ht="24.95" customHeight="1" x14ac:dyDescent="0.25">
      <c r="A259" s="155" t="s">
        <v>237</v>
      </c>
      <c r="B259" s="165" t="s">
        <v>423</v>
      </c>
    </row>
    <row r="260" spans="1:2" s="107" customFormat="1" ht="24.95" customHeight="1" x14ac:dyDescent="0.25">
      <c r="A260" s="155" t="s">
        <v>238</v>
      </c>
      <c r="B260" s="165" t="s">
        <v>239</v>
      </c>
    </row>
    <row r="261" spans="1:2" s="107" customFormat="1" ht="24.95" customHeight="1" x14ac:dyDescent="0.25">
      <c r="A261" s="155" t="s">
        <v>152</v>
      </c>
      <c r="B261" s="165" t="s">
        <v>240</v>
      </c>
    </row>
    <row r="262" spans="1:2" s="107" customFormat="1" ht="24.95" customHeight="1" x14ac:dyDescent="0.25">
      <c r="A262" s="155" t="s">
        <v>163</v>
      </c>
      <c r="B262" s="165" t="s">
        <v>421</v>
      </c>
    </row>
    <row r="263" spans="1:2" s="107" customFormat="1" ht="24.95" customHeight="1" x14ac:dyDescent="0.25">
      <c r="A263" s="155" t="s">
        <v>220</v>
      </c>
      <c r="B263" s="175" t="s">
        <v>422</v>
      </c>
    </row>
    <row r="264" spans="1:2" s="107" customFormat="1" ht="24.95" customHeight="1" x14ac:dyDescent="0.25">
      <c r="A264" s="158" t="s">
        <v>164</v>
      </c>
      <c r="B264" s="176" t="s">
        <v>323</v>
      </c>
    </row>
    <row r="265" spans="1:2" s="107" customFormat="1" ht="24.95" customHeight="1" x14ac:dyDescent="0.25">
      <c r="A265" s="177" t="s">
        <v>419</v>
      </c>
      <c r="B265" s="176" t="s">
        <v>323</v>
      </c>
    </row>
    <row r="266" spans="1:2" s="107" customFormat="1" ht="24.95" customHeight="1" x14ac:dyDescent="0.25">
      <c r="A266" s="177" t="s">
        <v>420</v>
      </c>
      <c r="B266" s="176" t="s">
        <v>323</v>
      </c>
    </row>
    <row r="267" spans="1:2" s="107" customFormat="1" ht="24.95" customHeight="1" x14ac:dyDescent="0.25">
      <c r="A267" s="177" t="s">
        <v>418</v>
      </c>
      <c r="B267" s="178" t="s">
        <v>441</v>
      </c>
    </row>
    <row r="268" spans="1:2" ht="17.25" x14ac:dyDescent="0.3">
      <c r="A268" s="756" t="s">
        <v>495</v>
      </c>
      <c r="B268" s="756"/>
    </row>
  </sheetData>
  <sheetProtection algorithmName="SHA-512" hashValue="ZZJ4EwthSWyjk0LDFGbmw/028ZbNbix25i/RmjKFlL2Vt2VZ02Ub2llgf+IpCjGJifEhlpn3q7Vx4wuSkKl4OQ==" saltValue="GVK/X2Fdap6UcmZ+ycWuAQ==" spinCount="100000" sheet="1" objects="1" scenarios="1"/>
  <mergeCells count="51">
    <mergeCell ref="A29:B29"/>
    <mergeCell ref="A149:B149"/>
    <mergeCell ref="A268:B268"/>
    <mergeCell ref="A256:B256"/>
    <mergeCell ref="A257:B257"/>
    <mergeCell ref="A246:B246"/>
    <mergeCell ref="A229:B229"/>
    <mergeCell ref="A217:B217"/>
    <mergeCell ref="A230:B230"/>
    <mergeCell ref="A231:B231"/>
    <mergeCell ref="A247:B247"/>
    <mergeCell ref="A248:B248"/>
    <mergeCell ref="A255:B255"/>
    <mergeCell ref="A216:B216"/>
    <mergeCell ref="A106:B106"/>
    <mergeCell ref="A129:B129"/>
    <mergeCell ref="A199:B199"/>
    <mergeCell ref="A200:B200"/>
    <mergeCell ref="A128:B128"/>
    <mergeCell ref="A170:B170"/>
    <mergeCell ref="A215:B215"/>
    <mergeCell ref="A184:B184"/>
    <mergeCell ref="A198:B198"/>
    <mergeCell ref="A150:B150"/>
    <mergeCell ref="A151:B151"/>
    <mergeCell ref="A130:B130"/>
    <mergeCell ref="A171:B171"/>
    <mergeCell ref="A172:B172"/>
    <mergeCell ref="A185:B185"/>
    <mergeCell ref="A186:B186"/>
    <mergeCell ref="A25:B25"/>
    <mergeCell ref="A1:B1"/>
    <mergeCell ref="A2:B2"/>
    <mergeCell ref="A3:B3"/>
    <mergeCell ref="A4:B4"/>
    <mergeCell ref="A9:B9"/>
    <mergeCell ref="A105:B105"/>
    <mergeCell ref="A30:B30"/>
    <mergeCell ref="A31:B31"/>
    <mergeCell ref="A47:B47"/>
    <mergeCell ref="A48:B48"/>
    <mergeCell ref="A49:B49"/>
    <mergeCell ref="A50:B50"/>
    <mergeCell ref="A51:B51"/>
    <mergeCell ref="A72:B72"/>
    <mergeCell ref="A73:B73"/>
    <mergeCell ref="A90:B90"/>
    <mergeCell ref="A91:B91"/>
    <mergeCell ref="A71:B71"/>
    <mergeCell ref="A89:B89"/>
    <mergeCell ref="A104:B104"/>
  </mergeCells>
  <dataValidations count="1">
    <dataValidation allowBlank="1" showErrorMessage="1" prompt="This excel workbook has been created accessibly to the best of our ability.  There are 15 sets of instructions on this page. There are 15 work sheets. For guidance contact your program representative. " sqref="A1:B1"/>
  </dataValidations>
  <hyperlinks>
    <hyperlink ref="A48" location="'Auth Agent Contact Information'!A1" display="Auth. Agent Contact Information"/>
    <hyperlink ref="A30" location="Facesheet!A1" display="Grant Subaward Face Sheet"/>
    <hyperlink ref="A105" location="Equipment!A1" display="Equipment"/>
    <hyperlink ref="B110" r:id="rId1" tooltip="FEMA Authorized Equipment List (AEL)" display="https://www.fema.gov/authorized-equipment-list"/>
    <hyperlink ref="B137" r:id="rId2" tooltip=" CSTI Tracking Number Request Form"/>
    <hyperlink ref="A50:B50" location="'Project Ledger'!A1" tooltip="Section 4: Project Ledger" display="Section 4:  PROJECT LEDGER"/>
    <hyperlink ref="A72:B72" location="Planning!A1" tooltip="Section 5: Planning" display="Section 5:  PLANNING"/>
    <hyperlink ref="A90:B90" location="Organization!A1" tooltip="Section 6:  ORGANIZATION" display="Section 6:  ORGANIZATION"/>
    <hyperlink ref="A129:B129" location="Training!A1" tooltip="Section 8: Training" display="Section 8:  TRAINING"/>
    <hyperlink ref="A185:B185" location="'Indirect Costs'!A1" tooltip="Section 11:  INDIRECT COST" display="Section 11:  INDIRECT COST"/>
    <hyperlink ref="A199:B199" location="'Consultant-Contractor'!A1" tooltip="Section 12:  CONSULTANT / CONTRACTOR" display="Section 12:  CONSULTANT / CONTRACTOR"/>
    <hyperlink ref="A216:B216" location="Personnel!A1" tooltip="Section 13:  PERSONNEL" display="Section 13:  PERSONNEL"/>
    <hyperlink ref="A230:B230" location="Match!A1" tooltip="Section 14:  MATCH" display="Section 14:  MATCH"/>
    <hyperlink ref="A247:B247" location="'AA Approval'!A1" tooltip="Section 15:  AUTHORIZED AGENT" display="Section 15:  AUTHORIZED AGENT"/>
    <hyperlink ref="A256:B256" location="ICR!A1" tooltip="Section 16: ICR Summary" display="Section 16:  ICR SUMMARY"/>
    <hyperlink ref="A30:B30" location="Facesheet!A1" tooltip="Grant Subaward Face Sheet" display="Section 2:   GRANT SUBAWARD FACE SHEET"/>
    <hyperlink ref="A48:B48" location="'AA Info'!A1" tooltip="Section 3:  AUTHORIZED AGENT CONTACT INFORMATION" display="Section 3:  AUTHORIZED AGENT CONTACT INFORMATION"/>
    <hyperlink ref="A105:B105" location="Equipment!A1" tooltip="Section 7:  EQUIPMENT" display="Section 7:  EQUIPMENT"/>
    <hyperlink ref="A171:B171" location="'M&amp;A'!A1" tooltip="Section 10:  M&amp;A" display="Section 10:  M&amp;A"/>
    <hyperlink ref="A150:B150" location="Exercise!A1" tooltip="Section 9: Exercise" display="Section 9:  EXERCISE"/>
    <hyperlink ref="B161" r:id="rId3" tooltip="Email AAR/IP to hseep@fema.dhs.gov"/>
  </hyperlinks>
  <printOptions horizontalCentered="1"/>
  <pageMargins left="0.15" right="0.15" top="0.5" bottom="0.5" header="0.25" footer="0.25"/>
  <pageSetup scale="46" fitToHeight="0" orientation="portrait" r:id="rId4"/>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rowBreaks count="5" manualBreakCount="5">
    <brk id="29" max="16383" man="1"/>
    <brk id="71" max="16383" man="1"/>
    <brk id="128" max="16383" man="1"/>
    <brk id="184" max="1" man="1"/>
    <brk id="229" max="1" man="1"/>
  </rowBreaks>
  <tableParts count="17">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acesheet">
    <tabColor theme="8" tint="0.59999389629810485"/>
    <pageSetUpPr fitToPage="1"/>
  </sheetPr>
  <dimension ref="A1:P106"/>
  <sheetViews>
    <sheetView showGridLines="0" zoomScale="70" zoomScaleNormal="70" zoomScaleSheetLayoutView="55" zoomScalePageLayoutView="60" workbookViewId="0">
      <selection activeCell="A4" sqref="A4:J4"/>
    </sheetView>
  </sheetViews>
  <sheetFormatPr defaultColWidth="0" defaultRowHeight="12.75" zeroHeight="1" x14ac:dyDescent="0.2"/>
  <cols>
    <col min="1" max="1" width="13.28515625" style="76" customWidth="1"/>
    <col min="2" max="2" width="12.7109375" style="76" customWidth="1"/>
    <col min="3" max="3" width="14.7109375" style="76" customWidth="1"/>
    <col min="4" max="4" width="22.28515625" style="76" customWidth="1"/>
    <col min="5" max="5" width="22.140625" style="76" customWidth="1"/>
    <col min="6" max="6" width="22.28515625" style="76" customWidth="1"/>
    <col min="7" max="7" width="23.5703125" style="76" customWidth="1"/>
    <col min="8" max="8" width="24.85546875" style="76" customWidth="1"/>
    <col min="9" max="9" width="22.7109375" style="76" customWidth="1"/>
    <col min="10" max="10" width="24" style="76" customWidth="1"/>
    <col min="11" max="12" width="0.28515625" style="76" customWidth="1"/>
    <col min="13" max="16384" width="20.140625" style="76" hidden="1"/>
  </cols>
  <sheetData>
    <row r="1" spans="1:16" s="34" customFormat="1" ht="32.25" customHeight="1" x14ac:dyDescent="0.2">
      <c r="A1" s="766" t="s">
        <v>143</v>
      </c>
      <c r="B1" s="766"/>
      <c r="C1" s="766"/>
      <c r="D1" s="766"/>
      <c r="E1" s="766"/>
      <c r="F1" s="766"/>
      <c r="G1" s="766"/>
      <c r="H1" s="766"/>
      <c r="I1" s="766"/>
      <c r="J1" s="767"/>
      <c r="K1" s="33"/>
      <c r="L1" s="33"/>
      <c r="M1" s="33"/>
      <c r="N1" s="33"/>
      <c r="O1" s="33"/>
    </row>
    <row r="2" spans="1:16" s="34" customFormat="1" ht="23.25" customHeight="1" x14ac:dyDescent="0.2">
      <c r="A2" s="768" t="s">
        <v>144</v>
      </c>
      <c r="B2" s="768"/>
      <c r="C2" s="769"/>
      <c r="D2" s="769"/>
      <c r="E2" s="663" t="s">
        <v>127</v>
      </c>
      <c r="F2" s="664"/>
      <c r="G2" s="663" t="s">
        <v>361</v>
      </c>
      <c r="H2" s="665"/>
      <c r="I2" s="666" t="s">
        <v>146</v>
      </c>
      <c r="J2" s="559"/>
      <c r="K2" s="667"/>
      <c r="L2" s="35"/>
      <c r="M2" s="35"/>
      <c r="N2" s="35"/>
      <c r="O2" s="35"/>
    </row>
    <row r="3" spans="1:16" s="38" customFormat="1" ht="39.75" customHeight="1" x14ac:dyDescent="0.4">
      <c r="A3" s="770" t="s">
        <v>142</v>
      </c>
      <c r="B3" s="770"/>
      <c r="C3" s="770"/>
      <c r="D3" s="770"/>
      <c r="E3" s="770"/>
      <c r="F3" s="770"/>
      <c r="G3" s="770"/>
      <c r="H3" s="770"/>
      <c r="I3" s="770"/>
      <c r="J3" s="770"/>
      <c r="K3" s="36"/>
      <c r="L3" s="37"/>
      <c r="M3" s="37"/>
      <c r="N3" s="37"/>
      <c r="O3" s="37"/>
    </row>
    <row r="4" spans="1:16" s="40" customFormat="1" ht="21" customHeight="1" x14ac:dyDescent="0.2">
      <c r="A4" s="771" t="s">
        <v>147</v>
      </c>
      <c r="B4" s="771"/>
      <c r="C4" s="771"/>
      <c r="D4" s="771"/>
      <c r="E4" s="771"/>
      <c r="F4" s="771"/>
      <c r="G4" s="771"/>
      <c r="H4" s="771"/>
      <c r="I4" s="771"/>
      <c r="J4" s="771"/>
      <c r="K4" s="39"/>
      <c r="L4" s="39"/>
      <c r="M4" s="39"/>
      <c r="N4" s="39"/>
      <c r="O4" s="39"/>
    </row>
    <row r="5" spans="1:16" s="34" customFormat="1" ht="27" customHeight="1" x14ac:dyDescent="0.25">
      <c r="A5" s="765" t="s">
        <v>148</v>
      </c>
      <c r="B5" s="765"/>
      <c r="C5" s="765"/>
      <c r="D5" s="765"/>
      <c r="E5" s="765"/>
      <c r="F5" s="765"/>
      <c r="G5" s="765"/>
      <c r="H5" s="765"/>
      <c r="I5" s="765"/>
      <c r="J5" s="765"/>
      <c r="K5" s="41"/>
      <c r="L5" s="41"/>
      <c r="M5" s="41"/>
      <c r="N5" s="41"/>
      <c r="O5" s="41"/>
    </row>
    <row r="6" spans="1:16" s="43" customFormat="1" ht="28.5" customHeight="1" x14ac:dyDescent="0.25">
      <c r="A6" s="773" t="s">
        <v>149</v>
      </c>
      <c r="B6" s="773"/>
      <c r="C6" s="774"/>
      <c r="D6" s="774"/>
      <c r="E6" s="774"/>
      <c r="F6" s="774"/>
      <c r="G6" s="774"/>
      <c r="H6" s="42" t="s">
        <v>189</v>
      </c>
      <c r="I6" s="775"/>
      <c r="J6" s="775"/>
      <c r="L6" s="44"/>
      <c r="M6" s="44"/>
      <c r="N6" s="44"/>
      <c r="O6" s="44"/>
    </row>
    <row r="7" spans="1:16" s="43" customFormat="1" ht="34.5" customHeight="1" x14ac:dyDescent="0.25">
      <c r="A7" s="773" t="s">
        <v>89</v>
      </c>
      <c r="B7" s="773"/>
      <c r="C7" s="773"/>
      <c r="D7" s="776"/>
      <c r="E7" s="776"/>
      <c r="F7" s="776"/>
      <c r="G7" s="776"/>
      <c r="H7" s="42" t="s">
        <v>190</v>
      </c>
      <c r="I7" s="777"/>
      <c r="J7" s="777"/>
      <c r="L7" s="45"/>
      <c r="M7" s="45"/>
      <c r="N7" s="45"/>
      <c r="O7" s="45"/>
    </row>
    <row r="8" spans="1:16" s="46" customFormat="1" ht="34.5" customHeight="1" x14ac:dyDescent="0.25">
      <c r="A8" s="773" t="s">
        <v>362</v>
      </c>
      <c r="B8" s="773"/>
      <c r="C8" s="773"/>
      <c r="D8" s="773"/>
      <c r="E8" s="778"/>
      <c r="F8" s="778"/>
      <c r="G8" s="778"/>
      <c r="H8" s="763"/>
      <c r="I8" s="763"/>
      <c r="J8" s="99"/>
      <c r="K8" s="41"/>
      <c r="M8" s="781"/>
      <c r="N8" s="781"/>
      <c r="O8" s="781"/>
    </row>
    <row r="9" spans="1:16" s="35" customFormat="1" ht="15.75" customHeight="1" x14ac:dyDescent="0.3">
      <c r="A9" s="782" t="s">
        <v>363</v>
      </c>
      <c r="B9" s="782"/>
      <c r="C9" s="782"/>
      <c r="D9" s="782"/>
      <c r="E9" s="782"/>
      <c r="F9" s="782"/>
      <c r="G9" s="782"/>
      <c r="H9" s="47" t="s">
        <v>364</v>
      </c>
      <c r="I9" s="47"/>
      <c r="J9" s="123" t="s">
        <v>365</v>
      </c>
      <c r="K9" s="48"/>
      <c r="M9" s="48"/>
      <c r="N9" s="48"/>
      <c r="O9" s="48"/>
    </row>
    <row r="10" spans="1:16" s="52" customFormat="1" ht="34.5" customHeight="1" x14ac:dyDescent="0.25">
      <c r="A10" s="788" t="s">
        <v>128</v>
      </c>
      <c r="B10" s="788"/>
      <c r="C10" s="788"/>
      <c r="D10" s="764"/>
      <c r="E10" s="764"/>
      <c r="F10" s="764"/>
      <c r="G10" s="764"/>
      <c r="H10" s="772"/>
      <c r="I10" s="772"/>
      <c r="J10" s="100"/>
      <c r="K10" s="49"/>
      <c r="L10" s="50"/>
      <c r="M10" s="45"/>
      <c r="N10" s="45"/>
      <c r="O10" s="45"/>
      <c r="P10" s="51"/>
    </row>
    <row r="11" spans="1:16" s="52" customFormat="1" ht="15.75" customHeight="1" x14ac:dyDescent="0.2">
      <c r="A11" s="784" t="s">
        <v>366</v>
      </c>
      <c r="B11" s="784"/>
      <c r="C11" s="784"/>
      <c r="D11" s="784"/>
      <c r="E11" s="784"/>
      <c r="F11" s="784"/>
      <c r="G11" s="784"/>
      <c r="H11" s="785" t="s">
        <v>367</v>
      </c>
      <c r="I11" s="785"/>
      <c r="J11" s="148" t="s">
        <v>365</v>
      </c>
      <c r="K11" s="53"/>
      <c r="L11" s="51"/>
      <c r="M11" s="53"/>
      <c r="N11" s="53"/>
      <c r="O11" s="53"/>
      <c r="P11" s="51"/>
    </row>
    <row r="12" spans="1:16" s="54" customFormat="1" ht="34.5" customHeight="1" x14ac:dyDescent="0.25">
      <c r="A12" s="799" t="s">
        <v>454</v>
      </c>
      <c r="B12" s="799"/>
      <c r="C12" s="799"/>
      <c r="D12" s="798" t="s">
        <v>476</v>
      </c>
      <c r="E12" s="798"/>
      <c r="F12" s="798"/>
      <c r="G12" s="786" t="s">
        <v>611</v>
      </c>
      <c r="H12" s="214">
        <v>44378</v>
      </c>
      <c r="I12" s="787" t="s">
        <v>394</v>
      </c>
      <c r="J12" s="215">
        <v>45107</v>
      </c>
      <c r="L12" s="55"/>
      <c r="M12" s="56"/>
      <c r="N12" s="57"/>
      <c r="O12" s="57"/>
      <c r="P12" s="58"/>
    </row>
    <row r="13" spans="1:16" s="46" customFormat="1" ht="15.75" customHeight="1" x14ac:dyDescent="0.2">
      <c r="A13" s="800"/>
      <c r="B13" s="800"/>
      <c r="C13" s="800"/>
      <c r="D13" s="800"/>
      <c r="E13" s="800"/>
      <c r="F13" s="800"/>
      <c r="G13" s="786"/>
      <c r="H13" s="147" t="s">
        <v>368</v>
      </c>
      <c r="I13" s="787"/>
      <c r="J13" s="147" t="s">
        <v>453</v>
      </c>
      <c r="K13" s="51"/>
      <c r="L13" s="59"/>
      <c r="M13" s="53"/>
      <c r="N13" s="53"/>
      <c r="O13" s="53"/>
      <c r="P13" s="60"/>
    </row>
    <row r="14" spans="1:16" s="64" customFormat="1" ht="34.5" customHeight="1" x14ac:dyDescent="0.3">
      <c r="A14" s="788" t="s">
        <v>154</v>
      </c>
      <c r="B14" s="788"/>
      <c r="C14" s="788"/>
      <c r="D14" s="789" t="s">
        <v>476</v>
      </c>
      <c r="E14" s="789"/>
      <c r="F14" s="790" t="s">
        <v>395</v>
      </c>
      <c r="G14" s="790"/>
      <c r="H14" s="790"/>
      <c r="I14" s="124"/>
      <c r="J14" s="61" t="s">
        <v>197</v>
      </c>
      <c r="K14" s="62"/>
      <c r="L14" s="63"/>
      <c r="M14" s="61"/>
      <c r="N14" s="61"/>
      <c r="O14" s="61"/>
    </row>
    <row r="15" spans="1:16" s="66" customFormat="1" ht="8.25" customHeight="1" x14ac:dyDescent="0.2">
      <c r="A15" s="791"/>
      <c r="B15" s="791"/>
      <c r="C15" s="791"/>
      <c r="D15" s="791"/>
      <c r="E15" s="791"/>
      <c r="F15" s="791"/>
      <c r="G15" s="791"/>
      <c r="H15" s="791"/>
      <c r="I15" s="791"/>
      <c r="J15" s="791"/>
      <c r="K15" s="65"/>
      <c r="L15" s="65"/>
      <c r="M15" s="65"/>
      <c r="N15" s="65"/>
      <c r="O15" s="65"/>
    </row>
    <row r="16" spans="1:16" s="70" customFormat="1" ht="63.75" customHeight="1" x14ac:dyDescent="0.2">
      <c r="A16" s="67" t="s">
        <v>369</v>
      </c>
      <c r="B16" s="67" t="s">
        <v>15</v>
      </c>
      <c r="C16" s="67" t="s">
        <v>47</v>
      </c>
      <c r="D16" s="121" t="s">
        <v>370</v>
      </c>
      <c r="E16" s="121" t="s">
        <v>371</v>
      </c>
      <c r="F16" s="121" t="s">
        <v>372</v>
      </c>
      <c r="G16" s="68" t="s">
        <v>373</v>
      </c>
      <c r="H16" s="69" t="s">
        <v>374</v>
      </c>
      <c r="I16" s="68" t="s">
        <v>375</v>
      </c>
      <c r="J16" s="68" t="s">
        <v>376</v>
      </c>
      <c r="K16" s="792"/>
      <c r="M16" s="783"/>
      <c r="N16" s="783"/>
      <c r="O16" s="783"/>
    </row>
    <row r="17" spans="1:15" s="70" customFormat="1" ht="24.95" customHeight="1" x14ac:dyDescent="0.2">
      <c r="A17" s="125">
        <v>8</v>
      </c>
      <c r="B17" s="126"/>
      <c r="C17" s="126"/>
      <c r="D17" s="211"/>
      <c r="E17" s="128"/>
      <c r="F17" s="131"/>
      <c r="G17" s="129"/>
      <c r="H17" s="127"/>
      <c r="I17" s="134">
        <f>SUM(G17:H17)</f>
        <v>0</v>
      </c>
      <c r="J17" s="134">
        <f>SUM(I17,E17,D17)</f>
        <v>0</v>
      </c>
      <c r="K17" s="792"/>
      <c r="M17" s="783"/>
      <c r="N17" s="783"/>
      <c r="O17" s="783"/>
    </row>
    <row r="18" spans="1:15" s="70" customFormat="1" ht="24.95" customHeight="1" x14ac:dyDescent="0.2">
      <c r="A18" s="125">
        <v>9</v>
      </c>
      <c r="B18" s="126"/>
      <c r="C18" s="126"/>
      <c r="D18" s="212"/>
      <c r="E18" s="128"/>
      <c r="F18" s="132"/>
      <c r="G18" s="146"/>
      <c r="H18" s="127"/>
      <c r="I18" s="134">
        <f>SUM(G18:H18)</f>
        <v>0</v>
      </c>
      <c r="J18" s="134">
        <f>SUM(I18,E18,D18)</f>
        <v>0</v>
      </c>
      <c r="K18" s="792"/>
      <c r="M18" s="783"/>
      <c r="N18" s="783"/>
      <c r="O18" s="783"/>
    </row>
    <row r="19" spans="1:15" s="70" customFormat="1" ht="24.95" customHeight="1" x14ac:dyDescent="0.2">
      <c r="A19" s="125">
        <v>10</v>
      </c>
      <c r="B19" s="126"/>
      <c r="C19" s="126"/>
      <c r="D19" s="212"/>
      <c r="E19" s="128"/>
      <c r="F19" s="132"/>
      <c r="G19" s="129"/>
      <c r="H19" s="127"/>
      <c r="I19" s="134">
        <f>SUM(G19:H19)</f>
        <v>0</v>
      </c>
      <c r="J19" s="134">
        <f>SUM(I19,E19,D19)</f>
        <v>0</v>
      </c>
      <c r="K19" s="792"/>
      <c r="M19" s="783"/>
      <c r="N19" s="783"/>
      <c r="O19" s="783"/>
    </row>
    <row r="20" spans="1:15" s="70" customFormat="1" ht="24.95" customHeight="1" x14ac:dyDescent="0.2">
      <c r="A20" s="125">
        <v>11</v>
      </c>
      <c r="B20" s="126"/>
      <c r="C20" s="126"/>
      <c r="D20" s="212"/>
      <c r="E20" s="128"/>
      <c r="F20" s="132"/>
      <c r="G20" s="129"/>
      <c r="H20" s="127"/>
      <c r="I20" s="134">
        <f>SUM(G20:H20)</f>
        <v>0</v>
      </c>
      <c r="J20" s="134">
        <f>SUM(I20,E20,D20)</f>
        <v>0</v>
      </c>
      <c r="K20" s="792"/>
      <c r="M20" s="783"/>
      <c r="N20" s="783"/>
      <c r="O20" s="783"/>
    </row>
    <row r="21" spans="1:15" s="70" customFormat="1" ht="24.95" customHeight="1" x14ac:dyDescent="0.2">
      <c r="A21" s="125">
        <v>12</v>
      </c>
      <c r="B21" s="126"/>
      <c r="C21" s="126"/>
      <c r="D21" s="213"/>
      <c r="E21" s="128"/>
      <c r="F21" s="133"/>
      <c r="G21" s="129"/>
      <c r="H21" s="127"/>
      <c r="I21" s="134">
        <f>SUM(G21:H21)</f>
        <v>0</v>
      </c>
      <c r="J21" s="134">
        <f>SUM(I21,E21,D21)</f>
        <v>0</v>
      </c>
      <c r="K21" s="792"/>
      <c r="M21" s="783"/>
      <c r="N21" s="783"/>
      <c r="O21" s="783"/>
    </row>
    <row r="22" spans="1:15" s="72" customFormat="1" ht="27.75" customHeight="1" x14ac:dyDescent="0.25">
      <c r="A22" s="97" t="s">
        <v>377</v>
      </c>
      <c r="B22" s="135" t="s">
        <v>26</v>
      </c>
      <c r="C22" s="98" t="s">
        <v>378</v>
      </c>
      <c r="D22" s="134">
        <f>SUM(D17:D21)</f>
        <v>0</v>
      </c>
      <c r="E22" s="134">
        <f>SUM(E17:E21)</f>
        <v>0</v>
      </c>
      <c r="F22" s="134">
        <f>SUM(D22:E22)</f>
        <v>0</v>
      </c>
      <c r="G22" s="134">
        <f>SUM(G17:G21)</f>
        <v>0</v>
      </c>
      <c r="H22" s="134">
        <f>SUM(H17:H21)</f>
        <v>0</v>
      </c>
      <c r="I22" s="134">
        <f>SUM(I17:I21)</f>
        <v>0</v>
      </c>
      <c r="J22" s="134">
        <f>SUM(J17:J21)</f>
        <v>0</v>
      </c>
      <c r="K22" s="71"/>
      <c r="M22" s="73"/>
      <c r="N22" s="73"/>
      <c r="O22" s="73"/>
    </row>
    <row r="23" spans="1:15" s="75" customFormat="1" ht="137.25" customHeight="1" x14ac:dyDescent="0.25">
      <c r="A23" s="808" t="s">
        <v>379</v>
      </c>
      <c r="B23" s="808"/>
      <c r="C23" s="808"/>
      <c r="D23" s="808"/>
      <c r="E23" s="808"/>
      <c r="F23" s="808"/>
      <c r="G23" s="808"/>
      <c r="H23" s="808"/>
      <c r="I23" s="808"/>
      <c r="J23" s="808"/>
      <c r="K23" s="74"/>
      <c r="M23" s="74"/>
      <c r="N23" s="74"/>
      <c r="O23" s="74"/>
    </row>
    <row r="24" spans="1:15" s="34" customFormat="1" ht="94.5" customHeight="1" x14ac:dyDescent="0.2">
      <c r="A24" s="809" t="s">
        <v>380</v>
      </c>
      <c r="B24" s="809"/>
      <c r="C24" s="809"/>
      <c r="D24" s="809"/>
      <c r="E24" s="809"/>
      <c r="F24" s="809"/>
      <c r="G24" s="809"/>
      <c r="H24" s="809"/>
      <c r="I24" s="809"/>
      <c r="J24" s="809"/>
      <c r="K24" s="76"/>
      <c r="M24" s="77"/>
      <c r="N24" s="77"/>
      <c r="O24" s="77"/>
    </row>
    <row r="25" spans="1:15" s="34" customFormat="1" ht="20.25" customHeight="1" x14ac:dyDescent="0.25">
      <c r="A25" s="810" t="s">
        <v>195</v>
      </c>
      <c r="B25" s="810"/>
      <c r="C25" s="810"/>
      <c r="D25" s="810"/>
      <c r="E25" s="810"/>
      <c r="F25" s="810"/>
      <c r="G25" s="810"/>
      <c r="H25" s="810"/>
      <c r="I25" s="810"/>
      <c r="J25" s="810"/>
      <c r="K25" s="76"/>
      <c r="M25" s="57"/>
      <c r="N25" s="57"/>
      <c r="O25" s="57"/>
    </row>
    <row r="26" spans="1:15" s="75" customFormat="1" ht="34.5" customHeight="1" x14ac:dyDescent="0.25">
      <c r="A26" s="63" t="s">
        <v>48</v>
      </c>
      <c r="B26" s="811"/>
      <c r="C26" s="811"/>
      <c r="D26" s="811"/>
      <c r="E26" s="811"/>
      <c r="F26" s="78" t="s">
        <v>49</v>
      </c>
      <c r="G26" s="811"/>
      <c r="H26" s="811"/>
      <c r="I26" s="811"/>
      <c r="J26" s="811"/>
      <c r="K26" s="79"/>
      <c r="L26" s="79"/>
      <c r="M26" s="80"/>
      <c r="N26" s="80"/>
      <c r="O26" s="80"/>
    </row>
    <row r="27" spans="1:15" s="34" customFormat="1" ht="34.5" customHeight="1" x14ac:dyDescent="0.25">
      <c r="A27" s="793" t="s">
        <v>50</v>
      </c>
      <c r="B27" s="793"/>
      <c r="C27" s="793"/>
      <c r="D27" s="794"/>
      <c r="E27" s="794"/>
      <c r="F27" s="78" t="s">
        <v>51</v>
      </c>
      <c r="G27" s="795"/>
      <c r="H27" s="795"/>
      <c r="I27" s="81" t="s">
        <v>381</v>
      </c>
      <c r="J27" s="130"/>
      <c r="K27" s="76"/>
      <c r="L27" s="82"/>
      <c r="M27" s="82"/>
      <c r="N27" s="82"/>
      <c r="O27" s="82"/>
    </row>
    <row r="28" spans="1:15" s="34" customFormat="1" ht="34.5" customHeight="1" x14ac:dyDescent="0.25">
      <c r="A28" s="63" t="s">
        <v>52</v>
      </c>
      <c r="B28" s="63"/>
      <c r="C28" s="796"/>
      <c r="D28" s="796"/>
      <c r="E28" s="796"/>
      <c r="F28" s="796"/>
      <c r="G28" s="78" t="s">
        <v>22</v>
      </c>
      <c r="H28" s="797"/>
      <c r="I28" s="797"/>
      <c r="J28" s="797"/>
      <c r="K28" s="83"/>
      <c r="L28" s="84"/>
      <c r="M28" s="84"/>
      <c r="N28" s="84"/>
      <c r="O28" s="84"/>
    </row>
    <row r="29" spans="1:15" s="86" customFormat="1" ht="34.5" customHeight="1" x14ac:dyDescent="0.25">
      <c r="A29" s="773" t="s">
        <v>440</v>
      </c>
      <c r="B29" s="773"/>
      <c r="C29" s="773"/>
      <c r="D29" s="773"/>
      <c r="E29" s="779"/>
      <c r="F29" s="779"/>
      <c r="G29" s="780"/>
      <c r="H29" s="780"/>
      <c r="I29" s="780"/>
      <c r="J29" s="780"/>
      <c r="K29" s="85"/>
      <c r="L29" s="85"/>
      <c r="M29" s="85"/>
      <c r="N29" s="85"/>
      <c r="O29" s="85"/>
    </row>
    <row r="30" spans="1:15" s="34" customFormat="1" ht="5.25" customHeight="1" x14ac:dyDescent="0.25">
      <c r="A30" s="807"/>
      <c r="B30" s="807"/>
      <c r="C30" s="807"/>
      <c r="D30" s="807"/>
      <c r="E30" s="807"/>
      <c r="F30" s="807"/>
      <c r="G30" s="807"/>
      <c r="H30" s="807"/>
      <c r="I30" s="807"/>
      <c r="J30" s="807"/>
      <c r="K30" s="87"/>
      <c r="L30" s="88"/>
      <c r="M30" s="88"/>
      <c r="N30" s="88"/>
      <c r="O30" s="88"/>
    </row>
    <row r="31" spans="1:15" s="34" customFormat="1" ht="18.75" customHeight="1" x14ac:dyDescent="0.2">
      <c r="A31" s="802" t="s">
        <v>145</v>
      </c>
      <c r="B31" s="802"/>
      <c r="C31" s="802"/>
      <c r="D31" s="802"/>
      <c r="E31" s="802"/>
      <c r="F31" s="802"/>
      <c r="G31" s="802"/>
      <c r="H31" s="802"/>
      <c r="I31" s="802"/>
      <c r="J31" s="802"/>
      <c r="K31" s="76"/>
      <c r="L31" s="89"/>
      <c r="M31" s="90"/>
      <c r="N31" s="90"/>
      <c r="O31" s="90"/>
    </row>
    <row r="32" spans="1:15" s="34" customFormat="1" ht="21.75" customHeight="1" x14ac:dyDescent="0.3">
      <c r="A32" s="803" t="s">
        <v>53</v>
      </c>
      <c r="B32" s="803"/>
      <c r="C32" s="803"/>
      <c r="D32" s="803"/>
      <c r="E32" s="803"/>
      <c r="F32" s="803"/>
      <c r="G32" s="803"/>
      <c r="H32" s="803"/>
      <c r="I32" s="803"/>
      <c r="J32" s="803"/>
      <c r="K32" s="76"/>
      <c r="L32" s="91"/>
      <c r="M32" s="92"/>
      <c r="N32" s="92"/>
      <c r="O32" s="92"/>
    </row>
    <row r="33" spans="1:11" s="34" customFormat="1" ht="34.5" customHeight="1" x14ac:dyDescent="0.2">
      <c r="A33" s="804"/>
      <c r="B33" s="804"/>
      <c r="C33" s="804"/>
      <c r="D33" s="804"/>
      <c r="E33" s="804"/>
      <c r="F33" s="89"/>
      <c r="G33" s="804"/>
      <c r="H33" s="804"/>
      <c r="I33" s="804"/>
      <c r="J33" s="804"/>
      <c r="K33" s="76"/>
    </row>
    <row r="34" spans="1:11" s="34" customFormat="1" ht="15" x14ac:dyDescent="0.2">
      <c r="A34" s="805" t="s">
        <v>382</v>
      </c>
      <c r="B34" s="805"/>
      <c r="C34" s="805"/>
      <c r="D34" s="805"/>
      <c r="E34" s="93" t="s">
        <v>383</v>
      </c>
      <c r="F34" s="91"/>
      <c r="G34" s="806" t="s">
        <v>384</v>
      </c>
      <c r="H34" s="806"/>
      <c r="I34" s="806"/>
      <c r="J34" s="94" t="s">
        <v>383</v>
      </c>
      <c r="K34" s="76"/>
    </row>
    <row r="35" spans="1:11" s="34" customFormat="1" x14ac:dyDescent="0.2">
      <c r="A35" s="801"/>
      <c r="B35" s="801"/>
      <c r="C35" s="801"/>
      <c r="D35" s="801"/>
      <c r="E35" s="801"/>
      <c r="F35" s="801"/>
      <c r="G35" s="801"/>
      <c r="H35" s="801"/>
      <c r="I35" s="801"/>
      <c r="J35" s="801"/>
      <c r="K35" s="76"/>
    </row>
    <row r="37" spans="1:11" ht="15" hidden="1" x14ac:dyDescent="0.2">
      <c r="C37" s="95"/>
    </row>
    <row r="39" spans="1:11" hidden="1" x14ac:dyDescent="0.2">
      <c r="D39" s="70"/>
    </row>
    <row r="40" spans="1:11" hidden="1" x14ac:dyDescent="0.2">
      <c r="D40" s="209" t="s">
        <v>61</v>
      </c>
      <c r="E40" s="209" t="s">
        <v>497</v>
      </c>
      <c r="F40" s="209"/>
    </row>
    <row r="41" spans="1:11" hidden="1" x14ac:dyDescent="0.2">
      <c r="D41" s="210">
        <f>SUMIF($C$17:$C$21,"EMPG",$E$17:$E$21)</f>
        <v>0</v>
      </c>
      <c r="E41" s="209">
        <f>SUMIF($C$17:$C$21,"EMPG-A",$E$17:$E$21)</f>
        <v>0</v>
      </c>
      <c r="F41" s="209"/>
    </row>
    <row r="42" spans="1:11" hidden="1" x14ac:dyDescent="0.2">
      <c r="D42" s="209"/>
      <c r="E42" s="209"/>
      <c r="F42" s="209"/>
    </row>
    <row r="49" spans="4:4" ht="12" hidden="1" customHeight="1" x14ac:dyDescent="0.2"/>
    <row r="56" spans="4:4" hidden="1" x14ac:dyDescent="0.2">
      <c r="D56" s="96"/>
    </row>
    <row r="106" spans="4:9" hidden="1" x14ac:dyDescent="0.2">
      <c r="D106" s="70"/>
      <c r="G106" s="70"/>
      <c r="H106" s="70"/>
      <c r="I106" s="70"/>
    </row>
  </sheetData>
  <sheetProtection password="FF80" sheet="1" objects="1" scenarios="1"/>
  <mergeCells count="54">
    <mergeCell ref="A30:J30"/>
    <mergeCell ref="A23:J23"/>
    <mergeCell ref="A24:J24"/>
    <mergeCell ref="A25:J25"/>
    <mergeCell ref="B26:E26"/>
    <mergeCell ref="G26:J26"/>
    <mergeCell ref="A35:J35"/>
    <mergeCell ref="A31:J31"/>
    <mergeCell ref="A32:J32"/>
    <mergeCell ref="A33:E33"/>
    <mergeCell ref="G33:J33"/>
    <mergeCell ref="A34:D34"/>
    <mergeCell ref="G34:I34"/>
    <mergeCell ref="A10:C10"/>
    <mergeCell ref="A27:C27"/>
    <mergeCell ref="D27:E27"/>
    <mergeCell ref="G27:H27"/>
    <mergeCell ref="C28:F28"/>
    <mergeCell ref="H28:J28"/>
    <mergeCell ref="D12:F12"/>
    <mergeCell ref="A12:C12"/>
    <mergeCell ref="A13:F13"/>
    <mergeCell ref="E8:G8"/>
    <mergeCell ref="A29:D29"/>
    <mergeCell ref="E29:F29"/>
    <mergeCell ref="G29:J29"/>
    <mergeCell ref="M8:O8"/>
    <mergeCell ref="A9:G9"/>
    <mergeCell ref="M16:O21"/>
    <mergeCell ref="A11:G11"/>
    <mergeCell ref="H11:I11"/>
    <mergeCell ref="G12:G13"/>
    <mergeCell ref="I12:I13"/>
    <mergeCell ref="A14:C14"/>
    <mergeCell ref="D14:E14"/>
    <mergeCell ref="F14:H14"/>
    <mergeCell ref="A15:J15"/>
    <mergeCell ref="K16:K21"/>
    <mergeCell ref="H8:I8"/>
    <mergeCell ref="D10:G10"/>
    <mergeCell ref="A5:J5"/>
    <mergeCell ref="A1:J1"/>
    <mergeCell ref="A2:B2"/>
    <mergeCell ref="C2:D2"/>
    <mergeCell ref="A3:J3"/>
    <mergeCell ref="A4:J4"/>
    <mergeCell ref="H10:I10"/>
    <mergeCell ref="A6:B6"/>
    <mergeCell ref="C6:G6"/>
    <mergeCell ref="I6:J6"/>
    <mergeCell ref="A7:C7"/>
    <mergeCell ref="D7:G7"/>
    <mergeCell ref="I7:J7"/>
    <mergeCell ref="A8:D8"/>
  </mergeCells>
  <conditionalFormatting sqref="A17:A20">
    <cfRule type="expression" dxfId="454" priority="7" stopIfTrue="1">
      <formula>#REF!&gt;0</formula>
    </cfRule>
  </conditionalFormatting>
  <conditionalFormatting sqref="A21">
    <cfRule type="expression" dxfId="453" priority="6" stopIfTrue="1">
      <formula>#REF!&gt;0</formula>
    </cfRule>
  </conditionalFormatting>
  <conditionalFormatting sqref="G17">
    <cfRule type="expression" dxfId="452" priority="5" stopIfTrue="1">
      <formula>#REF!&gt;0</formula>
    </cfRule>
  </conditionalFormatting>
  <conditionalFormatting sqref="G18">
    <cfRule type="expression" dxfId="451" priority="4" stopIfTrue="1">
      <formula>#REF!&gt;0</formula>
    </cfRule>
  </conditionalFormatting>
  <conditionalFormatting sqref="G19">
    <cfRule type="expression" dxfId="450" priority="3" stopIfTrue="1">
      <formula>#REF!&gt;0</formula>
    </cfRule>
  </conditionalFormatting>
  <conditionalFormatting sqref="G20">
    <cfRule type="expression" dxfId="449" priority="2" stopIfTrue="1">
      <formula>#REF!&gt;0</formula>
    </cfRule>
  </conditionalFormatting>
  <conditionalFormatting sqref="G21">
    <cfRule type="expression" dxfId="448" priority="1" stopIfTrue="1">
      <formula>#REF!&gt;0</formula>
    </cfRule>
  </conditionalFormatting>
  <dataValidations xWindow="345" yWindow="787" count="49">
    <dataValidation allowBlank="1" showErrorMessage="1" promptTitle="For Cal OES Use Only" prompt="Do not enter information." sqref="J2 F2"/>
    <dataValidation operator="equal" allowBlank="1" showErrorMessage="1" errorTitle="Federal Employee ID Number" error="Enter the full nine digit Federal Employer ID number for the Implementing Agency.(XX-XXXXXXXX)" promptTitle="Federal Employee ID Number" prompt="Enter the full nine digit Federal Employer ID number for the Implementing Agency." sqref="E29:F29"/>
    <dataValidation allowBlank="1" showErrorMessage="1" promptTitle="City" prompt="Enter the city of the payment mailing address." sqref="G27:H27"/>
    <dataValidation allowBlank="1" showErrorMessage="1" errorTitle="Signature Date" error="Enter the signature date this document is signed. (mm/dd/yy)" promptTitle="Signature Date." prompt="Enter the signature date this document is signed. (mm/dd/yy)" sqref="H28:J28"/>
    <dataValidation type="whole" operator="greaterThanOrEqual" allowBlank="1" showErrorMessage="1" promptTitle="8F. Total Match " prompt="In-Kind Match for the fund source selected on number 8. " sqref="H17">
      <formula1>0</formula1>
    </dataValidation>
    <dataValidation type="whole" operator="greaterThanOrEqual" allowBlank="1" showErrorMessage="1" promptTitle="9F. Total Match " prompt="In-Kind Match for the fund source selected on number 9. " sqref="H18">
      <formula1>0</formula1>
    </dataValidation>
    <dataValidation type="whole" operator="greaterThanOrEqual" allowBlank="1" showErrorMessage="1" promptTitle="10F. Total Match " prompt="In-Kind Match for the fund source selected on number 10. " sqref="H19">
      <formula1>0</formula1>
    </dataValidation>
    <dataValidation type="whole" operator="greaterThanOrEqual" allowBlank="1" showErrorMessage="1" promptTitle="11F. Total Match " prompt="In-Kind Match for the fund source selected on number 11. " sqref="H20">
      <formula1>0</formula1>
    </dataValidation>
    <dataValidation type="whole" operator="greaterThanOrEqual" allowBlank="1" showErrorMessage="1" promptTitle="12F. Total Match " prompt="In-Kind Match for the fund source selected on number 12. " sqref="H21">
      <formula1>0</formula1>
    </dataValidation>
    <dataValidation type="whole" operator="greaterThanOrEqual" allowBlank="1" showErrorMessage="1" promptTitle="8D. Cash Match" prompt="Cash Match for fund source selected on number 8." sqref="G17">
      <formula1>0</formula1>
    </dataValidation>
    <dataValidation type="whole" operator="greaterThanOrEqual" allowBlank="1" showErrorMessage="1" promptTitle="9D. Cash Match" prompt="Cash Match for fund source selected on number 9." sqref="G18">
      <formula1>0</formula1>
    </dataValidation>
    <dataValidation type="whole" operator="greaterThanOrEqual" allowBlank="1" showErrorMessage="1" promptTitle="10D. Cash Match" prompt="Cash Match for fund source selected on number 10." sqref="G19">
      <formula1>0</formula1>
    </dataValidation>
    <dataValidation type="whole" operator="greaterThanOrEqual" allowBlank="1" showErrorMessage="1" promptTitle="11D. Cash Match" prompt="Cash Match for fund source selected on number 11." sqref="G20">
      <formula1>0</formula1>
    </dataValidation>
    <dataValidation type="whole" operator="greaterThanOrEqual" allowBlank="1" showErrorMessage="1" promptTitle="12D. Cash Match" prompt="Cash Match for fund source selected on number 12." sqref="G21">
      <formula1>0</formula1>
    </dataValidation>
    <dataValidation type="whole" operator="greaterThanOrEqual" allowBlank="1" showErrorMessage="1" promptTitle="8B. Federal Funds" prompt="If the fund soure selected for number 8  is a Federal Fund, please provide amount funded. " sqref="E17">
      <formula1>0</formula1>
    </dataValidation>
    <dataValidation type="whole" operator="greaterThanOrEqual" allowBlank="1" showErrorMessage="1" promptTitle="9B. Federal Funds" prompt="If the fund soure selected for number 9 is a Federal Fund, please provide amount funded. " sqref="E18">
      <formula1>0</formula1>
    </dataValidation>
    <dataValidation type="whole" operator="greaterThanOrEqual" allowBlank="1" showErrorMessage="1" promptTitle="10B. Federal Funds" prompt="If the fund soure selected for number 10 is a Federal Fund, please provide amount funded. " sqref="E19">
      <formula1>0</formula1>
    </dataValidation>
    <dataValidation type="whole" operator="greaterThanOrEqual" allowBlank="1" showErrorMessage="1" promptTitle="11B. Federal Funds" prompt="If the fund soure selected for number 11  is a Federal Fund, please provide amount funded. " sqref="E20">
      <formula1>0</formula1>
    </dataValidation>
    <dataValidation type="whole" operator="greaterThanOrEqual" allowBlank="1" showErrorMessage="1" promptTitle="12B. Federal Funds" prompt="If the fund soure selected for number 12 is a Federal Fund, please provide amount funded. " sqref="E21">
      <formula1>0</formula1>
    </dataValidation>
    <dataValidation type="whole" operator="greaterThanOrEqual" allowBlank="1" showErrorMessage="1" promptTitle="8A.  State Funds" prompt="If the fund soure selected for number 8  is a State Fund, please provide amount funded. " sqref="D17">
      <formula1>0</formula1>
    </dataValidation>
    <dataValidation type="whole" operator="greaterThanOrEqual" allowBlank="1" showErrorMessage="1" promptTitle="9A.  State Funds" prompt="If the fund soure selected for number 9 is a State Fund, please provide amount funded. " sqref="D18">
      <formula1>0</formula1>
    </dataValidation>
    <dataValidation type="whole" operator="greaterThanOrEqual" allowBlank="1" showErrorMessage="1" promptTitle="10A.  State Funds" prompt="If the fund soure selected for number 10 is a State Fund, please provide amount funded. " sqref="D19">
      <formula1>0</formula1>
    </dataValidation>
    <dataValidation type="whole" operator="greaterThanOrEqual" allowBlank="1" showErrorMessage="1" promptTitle="11A.  State Funds" prompt="If the fund soure selected for number 11 is a State Fund, please provide amount funded. " sqref="D20">
      <formula1>0</formula1>
    </dataValidation>
    <dataValidation type="whole" operator="greaterThanOrEqual" allowBlank="1" showErrorMessage="1" promptTitle="12A.  State Funds" prompt="If the fund soure selected for number 12  is a State Fund, please provide amount funded. " sqref="D21">
      <formula1>0</formula1>
    </dataValidation>
    <dataValidation type="textLength" allowBlank="1" showErrorMessage="1" errorTitle="Payment Address Zip Code" error="Please enter the complete nine diget zip code" promptTitle="Payment Mailing Zip code +4" prompt="Please enter the complete nine diget zip code for the payment mailing address" sqref="K26:L26">
      <formula1>9</formula1>
      <formula2>10</formula2>
    </dataValidation>
    <dataValidation allowBlank="1" showErrorMessage="1" promptTitle="Certification and Public Records" prompt="Please read item number 13. Certification Found in Row 23A and 14. CA Public Records Act (Found in Row 24A , before signing this document _x000a_" sqref="A23:J23"/>
    <dataValidation allowBlank="1" showErrorMessage="1" promptTitle="Location of Project County" prompt="Enter the County/Operational Area where the project is located. " sqref="H10"/>
    <dataValidation type="textLength" allowBlank="1" showErrorMessage="1" promptTitle="Federally Approved ICR %" prompt="If your Indirect Cost is Fedarally approved, please enter your Federally approved ICR." sqref="I14">
      <formula1>0</formula1>
      <formula2>100</formula2>
    </dataValidation>
    <dataValidation operator="greaterThan" allowBlank="1" showErrorMessage="1" errorTitle="Performance Period End Date" error="Enter the end date of the performance period for the grant. (mm/dd/yy)" promptTitle="Performance Period End Date" prompt="Enter the end date of the performance period for the grant. (mm/dd/yy)" sqref="J12"/>
    <dataValidation operator="greaterThanOrEqual" allowBlank="1" showErrorMessage="1" errorTitle="Performance Start Date" error="Enter beginning date of the performance period for the grant. (mm/dd/yy)" promptTitle="6. Performance Period Start Date" prompt="Enter beginning date of the performance period for the grant. (mm/dd/yy)" sqref="H12"/>
    <dataValidation type="textLength" allowBlank="1" showErrorMessage="1" errorTitle="Location of Project Zip Code" error="Please enter the complete nine digit zip code. " promptTitle="Location of Project Zip Code" prompt="Please enter the complete nine diget zip code" sqref="J10">
      <formula1>9</formula1>
      <formula2>10</formula2>
    </dataValidation>
    <dataValidation type="textLength" allowBlank="1" showErrorMessage="1" errorTitle="Implementing Agency Zip Code +4" error="Please enter the complete nine digit zip code" promptTitle="Implementing Agency Zip Code" prompt="Enter the Zip code +4 of the Implementing Agency." sqref="J8">
      <formula1>9</formula1>
      <formula2>10</formula2>
    </dataValidation>
    <dataValidation allowBlank="1" showErrorMessage="1" promptTitle="Implementing Agency City" prompt="Enter the city of the Implementing Agency." sqref="H8:I8"/>
    <dataValidation allowBlank="1" showErrorMessage="1" promptTitle="3. Implementing Agency Address" prompt="Enter the street address of the Implementing Agency." sqref="E8:G8"/>
    <dataValidation allowBlank="1" showErrorMessage="1" promptTitle="2. Implementing Agency" prompt="Enter the Implementing Agency name." sqref="D7:G7"/>
    <dataValidation type="textLength" operator="equal" allowBlank="1" showErrorMessage="1" errorTitle="Implementing Agency DUNS Number" error="Enter the full nine digit Federal Data Universal Numbering System (DUNS) ID number for the Implementing Agency." promptTitle="2a. Implementing Agency DUNS" prompt="Enter the full nine digit Federal Data Universal Numbering System (DUNS) ID number for the Implementing Agency." sqref="I7:J7">
      <formula1>9</formula1>
    </dataValidation>
    <dataValidation type="textLength" operator="equal" allowBlank="1" showErrorMessage="1" errorTitle="Subrecipient DUNS Number" error="Enter the full nine digit Federal Data Universal Numbering System (DUNS) ID number for the Subrecipient." promptTitle="1a. Subrecipient DUNS" prompt="Enter the full nine digit Federal Data Universal Numbering System (DUNS) ID number for the Subrecipient." sqref="I6:J6">
      <formula1>9</formula1>
    </dataValidation>
    <dataValidation allowBlank="1" showErrorMessage="1" promptTitle="1. Subrecipient Name" prompt="The Subrecipient is the unit of government or community based organization (CBO) that will have legal responsibility for these grant funds. The Subrecpient name must be their legal name that they have registered with the IRS." sqref="C6:G6"/>
    <dataValidation type="list" allowBlank="1" showErrorMessage="1" promptTitle="Indirect Cost Rate" prompt="Choose the Indirect Cost Rate (ICR) that will be used for the grant.  If using a Federally Approved Indirect Cost Rate, enter the rate in the following field." sqref="D14:E14">
      <formula1>"(Select), N/A, 10% de Minimus, Federally Approved ICR"</formula1>
    </dataValidation>
    <dataValidation allowBlank="1" showInputMessage="1" showErrorMessage="1" promptTitle="Federally Approved ICR" prompt="If applicable, enter the Federally Approved Indirect Cost Rate (ICR).  Otherwise, leave blank." sqref="L14"/>
    <dataValidation allowBlank="1" showInputMessage="1" showErrorMessage="1" promptTitle="Zip+4" prompt="Enter the complete 9-digit zip code." sqref="M25:O25 M8:O8 M10:O10"/>
    <dataValidation allowBlank="1" showInputMessage="1" showErrorMessage="1" promptTitle="For Cal OES Use Only" prompt="Do not enter information." sqref="L2:O2"/>
    <dataValidation allowBlank="1" showInputMessage="1" showErrorMessage="1" promptTitle="For Cal OES Use Only" prompt="Do not enter information. " sqref="C2"/>
    <dataValidation allowBlank="1" showInputMessage="1" sqref="H7 A17"/>
    <dataValidation type="list" allowBlank="1" showErrorMessage="1" promptTitle="8. Fund Source" prompt="Select the Fund Source from Dropdown List. " sqref="C17:C21">
      <formula1>"EMPG, EMPG-A"</formula1>
    </dataValidation>
    <dataValidation allowBlank="1" showErrorMessage="1" sqref="D27:E27"/>
    <dataValidation type="textLength" allowBlank="1" showErrorMessage="1" errorTitle="Payment Address Zip Code" error="Please enter the complete nine digit zip code" promptTitle="Payment Mailing Zip code +4" prompt="Please enter the complete nine diget zip code for the payment mailing address" sqref="J27">
      <formula1>9</formula1>
      <formula2>10</formula2>
    </dataValidation>
    <dataValidation type="list" allowBlank="1" showErrorMessage="1" promptTitle="8.Grant Year " prompt="Select Grant Year from Drop down List. " sqref="B17:B21">
      <formula1>"2021, 2022, 2023, 2024"</formula1>
    </dataValidation>
    <dataValidation type="list" allowBlank="1" showInputMessage="1" showErrorMessage="1" sqref="D12:F12">
      <formula1>"(Select), Emergency Management Performance Grant, Emergency Management Performance Grant - ARPA (American Rescue Plan Act)"</formula1>
    </dataValidation>
  </dataValidations>
  <printOptions horizontalCentered="1"/>
  <pageMargins left="0.15" right="0.15" top="0.5" bottom="0.5" header="0.25" footer="0.25"/>
  <pageSetup scale="52" fitToHeight="0" orientation="portrait" r:id="rId1"/>
  <headerFooter scaleWithDoc="0">
    <oddHeader>&amp;C&amp;"Century Gothic,Regular"&amp;8CALIFORNIA GOVERNOR'S OFFICE OF EMERGENCY SERVICES (Cal OES)</oddHeader>
    <oddFooter>&amp;L&amp;"Century Gothic,Regular"&amp;8FY 2021 EMPG/EMPG-A FMFW (Non-Macro) v.21&amp;C&amp;"Century Gothic,Regular"&amp;8&amp;P of &amp;N&amp;R&amp;"Century Gothic,Regular"&amp;8Grant Subaward Face Sheet Cal OES 2-101 (Revised 10/2021)</oddFooter>
  </headerFooter>
  <ignoredErrors>
    <ignoredError sqref="F22"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AInfo">
    <tabColor rgb="FFFFCCFF"/>
    <pageSetUpPr fitToPage="1"/>
  </sheetPr>
  <dimension ref="A1:AB295"/>
  <sheetViews>
    <sheetView showGridLines="0" showZeros="0" zoomScale="65" zoomScaleNormal="65" zoomScaleSheetLayoutView="50" zoomScalePageLayoutView="40" workbookViewId="0">
      <selection sqref="A1:I1"/>
    </sheetView>
  </sheetViews>
  <sheetFormatPr defaultColWidth="9.140625" defaultRowHeight="12.75" x14ac:dyDescent="0.2"/>
  <cols>
    <col min="1" max="1" width="38" style="2" customWidth="1"/>
    <col min="2" max="2" width="39.28515625" style="1" customWidth="1"/>
    <col min="3" max="3" width="50.7109375" style="1" customWidth="1"/>
    <col min="4" max="4" width="37.85546875" style="1" customWidth="1"/>
    <col min="5" max="5" width="13.5703125" style="1" customWidth="1"/>
    <col min="6" max="6" width="19.140625" style="1" customWidth="1"/>
    <col min="7" max="7" width="26.85546875" style="1" customWidth="1"/>
    <col min="8" max="8" width="45.42578125" style="1" customWidth="1"/>
    <col min="9" max="23" width="9.140625" style="1"/>
    <col min="24" max="26" width="9.140625" style="4"/>
    <col min="27" max="27" width="10.85546875" style="4" bestFit="1" customWidth="1"/>
    <col min="28" max="28" width="9.140625" style="4"/>
    <col min="29" max="16384" width="9.140625" style="1"/>
  </cols>
  <sheetData>
    <row r="1" spans="1:28" ht="35.1" customHeight="1" x14ac:dyDescent="0.2">
      <c r="A1" s="814" t="s">
        <v>129</v>
      </c>
      <c r="B1" s="815"/>
      <c r="C1" s="815"/>
      <c r="D1" s="815"/>
      <c r="E1" s="815"/>
      <c r="F1" s="815"/>
      <c r="G1" s="815"/>
      <c r="H1" s="816"/>
      <c r="X1" s="7"/>
      <c r="Y1" s="6"/>
    </row>
    <row r="2" spans="1:28" s="9" customFormat="1" ht="30" customHeight="1" x14ac:dyDescent="0.35">
      <c r="A2" s="817">
        <f>SubrecipientName</f>
        <v>0</v>
      </c>
      <c r="B2" s="817"/>
      <c r="C2" s="817"/>
      <c r="D2" s="817"/>
      <c r="E2" s="817"/>
      <c r="F2" s="817"/>
      <c r="G2" s="817"/>
      <c r="H2" s="817"/>
      <c r="X2" s="12"/>
      <c r="Y2" s="12"/>
      <c r="Z2" s="12"/>
      <c r="AA2" s="12"/>
      <c r="AB2" s="12"/>
    </row>
    <row r="3" spans="1:28" s="5" customFormat="1" ht="30" customHeight="1" x14ac:dyDescent="0.35">
      <c r="A3" s="818">
        <f>FIPSNumber</f>
        <v>0</v>
      </c>
      <c r="B3" s="818"/>
      <c r="C3" s="818"/>
      <c r="D3" s="818"/>
      <c r="E3" s="818"/>
      <c r="F3" s="818"/>
      <c r="G3" s="818"/>
      <c r="H3" s="818"/>
      <c r="X3" s="8"/>
      <c r="Y3" s="8"/>
      <c r="Z3" s="8"/>
      <c r="AA3" s="8"/>
      <c r="AB3" s="8"/>
    </row>
    <row r="4" spans="1:28" s="5" customFormat="1" ht="30" customHeight="1" x14ac:dyDescent="0.2">
      <c r="A4" s="819">
        <f>SubawardNumber</f>
        <v>0</v>
      </c>
      <c r="B4" s="819"/>
      <c r="C4" s="819"/>
      <c r="D4" s="819"/>
      <c r="E4" s="819"/>
      <c r="F4" s="819"/>
      <c r="G4" s="819"/>
      <c r="H4" s="819"/>
      <c r="X4" s="8"/>
      <c r="Y4" s="8"/>
      <c r="Z4" s="8"/>
      <c r="AA4" s="8"/>
      <c r="AB4" s="8"/>
    </row>
    <row r="5" spans="1:28" s="5" customFormat="1" ht="50.1" customHeight="1" x14ac:dyDescent="0.2">
      <c r="A5" s="820"/>
      <c r="B5" s="820"/>
      <c r="C5" s="820"/>
      <c r="D5" s="820"/>
      <c r="E5" s="820"/>
      <c r="F5" s="820"/>
      <c r="G5" s="820"/>
      <c r="H5" s="820"/>
      <c r="X5" s="8"/>
      <c r="Y5" s="8"/>
      <c r="Z5" s="8"/>
      <c r="AA5" s="8"/>
      <c r="AB5" s="8"/>
    </row>
    <row r="6" spans="1:28" ht="39.950000000000003" customHeight="1" x14ac:dyDescent="0.2">
      <c r="A6" s="442" t="s">
        <v>396</v>
      </c>
      <c r="B6" s="443" t="s">
        <v>18</v>
      </c>
      <c r="C6" s="443" t="s">
        <v>57</v>
      </c>
      <c r="D6" s="443" t="s">
        <v>58</v>
      </c>
      <c r="E6" s="443" t="s">
        <v>59</v>
      </c>
      <c r="F6" s="443" t="s">
        <v>60</v>
      </c>
      <c r="G6" s="443" t="s">
        <v>55</v>
      </c>
      <c r="H6" s="444" t="s">
        <v>56</v>
      </c>
    </row>
    <row r="7" spans="1:28" s="396" customFormat="1" ht="39.950000000000003" customHeight="1" x14ac:dyDescent="0.25">
      <c r="A7" s="440"/>
      <c r="B7" s="436"/>
      <c r="C7" s="436"/>
      <c r="D7" s="436"/>
      <c r="E7" s="436"/>
      <c r="F7" s="437"/>
      <c r="G7" s="438"/>
      <c r="H7" s="441"/>
    </row>
    <row r="8" spans="1:28" s="396" customFormat="1" ht="39.950000000000003" customHeight="1" x14ac:dyDescent="0.25">
      <c r="A8" s="440"/>
      <c r="B8" s="436"/>
      <c r="C8" s="436"/>
      <c r="D8" s="436"/>
      <c r="E8" s="436"/>
      <c r="F8" s="437"/>
      <c r="G8" s="438"/>
      <c r="H8" s="441"/>
    </row>
    <row r="9" spans="1:28" s="396" customFormat="1" ht="39.950000000000003" customHeight="1" x14ac:dyDescent="0.25">
      <c r="A9" s="440"/>
      <c r="B9" s="436"/>
      <c r="C9" s="436"/>
      <c r="D9" s="436"/>
      <c r="E9" s="436"/>
      <c r="F9" s="437"/>
      <c r="G9" s="438"/>
      <c r="H9" s="441"/>
    </row>
    <row r="10" spans="1:28" s="396" customFormat="1" ht="39.950000000000003" customHeight="1" x14ac:dyDescent="0.25">
      <c r="A10" s="440"/>
      <c r="B10" s="436"/>
      <c r="C10" s="436"/>
      <c r="D10" s="436"/>
      <c r="E10" s="436"/>
      <c r="F10" s="437"/>
      <c r="G10" s="438"/>
      <c r="H10" s="441"/>
    </row>
    <row r="11" spans="1:28" s="396" customFormat="1" ht="39.950000000000003" customHeight="1" x14ac:dyDescent="0.25">
      <c r="A11" s="440"/>
      <c r="B11" s="436"/>
      <c r="C11" s="436"/>
      <c r="D11" s="436"/>
      <c r="E11" s="436"/>
      <c r="F11" s="437"/>
      <c r="G11" s="438"/>
      <c r="H11" s="441"/>
    </row>
    <row r="12" spans="1:28" s="396" customFormat="1" ht="39.950000000000003" customHeight="1" x14ac:dyDescent="0.25">
      <c r="A12" s="440"/>
      <c r="B12" s="436"/>
      <c r="C12" s="436"/>
      <c r="D12" s="436"/>
      <c r="E12" s="436"/>
      <c r="F12" s="437"/>
      <c r="G12" s="438"/>
      <c r="H12" s="441"/>
    </row>
    <row r="13" spans="1:28" s="396" customFormat="1" ht="39.950000000000003" hidden="1" customHeight="1" x14ac:dyDescent="0.25">
      <c r="A13" s="445" t="s">
        <v>377</v>
      </c>
      <c r="B13" s="446"/>
      <c r="C13" s="446"/>
      <c r="D13" s="446"/>
      <c r="E13" s="446"/>
      <c r="F13" s="446"/>
      <c r="G13" s="446"/>
      <c r="H13" s="447">
        <f>SUBTOTAL(103,Table_AAInfo1[Email])</f>
        <v>0</v>
      </c>
    </row>
    <row r="14" spans="1:28" s="396" customFormat="1" ht="39.950000000000003" customHeight="1" x14ac:dyDescent="0.25">
      <c r="A14" s="813" t="s">
        <v>570</v>
      </c>
      <c r="B14" s="813"/>
      <c r="C14" s="813"/>
      <c r="D14" s="813"/>
      <c r="E14" s="813"/>
      <c r="F14" s="813"/>
      <c r="G14" s="813"/>
      <c r="H14" s="813"/>
    </row>
    <row r="15" spans="1:28" s="396" customFormat="1" ht="39.950000000000003" customHeight="1" x14ac:dyDescent="0.25">
      <c r="A15" s="812"/>
      <c r="B15" s="812"/>
      <c r="C15" s="812"/>
      <c r="D15" s="812"/>
      <c r="E15" s="812"/>
      <c r="F15" s="812"/>
      <c r="G15" s="812"/>
      <c r="H15" s="812"/>
    </row>
    <row r="16" spans="1:28" s="396" customFormat="1" ht="39.950000000000003" customHeight="1" x14ac:dyDescent="0.25">
      <c r="A16" s="406" t="s">
        <v>397</v>
      </c>
      <c r="B16" s="407" t="s">
        <v>18</v>
      </c>
      <c r="C16" s="407" t="s">
        <v>57</v>
      </c>
      <c r="D16" s="407" t="s">
        <v>58</v>
      </c>
      <c r="E16" s="407" t="s">
        <v>59</v>
      </c>
      <c r="F16" s="407" t="s">
        <v>60</v>
      </c>
      <c r="G16" s="407" t="s">
        <v>55</v>
      </c>
      <c r="H16" s="407" t="s">
        <v>56</v>
      </c>
    </row>
    <row r="17" spans="1:8" s="396" customFormat="1" ht="39.950000000000003" customHeight="1" x14ac:dyDescent="0.25">
      <c r="A17" s="436"/>
      <c r="B17" s="436"/>
      <c r="C17" s="436"/>
      <c r="D17" s="436"/>
      <c r="E17" s="436"/>
      <c r="F17" s="437"/>
      <c r="G17" s="438"/>
      <c r="H17" s="439"/>
    </row>
    <row r="18" spans="1:8" s="396" customFormat="1" ht="39.950000000000003" customHeight="1" x14ac:dyDescent="0.25">
      <c r="A18" s="436"/>
      <c r="B18" s="436"/>
      <c r="C18" s="436"/>
      <c r="D18" s="436"/>
      <c r="E18" s="436"/>
      <c r="F18" s="437"/>
      <c r="G18" s="438"/>
      <c r="H18" s="439"/>
    </row>
    <row r="19" spans="1:8" s="396" customFormat="1" ht="39.950000000000003" customHeight="1" x14ac:dyDescent="0.25">
      <c r="A19" s="436"/>
      <c r="B19" s="436"/>
      <c r="C19" s="436"/>
      <c r="D19" s="436"/>
      <c r="E19" s="436"/>
      <c r="F19" s="437"/>
      <c r="G19" s="438"/>
      <c r="H19" s="439"/>
    </row>
    <row r="20" spans="1:8" s="396" customFormat="1" ht="39.950000000000003" customHeight="1" x14ac:dyDescent="0.25">
      <c r="A20" s="436"/>
      <c r="B20" s="436"/>
      <c r="C20" s="436"/>
      <c r="D20" s="436"/>
      <c r="E20" s="436"/>
      <c r="F20" s="437"/>
      <c r="G20" s="438"/>
      <c r="H20" s="439"/>
    </row>
    <row r="21" spans="1:8" s="396" customFormat="1" ht="39.950000000000003" customHeight="1" x14ac:dyDescent="0.25">
      <c r="A21" s="436"/>
      <c r="B21" s="436"/>
      <c r="C21" s="436"/>
      <c r="D21" s="436"/>
      <c r="E21" s="436"/>
      <c r="F21" s="437"/>
      <c r="G21" s="438"/>
      <c r="H21" s="439"/>
    </row>
    <row r="22" spans="1:8" s="396" customFormat="1" ht="39.950000000000003" customHeight="1" x14ac:dyDescent="0.25">
      <c r="A22" s="436"/>
      <c r="B22" s="436"/>
      <c r="C22" s="436"/>
      <c r="D22" s="436"/>
      <c r="E22" s="436"/>
      <c r="F22" s="437"/>
      <c r="G22" s="438"/>
      <c r="H22" s="439"/>
    </row>
    <row r="23" spans="1:8" s="396" customFormat="1" ht="39.950000000000003" hidden="1" customHeight="1" x14ac:dyDescent="0.25">
      <c r="A23" s="436" t="s">
        <v>377</v>
      </c>
      <c r="B23" s="436"/>
      <c r="C23" s="436"/>
      <c r="D23" s="436"/>
      <c r="E23" s="436"/>
      <c r="F23" s="436"/>
      <c r="G23" s="436"/>
      <c r="H23" s="448">
        <f>SUBTOTAL(103,Table_AAInfo2[Email])</f>
        <v>0</v>
      </c>
    </row>
    <row r="24" spans="1:8" s="396" customFormat="1" ht="39.950000000000003" customHeight="1" x14ac:dyDescent="0.25">
      <c r="A24" s="10"/>
      <c r="B24" s="11"/>
      <c r="C24" s="11"/>
      <c r="D24" s="11"/>
      <c r="E24" s="11"/>
      <c r="F24" s="11"/>
      <c r="G24" s="11"/>
      <c r="H24" s="11"/>
    </row>
    <row r="25" spans="1:8" s="396" customFormat="1" ht="39.950000000000003" customHeight="1" x14ac:dyDescent="0.25">
      <c r="A25" s="10"/>
      <c r="B25" s="11"/>
      <c r="C25" s="11"/>
      <c r="D25" s="11"/>
      <c r="E25" s="11"/>
      <c r="F25" s="11"/>
      <c r="G25" s="11"/>
      <c r="H25" s="11"/>
    </row>
    <row r="26" spans="1:8" s="396" customFormat="1" ht="39.950000000000003" customHeight="1" x14ac:dyDescent="0.25">
      <c r="A26" s="10"/>
      <c r="B26" s="11"/>
      <c r="C26" s="11"/>
      <c r="D26" s="11"/>
      <c r="E26" s="11"/>
      <c r="F26" s="11"/>
      <c r="G26" s="11"/>
      <c r="H26" s="11"/>
    </row>
    <row r="27" spans="1:8" s="396" customFormat="1" ht="39.950000000000003" customHeight="1" x14ac:dyDescent="0.25">
      <c r="A27" s="2"/>
      <c r="B27" s="1"/>
      <c r="C27" s="1"/>
      <c r="D27" s="1"/>
      <c r="E27" s="1"/>
      <c r="F27" s="1"/>
      <c r="G27" s="1"/>
      <c r="H27" s="1"/>
    </row>
    <row r="28" spans="1:8" s="396" customFormat="1" ht="39.950000000000003" customHeight="1" x14ac:dyDescent="0.25">
      <c r="A28" s="313"/>
      <c r="B28" s="313"/>
      <c r="C28" s="313"/>
      <c r="D28" s="313"/>
      <c r="E28" s="313"/>
      <c r="F28" s="313"/>
      <c r="G28" s="313"/>
      <c r="H28" s="313"/>
    </row>
    <row r="29" spans="1:8" s="396" customFormat="1" ht="39.950000000000003" customHeight="1" x14ac:dyDescent="0.25">
      <c r="A29" s="2"/>
      <c r="B29" s="1"/>
      <c r="C29" s="1"/>
      <c r="D29" s="1"/>
      <c r="E29" s="1"/>
      <c r="F29" s="1"/>
      <c r="G29" s="1"/>
      <c r="H29" s="1"/>
    </row>
    <row r="30" spans="1:8" s="396" customFormat="1" ht="39.950000000000003" customHeight="1" x14ac:dyDescent="0.25">
      <c r="A30" s="2"/>
      <c r="B30" s="1"/>
      <c r="C30" s="1"/>
      <c r="D30" s="1"/>
      <c r="E30" s="1"/>
      <c r="F30" s="1"/>
      <c r="G30" s="1"/>
      <c r="H30" s="1"/>
    </row>
    <row r="31" spans="1:8" s="396" customFormat="1" ht="39.950000000000003" customHeight="1" x14ac:dyDescent="0.25">
      <c r="A31" s="2"/>
      <c r="B31" s="1"/>
      <c r="C31" s="1"/>
      <c r="D31" s="1"/>
      <c r="E31" s="1"/>
      <c r="F31" s="1"/>
      <c r="G31" s="1"/>
      <c r="H31" s="1"/>
    </row>
    <row r="32" spans="1:8" s="396" customFormat="1" ht="39.950000000000003" customHeight="1" x14ac:dyDescent="0.25">
      <c r="A32" s="2"/>
      <c r="B32" s="1"/>
      <c r="C32" s="1"/>
      <c r="D32" s="1"/>
      <c r="E32" s="1"/>
      <c r="F32" s="1"/>
      <c r="G32" s="1"/>
      <c r="H32" s="1"/>
    </row>
    <row r="33" spans="1:8" s="396" customFormat="1" ht="39.950000000000003" customHeight="1" x14ac:dyDescent="0.25">
      <c r="A33" s="2"/>
      <c r="B33" s="1"/>
      <c r="C33" s="1"/>
      <c r="D33" s="1"/>
      <c r="E33" s="1"/>
      <c r="F33" s="1"/>
      <c r="G33" s="1"/>
      <c r="H33" s="1"/>
    </row>
    <row r="34" spans="1:8" s="396" customFormat="1" ht="39.950000000000003" customHeight="1" x14ac:dyDescent="0.25">
      <c r="A34" s="2"/>
      <c r="B34" s="1"/>
      <c r="C34" s="1"/>
      <c r="D34" s="1"/>
      <c r="E34" s="1"/>
      <c r="F34" s="1"/>
      <c r="G34" s="1"/>
      <c r="H34" s="1"/>
    </row>
    <row r="35" spans="1:8" s="396" customFormat="1" ht="39.950000000000003" customHeight="1" x14ac:dyDescent="0.25">
      <c r="A35" s="2"/>
      <c r="B35" s="1"/>
      <c r="C35" s="1"/>
      <c r="D35" s="1"/>
      <c r="E35" s="1"/>
      <c r="F35" s="1"/>
      <c r="G35" s="1"/>
      <c r="H35" s="1"/>
    </row>
    <row r="36" spans="1:8" s="396" customFormat="1" ht="39.950000000000003" customHeight="1" x14ac:dyDescent="0.25">
      <c r="A36" s="2"/>
      <c r="B36" s="1"/>
      <c r="C36" s="1"/>
      <c r="D36" s="1"/>
      <c r="E36" s="1"/>
      <c r="F36" s="1"/>
      <c r="G36" s="1"/>
      <c r="H36" s="1"/>
    </row>
    <row r="37" spans="1:8" s="396" customFormat="1" ht="39.950000000000003" customHeight="1" x14ac:dyDescent="0.25">
      <c r="A37" s="2"/>
      <c r="B37" s="1"/>
      <c r="C37" s="1"/>
      <c r="D37" s="1"/>
      <c r="E37" s="1"/>
      <c r="F37" s="1"/>
      <c r="G37" s="1"/>
      <c r="H37" s="1"/>
    </row>
    <row r="38" spans="1:8" s="396" customFormat="1" ht="39.950000000000003" customHeight="1" x14ac:dyDescent="0.25">
      <c r="A38" s="2"/>
      <c r="B38" s="1"/>
      <c r="C38" s="1"/>
      <c r="D38" s="1"/>
      <c r="E38" s="1"/>
      <c r="F38" s="1"/>
      <c r="G38" s="1"/>
      <c r="H38" s="1"/>
    </row>
    <row r="39" spans="1:8" s="396" customFormat="1" ht="39.950000000000003" customHeight="1" x14ac:dyDescent="0.25">
      <c r="A39" s="2"/>
      <c r="B39" s="1"/>
      <c r="C39" s="1"/>
      <c r="D39" s="1"/>
      <c r="E39" s="1"/>
      <c r="F39" s="1"/>
      <c r="G39" s="1"/>
      <c r="H39" s="1"/>
    </row>
    <row r="40" spans="1:8" s="396" customFormat="1" ht="39.950000000000003" customHeight="1" x14ac:dyDescent="0.25">
      <c r="A40" s="2"/>
      <c r="B40" s="1"/>
      <c r="C40" s="1"/>
      <c r="D40" s="1"/>
      <c r="E40" s="1"/>
      <c r="F40" s="1"/>
      <c r="G40" s="1"/>
      <c r="H40" s="1"/>
    </row>
    <row r="41" spans="1:8" s="396" customFormat="1" ht="39.950000000000003" customHeight="1" x14ac:dyDescent="0.25">
      <c r="A41" s="2"/>
      <c r="B41" s="1"/>
      <c r="C41" s="1"/>
      <c r="D41" s="1"/>
      <c r="E41" s="1"/>
      <c r="F41" s="1"/>
      <c r="G41" s="1"/>
      <c r="H41" s="1"/>
    </row>
    <row r="42" spans="1:8" s="396" customFormat="1" ht="39.950000000000003" customHeight="1" x14ac:dyDescent="0.25">
      <c r="A42" s="2"/>
      <c r="B42" s="1"/>
      <c r="C42" s="1"/>
      <c r="D42" s="1"/>
      <c r="E42" s="1"/>
      <c r="F42" s="1"/>
      <c r="G42" s="1"/>
      <c r="H42" s="1"/>
    </row>
    <row r="43" spans="1:8" s="396" customFormat="1" ht="39.950000000000003" customHeight="1" x14ac:dyDescent="0.25">
      <c r="A43" s="2"/>
      <c r="B43" s="1"/>
      <c r="C43" s="1"/>
      <c r="D43" s="1"/>
      <c r="E43" s="1"/>
      <c r="F43" s="1"/>
      <c r="G43" s="1"/>
      <c r="H43" s="1"/>
    </row>
    <row r="44" spans="1:8" s="396" customFormat="1" ht="39.950000000000003" customHeight="1" x14ac:dyDescent="0.25">
      <c r="A44" s="2"/>
      <c r="B44" s="1"/>
      <c r="C44" s="1"/>
      <c r="D44" s="1"/>
      <c r="E44" s="1"/>
      <c r="F44" s="1"/>
      <c r="G44" s="1"/>
      <c r="H44" s="1"/>
    </row>
    <row r="45" spans="1:8" s="396" customFormat="1" ht="39.950000000000003" customHeight="1" x14ac:dyDescent="0.25">
      <c r="A45" s="2"/>
      <c r="B45" s="1"/>
      <c r="C45" s="1"/>
      <c r="D45" s="1"/>
      <c r="E45" s="1"/>
      <c r="F45" s="1"/>
      <c r="G45" s="1"/>
      <c r="H45" s="1"/>
    </row>
    <row r="46" spans="1:8" s="396" customFormat="1" ht="39.950000000000003" customHeight="1" x14ac:dyDescent="0.25">
      <c r="A46" s="2"/>
      <c r="B46" s="1"/>
      <c r="C46" s="1"/>
      <c r="D46" s="1"/>
      <c r="E46" s="1"/>
      <c r="F46" s="1"/>
      <c r="G46" s="1"/>
      <c r="H46" s="1"/>
    </row>
    <row r="47" spans="1:8" s="396" customFormat="1" ht="39.950000000000003" customHeight="1" x14ac:dyDescent="0.25">
      <c r="A47" s="2"/>
      <c r="B47" s="1"/>
      <c r="C47" s="1"/>
      <c r="D47" s="1"/>
      <c r="E47" s="1"/>
      <c r="F47" s="1"/>
      <c r="G47" s="1"/>
      <c r="H47" s="1"/>
    </row>
    <row r="48" spans="1:8" s="396" customFormat="1" ht="39.950000000000003" customHeight="1" x14ac:dyDescent="0.25">
      <c r="A48" s="2"/>
      <c r="B48" s="1"/>
      <c r="C48" s="1"/>
      <c r="D48" s="1"/>
      <c r="E48" s="1"/>
      <c r="F48" s="1"/>
      <c r="G48" s="1"/>
      <c r="H48" s="1"/>
    </row>
    <row r="49" spans="1:8" s="396" customFormat="1" ht="39.950000000000003" customHeight="1" x14ac:dyDescent="0.25">
      <c r="A49" s="2"/>
      <c r="B49" s="1"/>
      <c r="C49" s="1"/>
      <c r="D49" s="1"/>
      <c r="E49" s="1"/>
      <c r="F49" s="1"/>
      <c r="G49" s="1"/>
      <c r="H49" s="1"/>
    </row>
    <row r="50" spans="1:8" s="396" customFormat="1" ht="39.950000000000003" customHeight="1" x14ac:dyDescent="0.25">
      <c r="A50" s="2"/>
      <c r="B50" s="1"/>
      <c r="C50" s="1"/>
      <c r="D50" s="1"/>
      <c r="E50" s="1"/>
      <c r="F50" s="1"/>
      <c r="G50" s="1"/>
      <c r="H50" s="1"/>
    </row>
    <row r="51" spans="1:8" s="396" customFormat="1" ht="39.950000000000003" customHeight="1" x14ac:dyDescent="0.25">
      <c r="A51" s="2"/>
      <c r="B51" s="1"/>
      <c r="C51" s="1"/>
      <c r="D51" s="1"/>
      <c r="E51" s="1"/>
      <c r="F51" s="1"/>
      <c r="G51" s="1"/>
      <c r="H51" s="1"/>
    </row>
    <row r="52" spans="1:8" s="396" customFormat="1" ht="39.950000000000003" customHeight="1" x14ac:dyDescent="0.25">
      <c r="A52" s="2"/>
      <c r="B52" s="1"/>
      <c r="C52" s="1"/>
      <c r="D52" s="1"/>
      <c r="E52" s="1"/>
      <c r="F52" s="1"/>
      <c r="G52" s="1"/>
      <c r="H52" s="1"/>
    </row>
    <row r="53" spans="1:8" s="394" customFormat="1" ht="39.950000000000003" customHeight="1" x14ac:dyDescent="0.25">
      <c r="A53" s="2"/>
      <c r="B53" s="1"/>
      <c r="C53" s="1"/>
      <c r="D53" s="1"/>
      <c r="E53" s="1"/>
      <c r="F53" s="1"/>
      <c r="G53" s="1"/>
      <c r="H53" s="1"/>
    </row>
    <row r="54" spans="1:8" s="396" customFormat="1" ht="39.950000000000003" customHeight="1" x14ac:dyDescent="0.25">
      <c r="A54" s="2"/>
      <c r="B54" s="1"/>
      <c r="C54" s="1"/>
      <c r="D54" s="1"/>
      <c r="E54" s="1"/>
      <c r="F54" s="1"/>
      <c r="G54" s="1"/>
      <c r="H54" s="1"/>
    </row>
    <row r="55" spans="1:8" s="396" customFormat="1" ht="39.950000000000003" customHeight="1" x14ac:dyDescent="0.25">
      <c r="A55" s="2"/>
      <c r="B55" s="1"/>
      <c r="C55" s="1"/>
      <c r="D55" s="1"/>
      <c r="E55" s="1"/>
      <c r="F55" s="1"/>
      <c r="G55" s="1"/>
      <c r="H55" s="1"/>
    </row>
    <row r="56" spans="1:8" s="396" customFormat="1" ht="39.950000000000003" customHeight="1" x14ac:dyDescent="0.25">
      <c r="A56" s="2"/>
      <c r="B56" s="1"/>
      <c r="C56" s="1"/>
      <c r="D56" s="1"/>
      <c r="E56" s="1"/>
      <c r="F56" s="1"/>
      <c r="G56" s="1"/>
      <c r="H56" s="1"/>
    </row>
    <row r="57" spans="1:8" s="396" customFormat="1" ht="39.950000000000003" customHeight="1" x14ac:dyDescent="0.25">
      <c r="A57" s="2"/>
      <c r="B57" s="1"/>
      <c r="C57" s="1"/>
      <c r="D57" s="1"/>
      <c r="E57" s="1"/>
      <c r="F57" s="1"/>
      <c r="G57" s="1"/>
      <c r="H57" s="1"/>
    </row>
    <row r="58" spans="1:8" s="396" customFormat="1" ht="39.950000000000003" customHeight="1" x14ac:dyDescent="0.25">
      <c r="A58" s="2"/>
      <c r="B58" s="1"/>
      <c r="C58" s="1"/>
      <c r="D58" s="1"/>
      <c r="E58" s="1"/>
      <c r="F58" s="1"/>
      <c r="G58" s="1"/>
      <c r="H58" s="1"/>
    </row>
    <row r="59" spans="1:8" s="396" customFormat="1" ht="39.950000000000003" customHeight="1" x14ac:dyDescent="0.25">
      <c r="A59" s="2"/>
      <c r="B59" s="1"/>
      <c r="C59" s="1"/>
      <c r="D59" s="1"/>
      <c r="E59" s="1"/>
      <c r="F59" s="1"/>
      <c r="G59" s="1"/>
      <c r="H59" s="1"/>
    </row>
    <row r="60" spans="1:8" s="396" customFormat="1" ht="39.950000000000003" customHeight="1" x14ac:dyDescent="0.25">
      <c r="A60" s="2"/>
      <c r="B60" s="1"/>
      <c r="C60" s="1"/>
      <c r="D60" s="1"/>
      <c r="E60" s="1"/>
      <c r="F60" s="1"/>
      <c r="G60" s="1"/>
      <c r="H60" s="1"/>
    </row>
    <row r="61" spans="1:8" s="396" customFormat="1" ht="39.950000000000003" customHeight="1" x14ac:dyDescent="0.25">
      <c r="A61" s="2"/>
      <c r="B61" s="1"/>
      <c r="C61" s="1"/>
      <c r="D61" s="1"/>
      <c r="E61" s="1"/>
      <c r="F61" s="1"/>
      <c r="G61" s="1"/>
      <c r="H61" s="1"/>
    </row>
    <row r="62" spans="1:8" s="396" customFormat="1" ht="39.950000000000003" customHeight="1" x14ac:dyDescent="0.25">
      <c r="A62" s="2"/>
      <c r="B62" s="1"/>
      <c r="C62" s="1"/>
      <c r="D62" s="1"/>
      <c r="E62" s="1"/>
      <c r="F62" s="1"/>
      <c r="G62" s="1"/>
      <c r="H62" s="1"/>
    </row>
    <row r="63" spans="1:8" s="396" customFormat="1" ht="39.950000000000003" customHeight="1" x14ac:dyDescent="0.25">
      <c r="A63" s="2"/>
      <c r="B63" s="1"/>
      <c r="C63" s="1"/>
      <c r="D63" s="1"/>
      <c r="E63" s="1"/>
      <c r="F63" s="1"/>
      <c r="G63" s="1"/>
      <c r="H63" s="1"/>
    </row>
    <row r="64" spans="1:8" s="396" customFormat="1" ht="39.950000000000003" customHeight="1" x14ac:dyDescent="0.25">
      <c r="A64" s="2"/>
      <c r="B64" s="1"/>
      <c r="C64" s="1"/>
      <c r="D64" s="1"/>
      <c r="E64" s="1"/>
      <c r="F64" s="1"/>
      <c r="G64" s="1"/>
      <c r="H64" s="1"/>
    </row>
    <row r="65" spans="1:8" s="396" customFormat="1" ht="39.950000000000003" customHeight="1" x14ac:dyDescent="0.25">
      <c r="A65" s="2"/>
      <c r="B65" s="1"/>
      <c r="C65" s="1"/>
      <c r="D65" s="1"/>
      <c r="E65" s="1"/>
      <c r="F65" s="1"/>
      <c r="G65" s="1"/>
      <c r="H65" s="1"/>
    </row>
    <row r="66" spans="1:8" s="396" customFormat="1" ht="39.950000000000003" customHeight="1" x14ac:dyDescent="0.25">
      <c r="A66" s="2"/>
      <c r="B66" s="1"/>
      <c r="C66" s="1"/>
      <c r="D66" s="1"/>
      <c r="E66" s="1"/>
      <c r="F66" s="1"/>
      <c r="G66" s="1"/>
      <c r="H66" s="1"/>
    </row>
    <row r="67" spans="1:8" s="396" customFormat="1" ht="39.950000000000003" customHeight="1" x14ac:dyDescent="0.25">
      <c r="A67" s="2"/>
      <c r="B67" s="1"/>
      <c r="C67" s="1"/>
      <c r="D67" s="1"/>
      <c r="E67" s="1"/>
      <c r="F67" s="1"/>
      <c r="G67" s="1"/>
      <c r="H67" s="1"/>
    </row>
    <row r="68" spans="1:8" s="396" customFormat="1" ht="39.950000000000003" customHeight="1" x14ac:dyDescent="0.25">
      <c r="A68" s="2"/>
      <c r="B68" s="1"/>
      <c r="C68" s="1"/>
      <c r="D68" s="1"/>
      <c r="E68" s="1"/>
      <c r="F68" s="1"/>
      <c r="G68" s="1"/>
      <c r="H68" s="1"/>
    </row>
    <row r="69" spans="1:8" s="396" customFormat="1" ht="39.950000000000003" customHeight="1" x14ac:dyDescent="0.25">
      <c r="A69" s="2"/>
      <c r="B69" s="1"/>
      <c r="C69" s="1"/>
      <c r="D69" s="1"/>
      <c r="E69" s="1"/>
      <c r="F69" s="1"/>
      <c r="G69" s="1"/>
      <c r="H69" s="1"/>
    </row>
    <row r="70" spans="1:8" s="396" customFormat="1" ht="39.950000000000003" customHeight="1" x14ac:dyDescent="0.25">
      <c r="A70" s="2"/>
      <c r="B70" s="1"/>
      <c r="C70" s="1"/>
      <c r="D70" s="1"/>
      <c r="E70" s="1"/>
      <c r="F70" s="1"/>
      <c r="G70" s="1"/>
      <c r="H70" s="1"/>
    </row>
    <row r="71" spans="1:8" s="396" customFormat="1" ht="39.950000000000003" customHeight="1" x14ac:dyDescent="0.25">
      <c r="A71" s="2"/>
      <c r="B71" s="1"/>
      <c r="C71" s="1"/>
      <c r="D71" s="1"/>
      <c r="E71" s="1"/>
      <c r="F71" s="1"/>
      <c r="G71" s="1"/>
      <c r="H71" s="1"/>
    </row>
    <row r="72" spans="1:8" s="396" customFormat="1" ht="39.950000000000003" customHeight="1" x14ac:dyDescent="0.25">
      <c r="A72" s="2"/>
      <c r="B72" s="1"/>
      <c r="C72" s="1"/>
      <c r="D72" s="1"/>
      <c r="E72" s="1"/>
      <c r="F72" s="1"/>
      <c r="G72" s="1"/>
      <c r="H72" s="1"/>
    </row>
    <row r="73" spans="1:8" s="396" customFormat="1" ht="39.950000000000003" customHeight="1" x14ac:dyDescent="0.25">
      <c r="A73" s="2"/>
      <c r="B73" s="1"/>
      <c r="C73" s="1"/>
      <c r="D73" s="1"/>
      <c r="E73" s="1"/>
      <c r="F73" s="1"/>
      <c r="G73" s="1"/>
      <c r="H73" s="1"/>
    </row>
    <row r="74" spans="1:8" s="396" customFormat="1" ht="39.950000000000003" customHeight="1" x14ac:dyDescent="0.25">
      <c r="A74" s="2"/>
      <c r="B74" s="1"/>
      <c r="C74" s="1"/>
      <c r="D74" s="1"/>
      <c r="E74" s="1"/>
      <c r="F74" s="1"/>
      <c r="G74" s="1"/>
      <c r="H74" s="1"/>
    </row>
    <row r="75" spans="1:8" s="396" customFormat="1" ht="39.950000000000003" customHeight="1" x14ac:dyDescent="0.25">
      <c r="A75" s="2"/>
      <c r="B75" s="1"/>
      <c r="C75" s="1"/>
      <c r="D75" s="1"/>
      <c r="E75" s="1"/>
      <c r="F75" s="1"/>
      <c r="G75" s="1"/>
      <c r="H75" s="1"/>
    </row>
    <row r="76" spans="1:8" s="396" customFormat="1" ht="39.950000000000003" customHeight="1" x14ac:dyDescent="0.25">
      <c r="A76" s="2"/>
      <c r="B76" s="1"/>
      <c r="C76" s="1"/>
      <c r="D76" s="1"/>
      <c r="E76" s="1"/>
      <c r="F76" s="1"/>
      <c r="G76" s="1"/>
      <c r="H76" s="1"/>
    </row>
    <row r="77" spans="1:8" s="396" customFormat="1" ht="39.950000000000003" customHeight="1" x14ac:dyDescent="0.25">
      <c r="A77" s="2"/>
      <c r="B77" s="1"/>
      <c r="C77" s="1"/>
      <c r="D77" s="1"/>
      <c r="E77" s="1"/>
      <c r="F77" s="1"/>
      <c r="G77" s="1"/>
      <c r="H77" s="1"/>
    </row>
    <row r="78" spans="1:8" s="396" customFormat="1" ht="39.950000000000003" customHeight="1" x14ac:dyDescent="0.25">
      <c r="A78" s="2"/>
      <c r="B78" s="1"/>
      <c r="C78" s="1"/>
      <c r="D78" s="1"/>
      <c r="E78" s="1"/>
      <c r="F78" s="1"/>
      <c r="G78" s="1"/>
      <c r="H78" s="1"/>
    </row>
    <row r="79" spans="1:8" s="396" customFormat="1" ht="39.950000000000003" customHeight="1" x14ac:dyDescent="0.25">
      <c r="A79" s="2"/>
      <c r="B79" s="1"/>
      <c r="C79" s="1"/>
      <c r="D79" s="1"/>
      <c r="E79" s="1"/>
      <c r="F79" s="1"/>
      <c r="G79" s="1"/>
      <c r="H79" s="1"/>
    </row>
    <row r="80" spans="1:8" s="396" customFormat="1" ht="39.950000000000003" customHeight="1" x14ac:dyDescent="0.25">
      <c r="A80" s="2"/>
      <c r="B80" s="1"/>
      <c r="C80" s="1"/>
      <c r="D80" s="1"/>
      <c r="E80" s="1"/>
      <c r="F80" s="1"/>
      <c r="G80" s="1"/>
      <c r="H80" s="1"/>
    </row>
    <row r="81" spans="1:8" s="396" customFormat="1" ht="39.950000000000003" customHeight="1" x14ac:dyDescent="0.25">
      <c r="A81" s="2"/>
      <c r="B81" s="1"/>
      <c r="C81" s="1"/>
      <c r="D81" s="1"/>
      <c r="E81" s="1"/>
      <c r="F81" s="1"/>
      <c r="G81" s="1"/>
      <c r="H81" s="1"/>
    </row>
    <row r="82" spans="1:8" s="396" customFormat="1" ht="39.950000000000003" customHeight="1" x14ac:dyDescent="0.25">
      <c r="A82" s="2"/>
      <c r="B82" s="1"/>
      <c r="C82" s="1"/>
      <c r="D82" s="1"/>
      <c r="E82" s="1"/>
      <c r="F82" s="1"/>
      <c r="G82" s="1"/>
      <c r="H82" s="1"/>
    </row>
    <row r="83" spans="1:8" s="396" customFormat="1" ht="39.950000000000003" customHeight="1" x14ac:dyDescent="0.25">
      <c r="A83" s="2"/>
      <c r="B83" s="1"/>
      <c r="C83" s="1"/>
      <c r="D83" s="1"/>
      <c r="E83" s="1"/>
      <c r="F83" s="1"/>
      <c r="G83" s="1"/>
      <c r="H83" s="1"/>
    </row>
    <row r="84" spans="1:8" s="396" customFormat="1" ht="39.950000000000003" customHeight="1" x14ac:dyDescent="0.25">
      <c r="A84" s="2"/>
      <c r="B84" s="1"/>
      <c r="C84" s="1"/>
      <c r="D84" s="1"/>
      <c r="E84" s="1"/>
      <c r="F84" s="1"/>
      <c r="G84" s="1"/>
      <c r="H84" s="1"/>
    </row>
    <row r="85" spans="1:8" s="396" customFormat="1" ht="39.950000000000003" customHeight="1" x14ac:dyDescent="0.25">
      <c r="A85" s="2"/>
      <c r="B85" s="1"/>
      <c r="C85" s="1"/>
      <c r="D85" s="1"/>
      <c r="E85" s="1"/>
      <c r="F85" s="1"/>
      <c r="G85" s="1"/>
      <c r="H85" s="1"/>
    </row>
    <row r="86" spans="1:8" s="396" customFormat="1" ht="39.950000000000003" customHeight="1" x14ac:dyDescent="0.25">
      <c r="A86" s="2"/>
      <c r="B86" s="1"/>
      <c r="C86" s="1"/>
      <c r="D86" s="1"/>
      <c r="E86" s="1"/>
      <c r="F86" s="1"/>
      <c r="G86" s="1"/>
      <c r="H86" s="1"/>
    </row>
    <row r="87" spans="1:8" s="396" customFormat="1" ht="39.950000000000003" customHeight="1" x14ac:dyDescent="0.25">
      <c r="A87" s="2"/>
      <c r="B87" s="1"/>
      <c r="C87" s="1"/>
      <c r="D87" s="1"/>
      <c r="E87" s="1"/>
      <c r="F87" s="1"/>
      <c r="G87" s="1"/>
      <c r="H87" s="1"/>
    </row>
    <row r="88" spans="1:8" s="396" customFormat="1" ht="39.950000000000003" customHeight="1" x14ac:dyDescent="0.25">
      <c r="A88" s="2"/>
      <c r="B88" s="1"/>
      <c r="C88" s="1"/>
      <c r="D88" s="1"/>
      <c r="E88" s="1"/>
      <c r="F88" s="1"/>
      <c r="G88" s="1"/>
      <c r="H88" s="1"/>
    </row>
    <row r="89" spans="1:8" s="396" customFormat="1" ht="39.950000000000003" customHeight="1" x14ac:dyDescent="0.25">
      <c r="A89" s="2"/>
      <c r="B89" s="1"/>
      <c r="C89" s="1"/>
      <c r="D89" s="1"/>
      <c r="E89" s="1"/>
      <c r="F89" s="1"/>
      <c r="G89" s="1"/>
      <c r="H89" s="1"/>
    </row>
    <row r="90" spans="1:8" s="396" customFormat="1" ht="39.950000000000003" customHeight="1" x14ac:dyDescent="0.25">
      <c r="A90" s="2"/>
      <c r="B90" s="1"/>
      <c r="C90" s="1"/>
      <c r="D90" s="1"/>
      <c r="E90" s="1"/>
      <c r="F90" s="1"/>
      <c r="G90" s="1"/>
      <c r="H90" s="1"/>
    </row>
    <row r="91" spans="1:8" s="396" customFormat="1" ht="39.950000000000003" customHeight="1" x14ac:dyDescent="0.25">
      <c r="A91" s="2"/>
      <c r="B91" s="1"/>
      <c r="C91" s="1"/>
      <c r="D91" s="1"/>
      <c r="E91" s="1"/>
      <c r="F91" s="1"/>
      <c r="G91" s="1"/>
      <c r="H91" s="1"/>
    </row>
    <row r="92" spans="1:8" s="396" customFormat="1" ht="39.950000000000003" customHeight="1" x14ac:dyDescent="0.25">
      <c r="A92" s="2"/>
      <c r="B92" s="1"/>
      <c r="C92" s="1"/>
      <c r="D92" s="1"/>
      <c r="E92" s="1"/>
      <c r="F92" s="1"/>
      <c r="G92" s="1"/>
      <c r="H92" s="1"/>
    </row>
    <row r="93" spans="1:8" s="396" customFormat="1" ht="39.950000000000003" customHeight="1" x14ac:dyDescent="0.25">
      <c r="A93" s="2"/>
      <c r="B93" s="1"/>
      <c r="C93" s="1"/>
      <c r="D93" s="1"/>
      <c r="E93" s="1"/>
      <c r="F93" s="1"/>
      <c r="G93" s="1"/>
      <c r="H93" s="1"/>
    </row>
    <row r="94" spans="1:8" s="396" customFormat="1" ht="39.950000000000003" hidden="1" customHeight="1" x14ac:dyDescent="0.25">
      <c r="A94" s="2"/>
      <c r="B94" s="1"/>
      <c r="C94" s="1"/>
      <c r="D94" s="1"/>
      <c r="E94" s="1"/>
      <c r="F94" s="1"/>
      <c r="G94" s="1"/>
      <c r="H94" s="1"/>
    </row>
    <row r="95" spans="1:8" s="396" customFormat="1" ht="39.950000000000003" customHeight="1" x14ac:dyDescent="0.25">
      <c r="A95" s="2"/>
      <c r="B95" s="1"/>
      <c r="C95" s="1"/>
      <c r="D95" s="1"/>
      <c r="E95" s="1"/>
      <c r="F95" s="1"/>
      <c r="G95" s="1"/>
      <c r="H95" s="1"/>
    </row>
    <row r="96" spans="1:8" s="396" customFormat="1" ht="39.950000000000003" customHeight="1" x14ac:dyDescent="0.25">
      <c r="A96" s="2"/>
      <c r="B96" s="1"/>
      <c r="C96" s="1"/>
      <c r="D96" s="1"/>
      <c r="E96" s="1"/>
      <c r="F96" s="1"/>
      <c r="G96" s="1"/>
      <c r="H96" s="1"/>
    </row>
    <row r="97" spans="1:8" s="396" customFormat="1" ht="39.950000000000003" customHeight="1" x14ac:dyDescent="0.25">
      <c r="A97" s="2"/>
      <c r="B97" s="1"/>
      <c r="C97" s="1"/>
      <c r="D97" s="1"/>
      <c r="E97" s="1"/>
      <c r="F97" s="1"/>
      <c r="G97" s="1"/>
      <c r="H97" s="1"/>
    </row>
    <row r="98" spans="1:8" s="396" customFormat="1" ht="39.950000000000003" customHeight="1" x14ac:dyDescent="0.25">
      <c r="A98" s="2"/>
      <c r="B98" s="1"/>
      <c r="C98" s="1"/>
      <c r="D98" s="1"/>
      <c r="E98" s="1"/>
      <c r="F98" s="1"/>
      <c r="G98" s="1"/>
      <c r="H98" s="1"/>
    </row>
    <row r="99" spans="1:8" s="396" customFormat="1" ht="39.950000000000003" customHeight="1" x14ac:dyDescent="0.25">
      <c r="A99" s="2"/>
      <c r="B99" s="1"/>
      <c r="C99" s="1"/>
      <c r="D99" s="1"/>
      <c r="E99" s="1"/>
      <c r="F99" s="1"/>
      <c r="G99" s="1"/>
      <c r="H99" s="1"/>
    </row>
    <row r="100" spans="1:8" s="396" customFormat="1" ht="39.950000000000003" customHeight="1" x14ac:dyDescent="0.25">
      <c r="A100" s="2"/>
      <c r="B100" s="1"/>
      <c r="C100" s="1"/>
      <c r="D100" s="1"/>
      <c r="E100" s="1"/>
      <c r="F100" s="1"/>
      <c r="G100" s="1"/>
      <c r="H100" s="1"/>
    </row>
    <row r="101" spans="1:8" s="396" customFormat="1" ht="39.950000000000003" customHeight="1" x14ac:dyDescent="0.25">
      <c r="A101" s="2"/>
      <c r="B101" s="1"/>
      <c r="C101" s="1"/>
      <c r="D101" s="1"/>
      <c r="E101" s="1"/>
      <c r="F101" s="1"/>
      <c r="G101" s="1"/>
      <c r="H101" s="1"/>
    </row>
    <row r="102" spans="1:8" s="396" customFormat="1" ht="39.950000000000003" customHeight="1" x14ac:dyDescent="0.25">
      <c r="A102" s="2"/>
      <c r="B102" s="1"/>
      <c r="C102" s="1"/>
      <c r="D102" s="1"/>
      <c r="E102" s="1"/>
      <c r="F102" s="1"/>
      <c r="G102" s="1"/>
      <c r="H102" s="1"/>
    </row>
    <row r="103" spans="1:8" s="396" customFormat="1" ht="39.950000000000003" customHeight="1" x14ac:dyDescent="0.25">
      <c r="A103" s="2"/>
      <c r="B103" s="1"/>
      <c r="C103" s="1"/>
      <c r="D103" s="1"/>
      <c r="E103" s="1"/>
      <c r="F103" s="1"/>
      <c r="G103" s="1"/>
      <c r="H103" s="1"/>
    </row>
    <row r="104" spans="1:8" s="396" customFormat="1" ht="39.950000000000003" customHeight="1" x14ac:dyDescent="0.25">
      <c r="A104" s="2"/>
      <c r="B104" s="1"/>
      <c r="C104" s="1"/>
      <c r="D104" s="1"/>
      <c r="E104" s="1"/>
      <c r="F104" s="1"/>
      <c r="G104" s="1"/>
      <c r="H104" s="1"/>
    </row>
    <row r="105" spans="1:8" s="396" customFormat="1" ht="39.950000000000003" customHeight="1" x14ac:dyDescent="0.25">
      <c r="A105" s="2"/>
      <c r="B105" s="1"/>
      <c r="C105" s="1"/>
      <c r="D105" s="1"/>
      <c r="E105" s="1"/>
      <c r="F105" s="1"/>
      <c r="G105" s="1"/>
      <c r="H105" s="1"/>
    </row>
    <row r="106" spans="1:8" s="396" customFormat="1" ht="39.950000000000003" customHeight="1" x14ac:dyDescent="0.25">
      <c r="A106" s="2"/>
      <c r="B106" s="1"/>
      <c r="C106" s="1"/>
      <c r="D106" s="1"/>
      <c r="E106" s="1"/>
      <c r="F106" s="1"/>
      <c r="G106" s="1"/>
      <c r="H106" s="1"/>
    </row>
    <row r="107" spans="1:8" s="396" customFormat="1" ht="39.950000000000003" customHeight="1" x14ac:dyDescent="0.25">
      <c r="A107" s="2"/>
      <c r="B107" s="1"/>
      <c r="C107" s="1"/>
      <c r="D107" s="1"/>
      <c r="E107" s="1"/>
      <c r="F107" s="1"/>
      <c r="G107" s="1"/>
      <c r="H107" s="1"/>
    </row>
    <row r="108" spans="1:8" s="396" customFormat="1" ht="39.950000000000003" customHeight="1" x14ac:dyDescent="0.25">
      <c r="A108" s="2"/>
      <c r="B108" s="1"/>
      <c r="C108" s="1"/>
      <c r="D108" s="1"/>
      <c r="E108" s="1"/>
      <c r="F108" s="1"/>
      <c r="G108" s="1"/>
      <c r="H108" s="1"/>
    </row>
    <row r="109" spans="1:8" s="396" customFormat="1" ht="39.950000000000003" customHeight="1" x14ac:dyDescent="0.25">
      <c r="A109" s="2"/>
      <c r="B109" s="1"/>
      <c r="C109" s="1"/>
      <c r="D109" s="1"/>
      <c r="E109" s="1"/>
      <c r="F109" s="1"/>
      <c r="G109" s="1"/>
      <c r="H109" s="1"/>
    </row>
    <row r="110" spans="1:8" s="396" customFormat="1" ht="39.950000000000003" customHeight="1" x14ac:dyDescent="0.25">
      <c r="A110" s="2"/>
      <c r="B110" s="1"/>
      <c r="C110" s="1"/>
      <c r="D110" s="1"/>
      <c r="E110" s="1"/>
      <c r="F110" s="1"/>
      <c r="G110" s="1"/>
      <c r="H110" s="1"/>
    </row>
    <row r="111" spans="1:8" s="396" customFormat="1" ht="39.950000000000003" customHeight="1" x14ac:dyDescent="0.25">
      <c r="A111" s="2"/>
      <c r="B111" s="1"/>
      <c r="C111" s="1"/>
      <c r="D111" s="1"/>
      <c r="E111" s="1"/>
      <c r="F111" s="1"/>
      <c r="G111" s="1"/>
      <c r="H111" s="1"/>
    </row>
    <row r="112" spans="1:8" s="396" customFormat="1" ht="39.950000000000003" customHeight="1" x14ac:dyDescent="0.25">
      <c r="A112" s="2"/>
      <c r="B112" s="1"/>
      <c r="C112" s="1"/>
      <c r="D112" s="1"/>
      <c r="E112" s="1"/>
      <c r="F112" s="1"/>
      <c r="G112" s="1"/>
      <c r="H112" s="1"/>
    </row>
    <row r="113" spans="1:8" s="396" customFormat="1" ht="39.950000000000003" customHeight="1" x14ac:dyDescent="0.25">
      <c r="A113" s="2"/>
      <c r="B113" s="1"/>
      <c r="C113" s="1"/>
      <c r="D113" s="1"/>
      <c r="E113" s="1"/>
      <c r="F113" s="1"/>
      <c r="G113" s="1"/>
      <c r="H113" s="1"/>
    </row>
    <row r="114" spans="1:8" s="396" customFormat="1" ht="39.950000000000003" customHeight="1" x14ac:dyDescent="0.25">
      <c r="A114" s="2"/>
      <c r="B114" s="1"/>
      <c r="C114" s="1"/>
      <c r="D114" s="1"/>
      <c r="E114" s="1"/>
      <c r="F114" s="1"/>
      <c r="G114" s="1"/>
      <c r="H114" s="1"/>
    </row>
    <row r="115" spans="1:8" s="396" customFormat="1" ht="39.950000000000003" customHeight="1" x14ac:dyDescent="0.25">
      <c r="A115" s="2"/>
      <c r="B115" s="1"/>
      <c r="C115" s="1"/>
      <c r="D115" s="1"/>
      <c r="E115" s="1"/>
      <c r="F115" s="1"/>
      <c r="G115" s="1"/>
      <c r="H115" s="1"/>
    </row>
    <row r="116" spans="1:8" s="396" customFormat="1" ht="39.950000000000003" customHeight="1" x14ac:dyDescent="0.25">
      <c r="A116" s="2"/>
      <c r="B116" s="1"/>
      <c r="C116" s="1"/>
      <c r="D116" s="1"/>
      <c r="E116" s="1"/>
      <c r="F116" s="1"/>
      <c r="G116" s="1"/>
      <c r="H116" s="1"/>
    </row>
    <row r="117" spans="1:8" s="396" customFormat="1" ht="39.950000000000003" customHeight="1" x14ac:dyDescent="0.25">
      <c r="A117" s="2"/>
      <c r="B117" s="1"/>
      <c r="C117" s="1"/>
      <c r="D117" s="1"/>
      <c r="E117" s="1"/>
      <c r="F117" s="1"/>
      <c r="G117" s="1"/>
      <c r="H117" s="1"/>
    </row>
    <row r="118" spans="1:8" s="396" customFormat="1" ht="39.950000000000003" customHeight="1" x14ac:dyDescent="0.25">
      <c r="A118" s="2"/>
      <c r="B118" s="1"/>
      <c r="C118" s="1"/>
      <c r="D118" s="1"/>
      <c r="E118" s="1"/>
      <c r="F118" s="1"/>
      <c r="G118" s="1"/>
      <c r="H118" s="1"/>
    </row>
    <row r="119" spans="1:8" s="396" customFormat="1" ht="39.950000000000003" customHeight="1" x14ac:dyDescent="0.25">
      <c r="A119" s="2"/>
      <c r="B119" s="1"/>
      <c r="C119" s="1"/>
      <c r="D119" s="1"/>
      <c r="E119" s="1"/>
      <c r="F119" s="1"/>
      <c r="G119" s="1"/>
      <c r="H119" s="1"/>
    </row>
    <row r="120" spans="1:8" s="396" customFormat="1" ht="39.950000000000003" customHeight="1" x14ac:dyDescent="0.25">
      <c r="A120" s="2"/>
      <c r="B120" s="1"/>
      <c r="C120" s="1"/>
      <c r="D120" s="1"/>
      <c r="E120" s="1"/>
      <c r="F120" s="1"/>
      <c r="G120" s="1"/>
      <c r="H120" s="1"/>
    </row>
    <row r="121" spans="1:8" s="396" customFormat="1" ht="39.950000000000003" customHeight="1" x14ac:dyDescent="0.25">
      <c r="A121" s="2"/>
      <c r="B121" s="1"/>
      <c r="C121" s="1"/>
      <c r="D121" s="1"/>
      <c r="E121" s="1"/>
      <c r="F121" s="1"/>
      <c r="G121" s="1"/>
      <c r="H121" s="1"/>
    </row>
    <row r="122" spans="1:8" s="396" customFormat="1" ht="39.950000000000003" customHeight="1" x14ac:dyDescent="0.25">
      <c r="A122" s="2"/>
      <c r="B122" s="1"/>
      <c r="C122" s="1"/>
      <c r="D122" s="1"/>
      <c r="E122" s="1"/>
      <c r="F122" s="1"/>
      <c r="G122" s="1"/>
      <c r="H122" s="1"/>
    </row>
    <row r="123" spans="1:8" s="396" customFormat="1" ht="39.950000000000003" customHeight="1" x14ac:dyDescent="0.25">
      <c r="A123" s="2"/>
      <c r="B123" s="1"/>
      <c r="C123" s="1"/>
      <c r="D123" s="1"/>
      <c r="E123" s="1"/>
      <c r="F123" s="1"/>
      <c r="G123" s="1"/>
      <c r="H123" s="1"/>
    </row>
    <row r="124" spans="1:8" s="396" customFormat="1" ht="39.950000000000003" customHeight="1" x14ac:dyDescent="0.25">
      <c r="A124" s="2"/>
      <c r="B124" s="1"/>
      <c r="C124" s="1"/>
      <c r="D124" s="1"/>
      <c r="E124" s="1"/>
      <c r="F124" s="1"/>
      <c r="G124" s="1"/>
      <c r="H124" s="1"/>
    </row>
    <row r="125" spans="1:8" s="396" customFormat="1" ht="39.950000000000003" customHeight="1" x14ac:dyDescent="0.25">
      <c r="A125" s="2"/>
      <c r="B125" s="1"/>
      <c r="C125" s="1"/>
      <c r="D125" s="1"/>
      <c r="E125" s="1"/>
      <c r="F125" s="1"/>
      <c r="G125" s="1"/>
      <c r="H125" s="1"/>
    </row>
    <row r="126" spans="1:8" s="396" customFormat="1" ht="39.950000000000003" customHeight="1" x14ac:dyDescent="0.25">
      <c r="A126" s="2"/>
      <c r="B126" s="1"/>
      <c r="C126" s="1"/>
      <c r="D126" s="1"/>
      <c r="E126" s="1"/>
      <c r="F126" s="1"/>
      <c r="G126" s="1"/>
      <c r="H126" s="1"/>
    </row>
    <row r="127" spans="1:8" s="396" customFormat="1" ht="39.950000000000003" customHeight="1" x14ac:dyDescent="0.25">
      <c r="A127" s="2"/>
      <c r="B127" s="1"/>
      <c r="C127" s="1"/>
      <c r="D127" s="1"/>
      <c r="E127" s="1"/>
      <c r="F127" s="1"/>
      <c r="G127" s="1"/>
      <c r="H127" s="1"/>
    </row>
    <row r="128" spans="1:8" s="396" customFormat="1" ht="39.950000000000003" customHeight="1" x14ac:dyDescent="0.25">
      <c r="A128" s="2"/>
      <c r="B128" s="1"/>
      <c r="C128" s="1"/>
      <c r="D128" s="1"/>
      <c r="E128" s="1"/>
      <c r="F128" s="1"/>
      <c r="G128" s="1"/>
      <c r="H128" s="1"/>
    </row>
    <row r="129" spans="1:8" s="396" customFormat="1" ht="39.950000000000003" customHeight="1" x14ac:dyDescent="0.25">
      <c r="A129" s="2"/>
      <c r="B129" s="1"/>
      <c r="C129" s="1"/>
      <c r="D129" s="1"/>
      <c r="E129" s="1"/>
      <c r="F129" s="1"/>
      <c r="G129" s="1"/>
      <c r="H129" s="1"/>
    </row>
    <row r="130" spans="1:8" s="396" customFormat="1" ht="39.950000000000003" customHeight="1" x14ac:dyDescent="0.25">
      <c r="A130" s="2"/>
      <c r="B130" s="1"/>
      <c r="C130" s="1"/>
      <c r="D130" s="1"/>
      <c r="E130" s="1"/>
      <c r="F130" s="1"/>
      <c r="G130" s="1"/>
      <c r="H130" s="1"/>
    </row>
    <row r="131" spans="1:8" s="396" customFormat="1" ht="39.950000000000003" customHeight="1" x14ac:dyDescent="0.25">
      <c r="A131" s="2"/>
      <c r="B131" s="1"/>
      <c r="C131" s="1"/>
      <c r="D131" s="1"/>
      <c r="E131" s="1"/>
      <c r="F131" s="1"/>
      <c r="G131" s="1"/>
      <c r="H131" s="1"/>
    </row>
    <row r="132" spans="1:8" s="396" customFormat="1" ht="39.950000000000003" customHeight="1" x14ac:dyDescent="0.25">
      <c r="A132" s="2"/>
      <c r="B132" s="1"/>
      <c r="C132" s="1"/>
      <c r="D132" s="1"/>
      <c r="E132" s="1"/>
      <c r="F132" s="1"/>
      <c r="G132" s="1"/>
      <c r="H132" s="1"/>
    </row>
    <row r="133" spans="1:8" s="396" customFormat="1" ht="39.950000000000003" customHeight="1" x14ac:dyDescent="0.25">
      <c r="A133" s="2"/>
      <c r="B133" s="1"/>
      <c r="C133" s="1"/>
      <c r="D133" s="1"/>
      <c r="E133" s="1"/>
      <c r="F133" s="1"/>
      <c r="G133" s="1"/>
      <c r="H133" s="1"/>
    </row>
    <row r="134" spans="1:8" s="396" customFormat="1" ht="39.950000000000003" customHeight="1" x14ac:dyDescent="0.25">
      <c r="A134" s="2"/>
      <c r="B134" s="1"/>
      <c r="C134" s="1"/>
      <c r="D134" s="1"/>
      <c r="E134" s="1"/>
      <c r="F134" s="1"/>
      <c r="G134" s="1"/>
      <c r="H134" s="1"/>
    </row>
    <row r="135" spans="1:8" s="396" customFormat="1" ht="39.950000000000003" customHeight="1" x14ac:dyDescent="0.25">
      <c r="A135" s="2"/>
      <c r="B135" s="1"/>
      <c r="C135" s="1"/>
      <c r="D135" s="1"/>
      <c r="E135" s="1"/>
      <c r="F135" s="1"/>
      <c r="G135" s="1"/>
      <c r="H135" s="1"/>
    </row>
    <row r="136" spans="1:8" s="396" customFormat="1" ht="39.950000000000003" customHeight="1" x14ac:dyDescent="0.25">
      <c r="A136" s="2"/>
      <c r="B136" s="1"/>
      <c r="C136" s="1"/>
      <c r="D136" s="1"/>
      <c r="E136" s="1"/>
      <c r="F136" s="1"/>
      <c r="G136" s="1"/>
      <c r="H136" s="1"/>
    </row>
    <row r="137" spans="1:8" s="396" customFormat="1" ht="39.950000000000003" customHeight="1" x14ac:dyDescent="0.25">
      <c r="A137" s="2"/>
      <c r="B137" s="1"/>
      <c r="C137" s="1"/>
      <c r="D137" s="1"/>
      <c r="E137" s="1"/>
      <c r="F137" s="1"/>
      <c r="G137" s="1"/>
      <c r="H137" s="1"/>
    </row>
    <row r="138" spans="1:8" s="396" customFormat="1" ht="39.950000000000003" customHeight="1" x14ac:dyDescent="0.25">
      <c r="A138" s="2"/>
      <c r="B138" s="1"/>
      <c r="C138" s="1"/>
      <c r="D138" s="1"/>
      <c r="E138" s="1"/>
      <c r="F138" s="1"/>
      <c r="G138" s="1"/>
      <c r="H138" s="1"/>
    </row>
    <row r="139" spans="1:8" s="396" customFormat="1" ht="39.950000000000003" customHeight="1" x14ac:dyDescent="0.25">
      <c r="A139" s="2"/>
      <c r="B139" s="1"/>
      <c r="C139" s="1"/>
      <c r="D139" s="1"/>
      <c r="E139" s="1"/>
      <c r="F139" s="1"/>
      <c r="G139" s="1"/>
      <c r="H139" s="1"/>
    </row>
    <row r="140" spans="1:8" s="396" customFormat="1" ht="39.950000000000003" customHeight="1" x14ac:dyDescent="0.25">
      <c r="A140" s="2"/>
      <c r="B140" s="1"/>
      <c r="C140" s="1"/>
      <c r="D140" s="1"/>
      <c r="E140" s="1"/>
      <c r="F140" s="1"/>
      <c r="G140" s="1"/>
      <c r="H140" s="1"/>
    </row>
    <row r="141" spans="1:8" s="396" customFormat="1" ht="39.950000000000003" customHeight="1" x14ac:dyDescent="0.25">
      <c r="A141" s="2"/>
      <c r="B141" s="1"/>
      <c r="C141" s="1"/>
      <c r="D141" s="1"/>
      <c r="E141" s="1"/>
      <c r="F141" s="1"/>
      <c r="G141" s="1"/>
      <c r="H141" s="1"/>
    </row>
    <row r="142" spans="1:8" s="396" customFormat="1" ht="39.950000000000003" customHeight="1" x14ac:dyDescent="0.25">
      <c r="A142" s="2"/>
      <c r="B142" s="1"/>
      <c r="C142" s="1"/>
      <c r="D142" s="1"/>
      <c r="E142" s="1"/>
      <c r="F142" s="1"/>
      <c r="G142" s="1"/>
      <c r="H142" s="1"/>
    </row>
    <row r="143" spans="1:8" s="396" customFormat="1" ht="39.950000000000003" customHeight="1" x14ac:dyDescent="0.25">
      <c r="A143" s="2"/>
      <c r="B143" s="1"/>
      <c r="C143" s="1"/>
      <c r="D143" s="1"/>
      <c r="E143" s="1"/>
      <c r="F143" s="1"/>
      <c r="G143" s="1"/>
      <c r="H143" s="1"/>
    </row>
    <row r="144" spans="1:8" s="396" customFormat="1" ht="39.950000000000003" customHeight="1" x14ac:dyDescent="0.25">
      <c r="A144" s="2"/>
      <c r="B144" s="1"/>
      <c r="C144" s="1"/>
      <c r="D144" s="1"/>
      <c r="E144" s="1"/>
      <c r="F144" s="1"/>
      <c r="G144" s="1"/>
      <c r="H144" s="1"/>
    </row>
    <row r="145" spans="1:8" s="396" customFormat="1" ht="39.950000000000003" customHeight="1" x14ac:dyDescent="0.25">
      <c r="A145" s="2"/>
      <c r="B145" s="1"/>
      <c r="C145" s="1"/>
      <c r="D145" s="1"/>
      <c r="E145" s="1"/>
      <c r="F145" s="1"/>
      <c r="G145" s="1"/>
      <c r="H145" s="1"/>
    </row>
    <row r="146" spans="1:8" s="396" customFormat="1" ht="39.950000000000003" customHeight="1" x14ac:dyDescent="0.25">
      <c r="A146" s="2"/>
      <c r="B146" s="1"/>
      <c r="C146" s="1"/>
      <c r="D146" s="1"/>
      <c r="E146" s="1"/>
      <c r="F146" s="1"/>
      <c r="G146" s="1"/>
      <c r="H146" s="1"/>
    </row>
    <row r="147" spans="1:8" s="396" customFormat="1" ht="39.950000000000003" customHeight="1" x14ac:dyDescent="0.25">
      <c r="A147" s="2"/>
      <c r="B147" s="1"/>
      <c r="C147" s="1"/>
      <c r="D147" s="1"/>
      <c r="E147" s="1"/>
      <c r="F147" s="1"/>
      <c r="G147" s="1"/>
      <c r="H147" s="1"/>
    </row>
    <row r="148" spans="1:8" s="396" customFormat="1" ht="39.950000000000003" customHeight="1" x14ac:dyDescent="0.25">
      <c r="A148" s="2"/>
      <c r="B148" s="1"/>
      <c r="C148" s="1"/>
      <c r="D148" s="1"/>
      <c r="E148" s="1"/>
      <c r="F148" s="1"/>
      <c r="G148" s="1"/>
      <c r="H148" s="1"/>
    </row>
    <row r="149" spans="1:8" s="396" customFormat="1" ht="39.950000000000003" customHeight="1" x14ac:dyDescent="0.25">
      <c r="A149" s="2"/>
      <c r="B149" s="1"/>
      <c r="C149" s="1"/>
      <c r="D149" s="1"/>
      <c r="E149" s="1"/>
      <c r="F149" s="1"/>
      <c r="G149" s="1"/>
      <c r="H149" s="1"/>
    </row>
    <row r="150" spans="1:8" s="396" customFormat="1" ht="39.950000000000003" customHeight="1" x14ac:dyDescent="0.25">
      <c r="A150" s="2"/>
      <c r="B150" s="1"/>
      <c r="C150" s="1"/>
      <c r="D150" s="1"/>
      <c r="E150" s="1"/>
      <c r="F150" s="1"/>
      <c r="G150" s="1"/>
      <c r="H150" s="1"/>
    </row>
    <row r="151" spans="1:8" s="396" customFormat="1" ht="39.950000000000003" customHeight="1" x14ac:dyDescent="0.25">
      <c r="A151" s="2"/>
      <c r="B151" s="1"/>
      <c r="C151" s="1"/>
      <c r="D151" s="1"/>
      <c r="E151" s="1"/>
      <c r="F151" s="1"/>
      <c r="G151" s="1"/>
      <c r="H151" s="1"/>
    </row>
    <row r="152" spans="1:8" s="396" customFormat="1" ht="39.950000000000003" customHeight="1" x14ac:dyDescent="0.25">
      <c r="A152" s="2"/>
      <c r="B152" s="1"/>
      <c r="C152" s="1"/>
      <c r="D152" s="1"/>
      <c r="E152" s="1"/>
      <c r="F152" s="1"/>
      <c r="G152" s="1"/>
      <c r="H152" s="1"/>
    </row>
    <row r="153" spans="1:8" s="396" customFormat="1" ht="39.950000000000003" customHeight="1" x14ac:dyDescent="0.25">
      <c r="A153" s="2"/>
      <c r="B153" s="1"/>
      <c r="C153" s="1"/>
      <c r="D153" s="1"/>
      <c r="E153" s="1"/>
      <c r="F153" s="1"/>
      <c r="G153" s="1"/>
      <c r="H153" s="1"/>
    </row>
    <row r="154" spans="1:8" s="396" customFormat="1" ht="39.950000000000003" customHeight="1" x14ac:dyDescent="0.25">
      <c r="A154" s="2"/>
      <c r="B154" s="1"/>
      <c r="C154" s="1"/>
      <c r="D154" s="1"/>
      <c r="E154" s="1"/>
      <c r="F154" s="1"/>
      <c r="G154" s="1"/>
      <c r="H154" s="1"/>
    </row>
    <row r="155" spans="1:8" s="396" customFormat="1" ht="39.950000000000003" customHeight="1" x14ac:dyDescent="0.25">
      <c r="A155" s="2"/>
      <c r="B155" s="1"/>
      <c r="C155" s="1"/>
      <c r="D155" s="1"/>
      <c r="E155" s="1"/>
      <c r="F155" s="1"/>
      <c r="G155" s="1"/>
      <c r="H155" s="1"/>
    </row>
    <row r="156" spans="1:8" s="396" customFormat="1" ht="39.950000000000003" customHeight="1" x14ac:dyDescent="0.25">
      <c r="A156" s="2"/>
      <c r="B156" s="1"/>
      <c r="C156" s="1"/>
      <c r="D156" s="1"/>
      <c r="E156" s="1"/>
      <c r="F156" s="1"/>
      <c r="G156" s="1"/>
      <c r="H156" s="1"/>
    </row>
    <row r="157" spans="1:8" s="396" customFormat="1" ht="39.950000000000003" customHeight="1" x14ac:dyDescent="0.25">
      <c r="A157" s="2"/>
      <c r="B157" s="1"/>
      <c r="C157" s="1"/>
      <c r="D157" s="1"/>
      <c r="E157" s="1"/>
      <c r="F157" s="1"/>
      <c r="G157" s="1"/>
      <c r="H157" s="1"/>
    </row>
    <row r="158" spans="1:8" s="396" customFormat="1" ht="39.950000000000003" customHeight="1" x14ac:dyDescent="0.25">
      <c r="A158" s="2"/>
      <c r="B158" s="1"/>
      <c r="C158" s="1"/>
      <c r="D158" s="1"/>
      <c r="E158" s="1"/>
      <c r="F158" s="1"/>
      <c r="G158" s="1"/>
      <c r="H158" s="1"/>
    </row>
    <row r="159" spans="1:8" s="396" customFormat="1" ht="39.950000000000003" customHeight="1" x14ac:dyDescent="0.25">
      <c r="A159" s="2"/>
      <c r="B159" s="1"/>
      <c r="C159" s="1"/>
      <c r="D159" s="1"/>
      <c r="E159" s="1"/>
      <c r="F159" s="1"/>
      <c r="G159" s="1"/>
      <c r="H159" s="1"/>
    </row>
    <row r="160" spans="1:8" s="396" customFormat="1" ht="39.950000000000003" customHeight="1" x14ac:dyDescent="0.25">
      <c r="A160" s="2"/>
      <c r="B160" s="1"/>
      <c r="C160" s="1"/>
      <c r="D160" s="1"/>
      <c r="E160" s="1"/>
      <c r="F160" s="1"/>
      <c r="G160" s="1"/>
      <c r="H160" s="1"/>
    </row>
    <row r="161" spans="1:8" s="396" customFormat="1" ht="39.950000000000003" customHeight="1" x14ac:dyDescent="0.25">
      <c r="A161" s="2"/>
      <c r="B161" s="1"/>
      <c r="C161" s="1"/>
      <c r="D161" s="1"/>
      <c r="E161" s="1"/>
      <c r="F161" s="1"/>
      <c r="G161" s="1"/>
      <c r="H161" s="1"/>
    </row>
    <row r="162" spans="1:8" s="396" customFormat="1" ht="39.950000000000003" customHeight="1" x14ac:dyDescent="0.25">
      <c r="A162" s="2"/>
      <c r="B162" s="1"/>
      <c r="C162" s="1"/>
      <c r="D162" s="1"/>
      <c r="E162" s="1"/>
      <c r="F162" s="1"/>
      <c r="G162" s="1"/>
      <c r="H162" s="1"/>
    </row>
    <row r="163" spans="1:8" s="396" customFormat="1" ht="39.950000000000003" customHeight="1" x14ac:dyDescent="0.25">
      <c r="A163" s="2"/>
      <c r="B163" s="1"/>
      <c r="C163" s="1"/>
      <c r="D163" s="1"/>
      <c r="E163" s="1"/>
      <c r="F163" s="1"/>
      <c r="G163" s="1"/>
      <c r="H163" s="1"/>
    </row>
    <row r="164" spans="1:8" s="396" customFormat="1" ht="39.950000000000003" customHeight="1" x14ac:dyDescent="0.25">
      <c r="A164" s="2"/>
      <c r="B164" s="1"/>
      <c r="C164" s="1"/>
      <c r="D164" s="1"/>
      <c r="E164" s="1"/>
      <c r="F164" s="1"/>
      <c r="G164" s="1"/>
      <c r="H164" s="1"/>
    </row>
    <row r="165" spans="1:8" s="396" customFormat="1" ht="39.950000000000003" customHeight="1" x14ac:dyDescent="0.25">
      <c r="A165" s="2"/>
      <c r="B165" s="1"/>
      <c r="C165" s="1"/>
      <c r="D165" s="1"/>
      <c r="E165" s="1"/>
      <c r="F165" s="1"/>
      <c r="G165" s="1"/>
      <c r="H165" s="1"/>
    </row>
    <row r="166" spans="1:8" s="396" customFormat="1" ht="39.950000000000003" customHeight="1" x14ac:dyDescent="0.25">
      <c r="A166" s="2"/>
      <c r="B166" s="1"/>
      <c r="C166" s="1"/>
      <c r="D166" s="1"/>
      <c r="E166" s="1"/>
      <c r="F166" s="1"/>
      <c r="G166" s="1"/>
      <c r="H166" s="1"/>
    </row>
    <row r="167" spans="1:8" s="396" customFormat="1" ht="39.950000000000003" customHeight="1" x14ac:dyDescent="0.25">
      <c r="A167" s="2"/>
      <c r="B167" s="1"/>
      <c r="C167" s="1"/>
      <c r="D167" s="1"/>
      <c r="E167" s="1"/>
      <c r="F167" s="1"/>
      <c r="G167" s="1"/>
      <c r="H167" s="1"/>
    </row>
    <row r="168" spans="1:8" s="396" customFormat="1" ht="39.950000000000003" customHeight="1" x14ac:dyDescent="0.25">
      <c r="A168" s="2"/>
      <c r="B168" s="1"/>
      <c r="C168" s="1"/>
      <c r="D168" s="1"/>
      <c r="E168" s="1"/>
      <c r="F168" s="1"/>
      <c r="G168" s="1"/>
      <c r="H168" s="1"/>
    </row>
    <row r="169" spans="1:8" s="396" customFormat="1" ht="39.950000000000003" customHeight="1" x14ac:dyDescent="0.25">
      <c r="A169" s="2"/>
      <c r="B169" s="1"/>
      <c r="C169" s="1"/>
      <c r="D169" s="1"/>
      <c r="E169" s="1"/>
      <c r="F169" s="1"/>
      <c r="G169" s="1"/>
      <c r="H169" s="1"/>
    </row>
    <row r="170" spans="1:8" s="396" customFormat="1" ht="39.950000000000003" customHeight="1" x14ac:dyDescent="0.25">
      <c r="A170" s="2"/>
      <c r="B170" s="1"/>
      <c r="C170" s="1"/>
      <c r="D170" s="1"/>
      <c r="E170" s="1"/>
      <c r="F170" s="1"/>
      <c r="G170" s="1"/>
      <c r="H170" s="1"/>
    </row>
    <row r="171" spans="1:8" s="396" customFormat="1" ht="39.950000000000003" customHeight="1" x14ac:dyDescent="0.25">
      <c r="A171" s="2"/>
      <c r="B171" s="1"/>
      <c r="C171" s="1"/>
      <c r="D171" s="1"/>
      <c r="E171" s="1"/>
      <c r="F171" s="1"/>
      <c r="G171" s="1"/>
      <c r="H171" s="1"/>
    </row>
    <row r="172" spans="1:8" s="396" customFormat="1" ht="39.950000000000003" customHeight="1" x14ac:dyDescent="0.25">
      <c r="A172" s="2"/>
      <c r="B172" s="1"/>
      <c r="C172" s="1"/>
      <c r="D172" s="1"/>
      <c r="E172" s="1"/>
      <c r="F172" s="1"/>
      <c r="G172" s="1"/>
      <c r="H172" s="1"/>
    </row>
    <row r="173" spans="1:8" s="396" customFormat="1" ht="39.950000000000003" customHeight="1" x14ac:dyDescent="0.25">
      <c r="A173" s="2"/>
      <c r="B173" s="1"/>
      <c r="C173" s="1"/>
      <c r="D173" s="1"/>
      <c r="E173" s="1"/>
      <c r="F173" s="1"/>
      <c r="G173" s="1"/>
      <c r="H173" s="1"/>
    </row>
    <row r="174" spans="1:8" s="396" customFormat="1" ht="39.950000000000003" customHeight="1" x14ac:dyDescent="0.25">
      <c r="A174" s="2"/>
      <c r="B174" s="1"/>
      <c r="C174" s="1"/>
      <c r="D174" s="1"/>
      <c r="E174" s="1"/>
      <c r="F174" s="1"/>
      <c r="G174" s="1"/>
      <c r="H174" s="1"/>
    </row>
    <row r="175" spans="1:8" s="396" customFormat="1" ht="39.950000000000003" customHeight="1" x14ac:dyDescent="0.25">
      <c r="A175" s="2"/>
      <c r="B175" s="1"/>
      <c r="C175" s="1"/>
      <c r="D175" s="1"/>
      <c r="E175" s="1"/>
      <c r="F175" s="1"/>
      <c r="G175" s="1"/>
      <c r="H175" s="1"/>
    </row>
    <row r="176" spans="1:8" s="396" customFormat="1" ht="39.950000000000003" customHeight="1" x14ac:dyDescent="0.25">
      <c r="A176" s="2"/>
      <c r="B176" s="1"/>
      <c r="C176" s="1"/>
      <c r="D176" s="1"/>
      <c r="E176" s="1"/>
      <c r="F176" s="1"/>
      <c r="G176" s="1"/>
      <c r="H176" s="1"/>
    </row>
    <row r="177" spans="1:8" s="396" customFormat="1" ht="39.950000000000003" customHeight="1" x14ac:dyDescent="0.25">
      <c r="A177" s="2"/>
      <c r="B177" s="1"/>
      <c r="C177" s="1"/>
      <c r="D177" s="1"/>
      <c r="E177" s="1"/>
      <c r="F177" s="1"/>
      <c r="G177" s="1"/>
      <c r="H177" s="1"/>
    </row>
    <row r="178" spans="1:8" s="396" customFormat="1" ht="39.950000000000003" customHeight="1" x14ac:dyDescent="0.25">
      <c r="A178" s="2"/>
      <c r="B178" s="1"/>
      <c r="C178" s="1"/>
      <c r="D178" s="1"/>
      <c r="E178" s="1"/>
      <c r="F178" s="1"/>
      <c r="G178" s="1"/>
      <c r="H178" s="1"/>
    </row>
    <row r="179" spans="1:8" s="396" customFormat="1" ht="39.950000000000003" customHeight="1" x14ac:dyDescent="0.25">
      <c r="A179" s="2"/>
      <c r="B179" s="1"/>
      <c r="C179" s="1"/>
      <c r="D179" s="1"/>
      <c r="E179" s="1"/>
      <c r="F179" s="1"/>
      <c r="G179" s="1"/>
      <c r="H179" s="1"/>
    </row>
    <row r="180" spans="1:8" s="396" customFormat="1" ht="39.950000000000003" customHeight="1" x14ac:dyDescent="0.25">
      <c r="A180" s="2"/>
      <c r="B180" s="1"/>
      <c r="C180" s="1"/>
      <c r="D180" s="1"/>
      <c r="E180" s="1"/>
      <c r="F180" s="1"/>
      <c r="G180" s="1"/>
      <c r="H180" s="1"/>
    </row>
    <row r="181" spans="1:8" s="396" customFormat="1" ht="39.950000000000003" customHeight="1" x14ac:dyDescent="0.25">
      <c r="A181" s="2"/>
      <c r="B181" s="1"/>
      <c r="C181" s="1"/>
      <c r="D181" s="1"/>
      <c r="E181" s="1"/>
      <c r="F181" s="1"/>
      <c r="G181" s="1"/>
      <c r="H181" s="1"/>
    </row>
    <row r="182" spans="1:8" s="396" customFormat="1" ht="39.950000000000003" customHeight="1" x14ac:dyDescent="0.25">
      <c r="A182" s="2"/>
      <c r="B182" s="1"/>
      <c r="C182" s="1"/>
      <c r="D182" s="1"/>
      <c r="E182" s="1"/>
      <c r="F182" s="1"/>
      <c r="G182" s="1"/>
      <c r="H182" s="1"/>
    </row>
    <row r="183" spans="1:8" s="396" customFormat="1" ht="39.950000000000003" customHeight="1" x14ac:dyDescent="0.25">
      <c r="A183" s="2"/>
      <c r="B183" s="1"/>
      <c r="C183" s="1"/>
      <c r="D183" s="1"/>
      <c r="E183" s="1"/>
      <c r="F183" s="1"/>
      <c r="G183" s="1"/>
      <c r="H183" s="1"/>
    </row>
    <row r="184" spans="1:8" s="396" customFormat="1" ht="39.950000000000003" customHeight="1" x14ac:dyDescent="0.25">
      <c r="A184" s="2"/>
      <c r="B184" s="1"/>
      <c r="C184" s="1"/>
      <c r="D184" s="1"/>
      <c r="E184" s="1"/>
      <c r="F184" s="1"/>
      <c r="G184" s="1"/>
      <c r="H184" s="1"/>
    </row>
    <row r="185" spans="1:8" s="396" customFormat="1" ht="39.950000000000003" customHeight="1" x14ac:dyDescent="0.25">
      <c r="A185" s="2"/>
      <c r="B185" s="1"/>
      <c r="C185" s="1"/>
      <c r="D185" s="1"/>
      <c r="E185" s="1"/>
      <c r="F185" s="1"/>
      <c r="G185" s="1"/>
      <c r="H185" s="1"/>
    </row>
    <row r="186" spans="1:8" s="396" customFormat="1" ht="39.950000000000003" customHeight="1" x14ac:dyDescent="0.25">
      <c r="A186" s="2"/>
      <c r="B186" s="1"/>
      <c r="C186" s="1"/>
      <c r="D186" s="1"/>
      <c r="E186" s="1"/>
      <c r="F186" s="1"/>
      <c r="G186" s="1"/>
      <c r="H186" s="1"/>
    </row>
    <row r="187" spans="1:8" s="394" customFormat="1" ht="39.950000000000003" customHeight="1" x14ac:dyDescent="0.25">
      <c r="A187" s="2"/>
      <c r="B187" s="1"/>
      <c r="C187" s="1"/>
      <c r="D187" s="1"/>
      <c r="E187" s="1"/>
      <c r="F187" s="1"/>
      <c r="G187" s="1"/>
      <c r="H187" s="1"/>
    </row>
    <row r="188" spans="1:8" s="395" customFormat="1" ht="39.950000000000003" customHeight="1" x14ac:dyDescent="0.25">
      <c r="A188" s="2"/>
      <c r="B188" s="1"/>
      <c r="C188" s="1"/>
      <c r="D188" s="1"/>
      <c r="E188" s="1"/>
      <c r="F188" s="1"/>
      <c r="G188" s="1"/>
      <c r="H188" s="1"/>
    </row>
    <row r="189" spans="1:8" s="396" customFormat="1" ht="39.950000000000003" customHeight="1" x14ac:dyDescent="0.25">
      <c r="A189" s="2"/>
      <c r="B189" s="1"/>
      <c r="C189" s="1"/>
      <c r="D189" s="1"/>
      <c r="E189" s="1"/>
      <c r="F189" s="1"/>
      <c r="G189" s="1"/>
      <c r="H189" s="1"/>
    </row>
    <row r="190" spans="1:8" s="396" customFormat="1" ht="39.950000000000003" customHeight="1" x14ac:dyDescent="0.25">
      <c r="A190" s="2"/>
      <c r="B190" s="1"/>
      <c r="C190" s="1"/>
      <c r="D190" s="1"/>
      <c r="E190" s="1"/>
      <c r="F190" s="1"/>
      <c r="G190" s="1"/>
      <c r="H190" s="1"/>
    </row>
    <row r="191" spans="1:8" s="396" customFormat="1" ht="39.950000000000003" customHeight="1" x14ac:dyDescent="0.25">
      <c r="A191" s="2"/>
      <c r="B191" s="1"/>
      <c r="C191" s="1"/>
      <c r="D191" s="1"/>
      <c r="E191" s="1"/>
      <c r="F191" s="1"/>
      <c r="G191" s="1"/>
      <c r="H191" s="1"/>
    </row>
    <row r="192" spans="1:8" s="396" customFormat="1" ht="39.950000000000003" customHeight="1" x14ac:dyDescent="0.25">
      <c r="A192" s="2"/>
      <c r="B192" s="1"/>
      <c r="C192" s="1"/>
      <c r="D192" s="1"/>
      <c r="E192" s="1"/>
      <c r="F192" s="1"/>
      <c r="G192" s="1"/>
      <c r="H192" s="1"/>
    </row>
    <row r="193" spans="1:8" s="396" customFormat="1" ht="39.950000000000003" customHeight="1" x14ac:dyDescent="0.25">
      <c r="A193" s="2"/>
      <c r="B193" s="1"/>
      <c r="C193" s="1"/>
      <c r="D193" s="1"/>
      <c r="E193" s="1"/>
      <c r="F193" s="1"/>
      <c r="G193" s="1"/>
      <c r="H193" s="1"/>
    </row>
    <row r="194" spans="1:8" s="396" customFormat="1" ht="39.950000000000003" customHeight="1" x14ac:dyDescent="0.25">
      <c r="A194" s="2"/>
      <c r="B194" s="1"/>
      <c r="C194" s="1"/>
      <c r="D194" s="1"/>
      <c r="E194" s="1"/>
      <c r="F194" s="1"/>
      <c r="G194" s="1"/>
      <c r="H194" s="1"/>
    </row>
    <row r="195" spans="1:8" s="396" customFormat="1" ht="39.950000000000003" customHeight="1" x14ac:dyDescent="0.25">
      <c r="A195" s="2"/>
      <c r="B195" s="1"/>
      <c r="C195" s="1"/>
      <c r="D195" s="1"/>
      <c r="E195" s="1"/>
      <c r="F195" s="1"/>
      <c r="G195" s="1"/>
      <c r="H195" s="1"/>
    </row>
    <row r="196" spans="1:8" s="396" customFormat="1" ht="39.950000000000003" customHeight="1" x14ac:dyDescent="0.25">
      <c r="A196" s="2"/>
      <c r="B196" s="1"/>
      <c r="C196" s="1"/>
      <c r="D196" s="1"/>
      <c r="E196" s="1"/>
      <c r="F196" s="1"/>
      <c r="G196" s="1"/>
      <c r="H196" s="1"/>
    </row>
    <row r="197" spans="1:8" s="396" customFormat="1" ht="39.950000000000003" customHeight="1" x14ac:dyDescent="0.25">
      <c r="A197" s="2"/>
      <c r="B197" s="1"/>
      <c r="C197" s="1"/>
      <c r="D197" s="1"/>
      <c r="E197" s="1"/>
      <c r="F197" s="1"/>
      <c r="G197" s="1"/>
      <c r="H197" s="1"/>
    </row>
    <row r="198" spans="1:8" s="396" customFormat="1" ht="39.950000000000003" customHeight="1" x14ac:dyDescent="0.25">
      <c r="A198" s="2"/>
      <c r="B198" s="1"/>
      <c r="C198" s="1"/>
      <c r="D198" s="1"/>
      <c r="E198" s="1"/>
      <c r="F198" s="1"/>
      <c r="G198" s="1"/>
      <c r="H198" s="1"/>
    </row>
    <row r="199" spans="1:8" s="396" customFormat="1" ht="39.950000000000003" customHeight="1" x14ac:dyDescent="0.25">
      <c r="A199" s="2"/>
      <c r="B199" s="1"/>
      <c r="C199" s="1"/>
      <c r="D199" s="1"/>
      <c r="E199" s="1"/>
      <c r="F199" s="1"/>
      <c r="G199" s="1"/>
      <c r="H199" s="1"/>
    </row>
    <row r="200" spans="1:8" s="396" customFormat="1" ht="39.950000000000003" customHeight="1" x14ac:dyDescent="0.25">
      <c r="A200" s="2"/>
      <c r="B200" s="1"/>
      <c r="C200" s="1"/>
      <c r="D200" s="1"/>
      <c r="E200" s="1"/>
      <c r="F200" s="1"/>
      <c r="G200" s="1"/>
      <c r="H200" s="1"/>
    </row>
    <row r="201" spans="1:8" s="396" customFormat="1" ht="39.950000000000003" customHeight="1" x14ac:dyDescent="0.25">
      <c r="A201" s="2"/>
      <c r="B201" s="1"/>
      <c r="C201" s="1"/>
      <c r="D201" s="1"/>
      <c r="E201" s="1"/>
      <c r="F201" s="1"/>
      <c r="G201" s="1"/>
      <c r="H201" s="1"/>
    </row>
    <row r="202" spans="1:8" s="396" customFormat="1" ht="39.950000000000003" customHeight="1" x14ac:dyDescent="0.25">
      <c r="A202" s="2"/>
      <c r="B202" s="1"/>
      <c r="C202" s="1"/>
      <c r="D202" s="1"/>
      <c r="E202" s="1"/>
      <c r="F202" s="1"/>
      <c r="G202" s="1"/>
      <c r="H202" s="1"/>
    </row>
    <row r="203" spans="1:8" s="396" customFormat="1" ht="39.950000000000003" customHeight="1" x14ac:dyDescent="0.25">
      <c r="A203" s="2"/>
      <c r="B203" s="1"/>
      <c r="C203" s="1"/>
      <c r="D203" s="1"/>
      <c r="E203" s="1"/>
      <c r="F203" s="1"/>
      <c r="G203" s="1"/>
      <c r="H203" s="1"/>
    </row>
    <row r="204" spans="1:8" s="396" customFormat="1" ht="39.950000000000003" customHeight="1" x14ac:dyDescent="0.25">
      <c r="A204" s="2"/>
      <c r="B204" s="1"/>
      <c r="C204" s="1"/>
      <c r="D204" s="1"/>
      <c r="E204" s="1"/>
      <c r="F204" s="1"/>
      <c r="G204" s="1"/>
      <c r="H204" s="1"/>
    </row>
    <row r="205" spans="1:8" s="396" customFormat="1" ht="39.950000000000003" customHeight="1" x14ac:dyDescent="0.25">
      <c r="A205" s="2"/>
      <c r="B205" s="1"/>
      <c r="C205" s="1"/>
      <c r="D205" s="1"/>
      <c r="E205" s="1"/>
      <c r="F205" s="1"/>
      <c r="G205" s="1"/>
      <c r="H205" s="1"/>
    </row>
    <row r="206" spans="1:8" s="396" customFormat="1" ht="39.950000000000003" customHeight="1" x14ac:dyDescent="0.25">
      <c r="A206" s="2"/>
      <c r="B206" s="1"/>
      <c r="C206" s="1"/>
      <c r="D206" s="1"/>
      <c r="E206" s="1"/>
      <c r="F206" s="1"/>
      <c r="G206" s="1"/>
      <c r="H206" s="1"/>
    </row>
    <row r="207" spans="1:8" s="396" customFormat="1" ht="39.950000000000003" customHeight="1" x14ac:dyDescent="0.25">
      <c r="A207" s="2"/>
      <c r="B207" s="1"/>
      <c r="C207" s="1"/>
      <c r="D207" s="1"/>
      <c r="E207" s="1"/>
      <c r="F207" s="1"/>
      <c r="G207" s="1"/>
      <c r="H207" s="1"/>
    </row>
    <row r="208" spans="1:8" s="396" customFormat="1" ht="39.950000000000003" customHeight="1" x14ac:dyDescent="0.25">
      <c r="A208" s="2"/>
      <c r="B208" s="1"/>
      <c r="C208" s="1"/>
      <c r="D208" s="1"/>
      <c r="E208" s="1"/>
      <c r="F208" s="1"/>
      <c r="G208" s="1"/>
      <c r="H208" s="1"/>
    </row>
    <row r="209" spans="1:8" s="396" customFormat="1" ht="39.950000000000003" customHeight="1" x14ac:dyDescent="0.25">
      <c r="A209" s="2"/>
      <c r="B209" s="1"/>
      <c r="C209" s="1"/>
      <c r="D209" s="1"/>
      <c r="E209" s="1"/>
      <c r="F209" s="1"/>
      <c r="G209" s="1"/>
      <c r="H209" s="1"/>
    </row>
    <row r="210" spans="1:8" s="396" customFormat="1" ht="39.950000000000003" customHeight="1" x14ac:dyDescent="0.25">
      <c r="A210" s="2"/>
      <c r="B210" s="1"/>
      <c r="C210" s="1"/>
      <c r="D210" s="1"/>
      <c r="E210" s="1"/>
      <c r="F210" s="1"/>
      <c r="G210" s="1"/>
      <c r="H210" s="1"/>
    </row>
    <row r="211" spans="1:8" s="396" customFormat="1" ht="39.950000000000003" customHeight="1" x14ac:dyDescent="0.25">
      <c r="A211" s="2"/>
      <c r="B211" s="1"/>
      <c r="C211" s="1"/>
      <c r="D211" s="1"/>
      <c r="E211" s="1"/>
      <c r="F211" s="1"/>
      <c r="G211" s="1"/>
      <c r="H211" s="1"/>
    </row>
    <row r="212" spans="1:8" s="396" customFormat="1" ht="39.950000000000003" customHeight="1" x14ac:dyDescent="0.25">
      <c r="A212" s="2"/>
      <c r="B212" s="1"/>
      <c r="C212" s="1"/>
      <c r="D212" s="1"/>
      <c r="E212" s="1"/>
      <c r="F212" s="1"/>
      <c r="G212" s="1"/>
      <c r="H212" s="1"/>
    </row>
    <row r="213" spans="1:8" s="396" customFormat="1" ht="39.950000000000003" customHeight="1" x14ac:dyDescent="0.25">
      <c r="A213" s="2"/>
      <c r="B213" s="1"/>
      <c r="C213" s="1"/>
      <c r="D213" s="1"/>
      <c r="E213" s="1"/>
      <c r="F213" s="1"/>
      <c r="G213" s="1"/>
      <c r="H213" s="1"/>
    </row>
    <row r="214" spans="1:8" s="396" customFormat="1" ht="39.950000000000003" customHeight="1" x14ac:dyDescent="0.25">
      <c r="A214" s="2"/>
      <c r="B214" s="1"/>
      <c r="C214" s="1"/>
      <c r="D214" s="1"/>
      <c r="E214" s="1"/>
      <c r="F214" s="1"/>
      <c r="G214" s="1"/>
      <c r="H214" s="1"/>
    </row>
    <row r="215" spans="1:8" s="396" customFormat="1" ht="39.950000000000003" customHeight="1" x14ac:dyDescent="0.25">
      <c r="A215" s="2"/>
      <c r="B215" s="1"/>
      <c r="C215" s="1"/>
      <c r="D215" s="1"/>
      <c r="E215" s="1"/>
      <c r="F215" s="1"/>
      <c r="G215" s="1"/>
      <c r="H215" s="1"/>
    </row>
    <row r="216" spans="1:8" s="396" customFormat="1" ht="39.950000000000003" customHeight="1" x14ac:dyDescent="0.25">
      <c r="A216" s="2"/>
      <c r="B216" s="1"/>
      <c r="C216" s="1"/>
      <c r="D216" s="1"/>
      <c r="E216" s="1"/>
      <c r="F216" s="1"/>
      <c r="G216" s="1"/>
      <c r="H216" s="1"/>
    </row>
    <row r="217" spans="1:8" s="396" customFormat="1" ht="39.950000000000003" customHeight="1" x14ac:dyDescent="0.25">
      <c r="A217" s="2"/>
      <c r="B217" s="1"/>
      <c r="C217" s="1"/>
      <c r="D217" s="1"/>
      <c r="E217" s="1"/>
      <c r="F217" s="1"/>
      <c r="G217" s="1"/>
      <c r="H217" s="1"/>
    </row>
    <row r="218" spans="1:8" s="396" customFormat="1" ht="39.950000000000003" customHeight="1" x14ac:dyDescent="0.25">
      <c r="A218" s="2"/>
      <c r="B218" s="1"/>
      <c r="C218" s="1"/>
      <c r="D218" s="1"/>
      <c r="E218" s="1"/>
      <c r="F218" s="1"/>
      <c r="G218" s="1"/>
      <c r="H218" s="1"/>
    </row>
    <row r="219" spans="1:8" s="396" customFormat="1" ht="39.950000000000003" customHeight="1" x14ac:dyDescent="0.25">
      <c r="A219" s="2"/>
      <c r="B219" s="1"/>
      <c r="C219" s="1"/>
      <c r="D219" s="1"/>
      <c r="E219" s="1"/>
      <c r="F219" s="1"/>
      <c r="G219" s="1"/>
      <c r="H219" s="1"/>
    </row>
    <row r="220" spans="1:8" s="395" customFormat="1" ht="39.950000000000003" customHeight="1" x14ac:dyDescent="0.25">
      <c r="A220" s="2"/>
      <c r="B220" s="1"/>
      <c r="C220" s="1"/>
      <c r="D220" s="1"/>
      <c r="E220" s="1"/>
      <c r="F220" s="1"/>
      <c r="G220" s="1"/>
      <c r="H220" s="1"/>
    </row>
    <row r="221" spans="1:8" s="395" customFormat="1" ht="39.950000000000003" customHeight="1" x14ac:dyDescent="0.25">
      <c r="A221" s="2"/>
      <c r="B221" s="1"/>
      <c r="C221" s="1"/>
      <c r="D221" s="1"/>
      <c r="E221" s="1"/>
      <c r="F221" s="1"/>
      <c r="G221" s="1"/>
      <c r="H221" s="1"/>
    </row>
    <row r="222" spans="1:8" s="396" customFormat="1" ht="39.950000000000003" customHeight="1" x14ac:dyDescent="0.25">
      <c r="A222" s="2"/>
      <c r="B222" s="1"/>
      <c r="C222" s="1"/>
      <c r="D222" s="1"/>
      <c r="E222" s="1"/>
      <c r="F222" s="1"/>
      <c r="G222" s="1"/>
      <c r="H222" s="1"/>
    </row>
    <row r="223" spans="1:8" s="396" customFormat="1" ht="39.950000000000003" customHeight="1" x14ac:dyDescent="0.25">
      <c r="A223" s="2"/>
      <c r="B223" s="1"/>
      <c r="C223" s="1"/>
      <c r="D223" s="1"/>
      <c r="E223" s="1"/>
      <c r="F223" s="1"/>
      <c r="G223" s="1"/>
      <c r="H223" s="1"/>
    </row>
    <row r="224" spans="1:8" s="396" customFormat="1" ht="39.950000000000003" customHeight="1" x14ac:dyDescent="0.25">
      <c r="A224" s="2"/>
      <c r="B224" s="1"/>
      <c r="C224" s="1"/>
      <c r="D224" s="1"/>
      <c r="E224" s="1"/>
      <c r="F224" s="1"/>
      <c r="G224" s="1"/>
      <c r="H224" s="1"/>
    </row>
    <row r="225" spans="1:8" s="396" customFormat="1" ht="39.950000000000003" customHeight="1" x14ac:dyDescent="0.25">
      <c r="A225" s="2"/>
      <c r="B225" s="1"/>
      <c r="C225" s="1"/>
      <c r="D225" s="1"/>
      <c r="E225" s="1"/>
      <c r="F225" s="1"/>
      <c r="G225" s="1"/>
      <c r="H225" s="1"/>
    </row>
    <row r="226" spans="1:8" s="396" customFormat="1" ht="39.950000000000003" customHeight="1" x14ac:dyDescent="0.25">
      <c r="A226" s="2"/>
      <c r="B226" s="1"/>
      <c r="C226" s="1"/>
      <c r="D226" s="1"/>
      <c r="E226" s="1"/>
      <c r="F226" s="1"/>
      <c r="G226" s="1"/>
      <c r="H226" s="1"/>
    </row>
    <row r="227" spans="1:8" s="396" customFormat="1" ht="39.950000000000003" customHeight="1" x14ac:dyDescent="0.25">
      <c r="A227" s="2"/>
      <c r="B227" s="1"/>
      <c r="C227" s="1"/>
      <c r="D227" s="1"/>
      <c r="E227" s="1"/>
      <c r="F227" s="1"/>
      <c r="G227" s="1"/>
      <c r="H227" s="1"/>
    </row>
    <row r="228" spans="1:8" s="396" customFormat="1" ht="39.950000000000003" customHeight="1" x14ac:dyDescent="0.25">
      <c r="A228" s="2"/>
      <c r="B228" s="1"/>
      <c r="C228" s="1"/>
      <c r="D228" s="1"/>
      <c r="E228" s="1"/>
      <c r="F228" s="1"/>
      <c r="G228" s="1"/>
      <c r="H228" s="1"/>
    </row>
    <row r="229" spans="1:8" s="396" customFormat="1" ht="39.950000000000003" customHeight="1" x14ac:dyDescent="0.25">
      <c r="A229" s="2"/>
      <c r="B229" s="1"/>
      <c r="C229" s="1"/>
      <c r="D229" s="1"/>
      <c r="E229" s="1"/>
      <c r="F229" s="1"/>
      <c r="G229" s="1"/>
      <c r="H229" s="1"/>
    </row>
    <row r="230" spans="1:8" s="396" customFormat="1" ht="39.950000000000003" customHeight="1" x14ac:dyDescent="0.25">
      <c r="A230" s="2"/>
      <c r="B230" s="1"/>
      <c r="C230" s="1"/>
      <c r="D230" s="1"/>
      <c r="E230" s="1"/>
      <c r="F230" s="1"/>
      <c r="G230" s="1"/>
      <c r="H230" s="1"/>
    </row>
    <row r="231" spans="1:8" s="396" customFormat="1" ht="39.950000000000003" customHeight="1" x14ac:dyDescent="0.25">
      <c r="A231" s="2"/>
      <c r="B231" s="1"/>
      <c r="C231" s="1"/>
      <c r="D231" s="1"/>
      <c r="E231" s="1"/>
      <c r="F231" s="1"/>
      <c r="G231" s="1"/>
      <c r="H231" s="1"/>
    </row>
    <row r="232" spans="1:8" s="396" customFormat="1" ht="39.950000000000003" customHeight="1" x14ac:dyDescent="0.25">
      <c r="A232" s="2"/>
      <c r="B232" s="1"/>
      <c r="C232" s="1"/>
      <c r="D232" s="1"/>
      <c r="E232" s="1"/>
      <c r="F232" s="1"/>
      <c r="G232" s="1"/>
      <c r="H232" s="1"/>
    </row>
    <row r="233" spans="1:8" s="396" customFormat="1" ht="39.950000000000003" customHeight="1" x14ac:dyDescent="0.25">
      <c r="A233" s="2"/>
      <c r="B233" s="1"/>
      <c r="C233" s="1"/>
      <c r="D233" s="1"/>
      <c r="E233" s="1"/>
      <c r="F233" s="1"/>
      <c r="G233" s="1"/>
      <c r="H233" s="1"/>
    </row>
    <row r="234" spans="1:8" s="396" customFormat="1" ht="39.950000000000003" customHeight="1" x14ac:dyDescent="0.25">
      <c r="A234" s="2"/>
      <c r="B234" s="1"/>
      <c r="C234" s="1"/>
      <c r="D234" s="1"/>
      <c r="E234" s="1"/>
      <c r="F234" s="1"/>
      <c r="G234" s="1"/>
      <c r="H234" s="1"/>
    </row>
    <row r="235" spans="1:8" s="395" customFormat="1" ht="39.950000000000003" customHeight="1" x14ac:dyDescent="0.25">
      <c r="A235" s="2"/>
      <c r="B235" s="1"/>
      <c r="C235" s="1"/>
      <c r="D235" s="1"/>
      <c r="E235" s="1"/>
      <c r="F235" s="1"/>
      <c r="G235" s="1"/>
      <c r="H235" s="1"/>
    </row>
    <row r="236" spans="1:8" s="396" customFormat="1" ht="39.950000000000003" customHeight="1" x14ac:dyDescent="0.25">
      <c r="A236" s="2"/>
      <c r="B236" s="1"/>
      <c r="C236" s="1"/>
      <c r="D236" s="1"/>
      <c r="E236" s="1"/>
      <c r="F236" s="1"/>
      <c r="G236" s="1"/>
      <c r="H236" s="1"/>
    </row>
    <row r="237" spans="1:8" s="396" customFormat="1" ht="39.950000000000003" customHeight="1" x14ac:dyDescent="0.25">
      <c r="A237" s="2"/>
      <c r="B237" s="1"/>
      <c r="C237" s="1"/>
      <c r="D237" s="1"/>
      <c r="E237" s="1"/>
      <c r="F237" s="1"/>
      <c r="G237" s="1"/>
      <c r="H237" s="1"/>
    </row>
    <row r="238" spans="1:8" s="396" customFormat="1" ht="39.950000000000003" customHeight="1" x14ac:dyDescent="0.25">
      <c r="A238" s="2"/>
      <c r="B238" s="1"/>
      <c r="C238" s="1"/>
      <c r="D238" s="1"/>
      <c r="E238" s="1"/>
      <c r="F238" s="1"/>
      <c r="G238" s="1"/>
      <c r="H238" s="1"/>
    </row>
    <row r="239" spans="1:8" s="396" customFormat="1" ht="39.950000000000003" customHeight="1" x14ac:dyDescent="0.25">
      <c r="A239" s="2"/>
      <c r="B239" s="1"/>
      <c r="C239" s="1"/>
      <c r="D239" s="1"/>
      <c r="E239" s="1"/>
      <c r="F239" s="1"/>
      <c r="G239" s="1"/>
      <c r="H239" s="1"/>
    </row>
    <row r="240" spans="1:8" s="396" customFormat="1" ht="39.950000000000003" customHeight="1" x14ac:dyDescent="0.25">
      <c r="A240" s="2"/>
      <c r="B240" s="1"/>
      <c r="C240" s="1"/>
      <c r="D240" s="1"/>
      <c r="E240" s="1"/>
      <c r="F240" s="1"/>
      <c r="G240" s="1"/>
      <c r="H240" s="1"/>
    </row>
    <row r="241" spans="1:8" s="396" customFormat="1" ht="39.950000000000003" customHeight="1" x14ac:dyDescent="0.25">
      <c r="A241" s="2"/>
      <c r="B241" s="1"/>
      <c r="C241" s="1"/>
      <c r="D241" s="1"/>
      <c r="E241" s="1"/>
      <c r="F241" s="1"/>
      <c r="G241" s="1"/>
      <c r="H241" s="1"/>
    </row>
    <row r="242" spans="1:8" s="396" customFormat="1" ht="39.950000000000003" customHeight="1" x14ac:dyDescent="0.25">
      <c r="A242" s="2"/>
      <c r="B242" s="1"/>
      <c r="C242" s="1"/>
      <c r="D242" s="1"/>
      <c r="E242" s="1"/>
      <c r="F242" s="1"/>
      <c r="G242" s="1"/>
      <c r="H242" s="1"/>
    </row>
    <row r="243" spans="1:8" s="396" customFormat="1" ht="39.950000000000003" customHeight="1" x14ac:dyDescent="0.25">
      <c r="A243" s="2"/>
      <c r="B243" s="1"/>
      <c r="C243" s="1"/>
      <c r="D243" s="1"/>
      <c r="E243" s="1"/>
      <c r="F243" s="1"/>
      <c r="G243" s="1"/>
      <c r="H243" s="1"/>
    </row>
    <row r="244" spans="1:8" s="396" customFormat="1" ht="39.950000000000003" customHeight="1" x14ac:dyDescent="0.25">
      <c r="A244" s="2"/>
      <c r="B244" s="1"/>
      <c r="C244" s="1"/>
      <c r="D244" s="1"/>
      <c r="E244" s="1"/>
      <c r="F244" s="1"/>
      <c r="G244" s="1"/>
      <c r="H244" s="1"/>
    </row>
    <row r="245" spans="1:8" s="396" customFormat="1" ht="39.950000000000003" customHeight="1" x14ac:dyDescent="0.25">
      <c r="A245" s="2"/>
      <c r="B245" s="1"/>
      <c r="C245" s="1"/>
      <c r="D245" s="1"/>
      <c r="E245" s="1"/>
      <c r="F245" s="1"/>
      <c r="G245" s="1"/>
      <c r="H245" s="1"/>
    </row>
    <row r="246" spans="1:8" s="396" customFormat="1" ht="39.950000000000003" customHeight="1" x14ac:dyDescent="0.25">
      <c r="A246" s="2"/>
      <c r="B246" s="1"/>
      <c r="C246" s="1"/>
      <c r="D246" s="1"/>
      <c r="E246" s="1"/>
      <c r="F246" s="1"/>
      <c r="G246" s="1"/>
      <c r="H246" s="1"/>
    </row>
    <row r="247" spans="1:8" s="396" customFormat="1" ht="39.950000000000003" customHeight="1" x14ac:dyDescent="0.25">
      <c r="A247" s="2"/>
      <c r="B247" s="1"/>
      <c r="C247" s="1"/>
      <c r="D247" s="1"/>
      <c r="E247" s="1"/>
      <c r="F247" s="1"/>
      <c r="G247" s="1"/>
      <c r="H247" s="1"/>
    </row>
    <row r="248" spans="1:8" s="396" customFormat="1" ht="39.950000000000003" customHeight="1" x14ac:dyDescent="0.25">
      <c r="A248" s="2"/>
      <c r="B248" s="1"/>
      <c r="C248" s="1"/>
      <c r="D248" s="1"/>
      <c r="E248" s="1"/>
      <c r="F248" s="1"/>
      <c r="G248" s="1"/>
      <c r="H248" s="1"/>
    </row>
    <row r="249" spans="1:8" s="396" customFormat="1" ht="39.950000000000003" customHeight="1" x14ac:dyDescent="0.25">
      <c r="A249" s="2"/>
      <c r="B249" s="1"/>
      <c r="C249" s="1"/>
      <c r="D249" s="1"/>
      <c r="E249" s="1"/>
      <c r="F249" s="1"/>
      <c r="G249" s="1"/>
      <c r="H249" s="1"/>
    </row>
    <row r="250" spans="1:8" s="138" customFormat="1" ht="39.950000000000003" customHeight="1" x14ac:dyDescent="0.25">
      <c r="A250" s="2"/>
      <c r="B250" s="1"/>
      <c r="C250" s="1"/>
      <c r="D250" s="1"/>
      <c r="E250" s="1"/>
      <c r="F250" s="1"/>
      <c r="G250" s="1"/>
      <c r="H250" s="1"/>
    </row>
    <row r="251" spans="1:8" s="394" customFormat="1" ht="39.950000000000003" customHeight="1" x14ac:dyDescent="0.25">
      <c r="A251" s="2"/>
      <c r="B251" s="1"/>
      <c r="C251" s="1"/>
      <c r="D251" s="1"/>
      <c r="E251" s="1"/>
      <c r="F251" s="1"/>
      <c r="G251" s="1"/>
      <c r="H251" s="1"/>
    </row>
    <row r="252" spans="1:8" s="395" customFormat="1" ht="39.950000000000003" customHeight="1" x14ac:dyDescent="0.25">
      <c r="A252" s="2"/>
      <c r="B252" s="1"/>
      <c r="C252" s="1"/>
      <c r="D252" s="1"/>
      <c r="E252" s="1"/>
      <c r="F252" s="1"/>
      <c r="G252" s="1"/>
      <c r="H252" s="1"/>
    </row>
    <row r="253" spans="1:8" s="138" customFormat="1" ht="39.950000000000003" customHeight="1" x14ac:dyDescent="0.25">
      <c r="A253" s="2"/>
      <c r="B253" s="1"/>
      <c r="C253" s="1"/>
      <c r="D253" s="1"/>
      <c r="E253" s="1"/>
      <c r="F253" s="1"/>
      <c r="G253" s="1"/>
      <c r="H253" s="1"/>
    </row>
    <row r="254" spans="1:8" s="138" customFormat="1" ht="39.950000000000003" customHeight="1" x14ac:dyDescent="0.25">
      <c r="A254" s="2"/>
      <c r="B254" s="1"/>
      <c r="C254" s="1"/>
      <c r="D254" s="1"/>
      <c r="E254" s="1"/>
      <c r="F254" s="1"/>
      <c r="G254" s="1"/>
      <c r="H254" s="1"/>
    </row>
    <row r="255" spans="1:8" s="138" customFormat="1" ht="39.950000000000003" customHeight="1" x14ac:dyDescent="0.25">
      <c r="A255" s="2"/>
      <c r="B255" s="1"/>
      <c r="C255" s="1"/>
      <c r="D255" s="1"/>
      <c r="E255" s="1"/>
      <c r="F255" s="1"/>
      <c r="G255" s="1"/>
      <c r="H255" s="1"/>
    </row>
    <row r="256" spans="1:8" s="138" customFormat="1" ht="39.950000000000003" customHeight="1" x14ac:dyDescent="0.25">
      <c r="A256" s="2"/>
      <c r="B256" s="1"/>
      <c r="C256" s="1"/>
      <c r="D256" s="1"/>
      <c r="E256" s="1"/>
      <c r="F256" s="1"/>
      <c r="G256" s="1"/>
      <c r="H256" s="1"/>
    </row>
    <row r="257" spans="1:28" s="138" customFormat="1" ht="39.950000000000003" customHeight="1" x14ac:dyDescent="0.25">
      <c r="A257" s="2"/>
      <c r="B257" s="1"/>
      <c r="C257" s="1"/>
      <c r="D257" s="1"/>
      <c r="E257" s="1"/>
      <c r="F257" s="1"/>
      <c r="G257" s="1"/>
      <c r="H257" s="1"/>
    </row>
    <row r="258" spans="1:28" s="138" customFormat="1" ht="54.95" customHeight="1" x14ac:dyDescent="0.25">
      <c r="A258" s="2"/>
      <c r="B258" s="1"/>
      <c r="C258" s="1"/>
      <c r="D258" s="1"/>
      <c r="E258" s="1"/>
      <c r="F258" s="1"/>
      <c r="G258" s="1"/>
      <c r="H258" s="1"/>
    </row>
    <row r="259" spans="1:28" s="138" customFormat="1" ht="39.950000000000003" customHeight="1" x14ac:dyDescent="0.25">
      <c r="A259" s="2"/>
      <c r="B259" s="1"/>
      <c r="C259" s="1"/>
      <c r="D259" s="1"/>
      <c r="E259" s="1"/>
      <c r="F259" s="1"/>
      <c r="G259" s="1"/>
      <c r="H259" s="1"/>
    </row>
    <row r="260" spans="1:28" s="138" customFormat="1" ht="39.950000000000003" customHeight="1" x14ac:dyDescent="0.25">
      <c r="A260" s="2"/>
      <c r="B260" s="1"/>
      <c r="C260" s="1"/>
      <c r="D260" s="1"/>
      <c r="E260" s="1"/>
      <c r="F260" s="1"/>
      <c r="G260" s="1"/>
      <c r="H260" s="1"/>
    </row>
    <row r="261" spans="1:28" s="138" customFormat="1" ht="39.950000000000003" customHeight="1" x14ac:dyDescent="0.25">
      <c r="A261" s="2"/>
      <c r="B261" s="1"/>
      <c r="C261" s="1"/>
      <c r="D261" s="1"/>
      <c r="E261" s="1"/>
      <c r="F261" s="1"/>
      <c r="G261" s="1"/>
      <c r="H261" s="1"/>
    </row>
    <row r="262" spans="1:28" s="138" customFormat="1" ht="39.950000000000003" customHeight="1" x14ac:dyDescent="0.25">
      <c r="A262" s="2"/>
      <c r="B262" s="1"/>
      <c r="C262" s="1"/>
      <c r="D262" s="1"/>
      <c r="E262" s="1"/>
      <c r="F262" s="1"/>
      <c r="G262" s="1"/>
      <c r="H262" s="1"/>
    </row>
    <row r="263" spans="1:28" s="138" customFormat="1" ht="39.950000000000003" customHeight="1" x14ac:dyDescent="0.25">
      <c r="A263" s="2"/>
      <c r="B263" s="1"/>
      <c r="C263" s="1"/>
      <c r="D263" s="1"/>
      <c r="E263" s="1"/>
      <c r="F263" s="1"/>
      <c r="G263" s="1"/>
      <c r="H263" s="1"/>
    </row>
    <row r="264" spans="1:28" s="138" customFormat="1" ht="39.950000000000003" customHeight="1" x14ac:dyDescent="0.25">
      <c r="A264" s="2"/>
      <c r="B264" s="1"/>
      <c r="C264" s="1"/>
      <c r="D264" s="1"/>
      <c r="E264" s="1"/>
      <c r="F264" s="1"/>
      <c r="G264" s="1"/>
      <c r="H264" s="1"/>
    </row>
    <row r="265" spans="1:28" s="138" customFormat="1" ht="39.950000000000003" customHeight="1" x14ac:dyDescent="0.25">
      <c r="A265" s="2"/>
      <c r="B265" s="1"/>
      <c r="C265" s="1"/>
      <c r="D265" s="1"/>
      <c r="E265" s="1"/>
      <c r="F265" s="1"/>
      <c r="G265" s="1"/>
      <c r="H265" s="1"/>
    </row>
    <row r="266" spans="1:28" s="138" customFormat="1" ht="39.950000000000003" customHeight="1" x14ac:dyDescent="0.25">
      <c r="A266" s="2"/>
      <c r="B266" s="1"/>
      <c r="C266" s="1"/>
      <c r="D266" s="1"/>
      <c r="E266" s="1"/>
      <c r="F266" s="1"/>
      <c r="G266" s="1"/>
      <c r="H266" s="1"/>
    </row>
    <row r="267" spans="1:28" s="13" customFormat="1" ht="42.75" customHeight="1" x14ac:dyDescent="0.2">
      <c r="A267" s="2"/>
      <c r="B267" s="1"/>
      <c r="C267" s="1"/>
      <c r="D267" s="1"/>
      <c r="E267" s="1"/>
      <c r="F267" s="1"/>
      <c r="G267" s="1"/>
      <c r="H267" s="1"/>
      <c r="X267" s="14"/>
      <c r="Y267" s="14"/>
      <c r="Z267" s="14"/>
      <c r="AA267" s="14"/>
      <c r="AB267" s="14"/>
    </row>
    <row r="268" spans="1:28" s="13" customFormat="1" ht="39.950000000000003" customHeight="1" x14ac:dyDescent="0.2">
      <c r="A268" s="2"/>
      <c r="B268" s="1"/>
      <c r="C268" s="1"/>
      <c r="D268" s="1"/>
      <c r="E268" s="1"/>
      <c r="F268" s="1"/>
      <c r="G268" s="1"/>
      <c r="H268" s="1"/>
      <c r="X268" s="14"/>
      <c r="Y268" s="14"/>
      <c r="Z268" s="14"/>
      <c r="AA268" s="14"/>
      <c r="AB268" s="14"/>
    </row>
    <row r="269" spans="1:28" ht="39.950000000000003" customHeight="1" x14ac:dyDescent="0.2"/>
    <row r="270" spans="1:28" ht="39.950000000000003" customHeight="1" x14ac:dyDescent="0.2"/>
    <row r="271" spans="1:28" ht="39.950000000000003" customHeight="1" x14ac:dyDescent="0.2"/>
    <row r="272" spans="1:28" ht="39.950000000000003" customHeight="1" x14ac:dyDescent="0.2"/>
    <row r="273" spans="1:8" ht="39.950000000000003" customHeight="1" x14ac:dyDescent="0.2"/>
    <row r="274" spans="1:8" ht="39.950000000000003" customHeight="1" x14ac:dyDescent="0.2"/>
    <row r="275" spans="1:8" ht="39.950000000000003" customHeight="1" x14ac:dyDescent="0.2"/>
    <row r="276" spans="1:8" ht="45" customHeight="1" x14ac:dyDescent="0.2"/>
    <row r="277" spans="1:8" ht="45" customHeight="1" x14ac:dyDescent="0.2"/>
    <row r="278" spans="1:8" ht="45" customHeight="1" x14ac:dyDescent="0.2"/>
    <row r="279" spans="1:8" ht="45" customHeight="1" x14ac:dyDescent="0.2"/>
    <row r="280" spans="1:8" ht="45" customHeight="1" x14ac:dyDescent="0.2"/>
    <row r="281" spans="1:8" s="137" customFormat="1" ht="39.950000000000003" customHeight="1" x14ac:dyDescent="0.25">
      <c r="A281" s="2"/>
      <c r="B281" s="1"/>
      <c r="C281" s="1"/>
      <c r="D281" s="1"/>
      <c r="E281" s="1"/>
      <c r="F281" s="1"/>
      <c r="G281" s="1"/>
      <c r="H281" s="1"/>
    </row>
    <row r="282" spans="1:8" s="137" customFormat="1" ht="39.950000000000003" customHeight="1" x14ac:dyDescent="0.25">
      <c r="A282" s="2"/>
      <c r="B282" s="1"/>
      <c r="C282" s="1"/>
      <c r="D282" s="1"/>
      <c r="E282" s="1"/>
      <c r="F282" s="1"/>
      <c r="G282" s="1"/>
      <c r="H282" s="1"/>
    </row>
    <row r="283" spans="1:8" s="137" customFormat="1" ht="39.950000000000003" customHeight="1" x14ac:dyDescent="0.25">
      <c r="A283" s="2"/>
      <c r="B283" s="1"/>
      <c r="C283" s="1"/>
      <c r="D283" s="1"/>
      <c r="E283" s="1"/>
      <c r="F283" s="1"/>
      <c r="G283" s="1"/>
      <c r="H283" s="1"/>
    </row>
    <row r="284" spans="1:8" s="137" customFormat="1" ht="39.950000000000003" customHeight="1" x14ac:dyDescent="0.25">
      <c r="A284" s="2"/>
      <c r="B284" s="1"/>
      <c r="C284" s="1"/>
      <c r="D284" s="1"/>
      <c r="E284" s="1"/>
      <c r="F284" s="1"/>
      <c r="G284" s="1"/>
      <c r="H284" s="1"/>
    </row>
    <row r="285" spans="1:8" s="137" customFormat="1" ht="39.950000000000003" customHeight="1" x14ac:dyDescent="0.25">
      <c r="A285" s="2"/>
      <c r="B285" s="1"/>
      <c r="C285" s="1"/>
      <c r="D285" s="1"/>
      <c r="E285" s="1"/>
      <c r="F285" s="1"/>
      <c r="G285" s="1"/>
      <c r="H285" s="1"/>
    </row>
    <row r="286" spans="1:8" s="137" customFormat="1" ht="39.950000000000003" customHeight="1" x14ac:dyDescent="0.25">
      <c r="A286" s="2"/>
      <c r="B286" s="1"/>
      <c r="C286" s="1"/>
      <c r="D286" s="1"/>
      <c r="E286" s="1"/>
      <c r="F286" s="1"/>
      <c r="G286" s="1"/>
      <c r="H286" s="1"/>
    </row>
    <row r="287" spans="1:8" s="137" customFormat="1" ht="39.950000000000003" customHeight="1" x14ac:dyDescent="0.25">
      <c r="A287" s="2"/>
      <c r="B287" s="1"/>
      <c r="C287" s="1"/>
      <c r="D287" s="1"/>
      <c r="E287" s="1"/>
      <c r="F287" s="1"/>
      <c r="G287" s="1"/>
      <c r="H287" s="1"/>
    </row>
    <row r="288" spans="1:8" s="137" customFormat="1" ht="39.950000000000003" customHeight="1" x14ac:dyDescent="0.25">
      <c r="A288" s="2"/>
      <c r="B288" s="1"/>
      <c r="C288" s="1"/>
      <c r="D288" s="1"/>
      <c r="E288" s="1"/>
      <c r="F288" s="1"/>
      <c r="G288" s="1"/>
      <c r="H288" s="1"/>
    </row>
    <row r="289" spans="1:8" ht="25.5" customHeight="1" x14ac:dyDescent="0.2"/>
    <row r="295" spans="1:8" s="313" customFormat="1" x14ac:dyDescent="0.2">
      <c r="A295" s="2"/>
      <c r="B295" s="1"/>
      <c r="C295" s="1"/>
      <c r="D295" s="1"/>
      <c r="E295" s="1"/>
      <c r="F295" s="1"/>
      <c r="G295" s="1"/>
      <c r="H295" s="1"/>
    </row>
  </sheetData>
  <sheetProtection formatColumns="0" formatRows="0" sort="0" autoFilter="0"/>
  <mergeCells count="7">
    <mergeCell ref="A15:H15"/>
    <mergeCell ref="A14:H14"/>
    <mergeCell ref="A1:H1"/>
    <mergeCell ref="A2:H2"/>
    <mergeCell ref="A3:H3"/>
    <mergeCell ref="A4:H4"/>
    <mergeCell ref="A5:H5"/>
  </mergeCells>
  <phoneticPr fontId="2" type="noConversion"/>
  <printOptions horizontalCentered="1"/>
  <pageMargins left="0.15" right="0.15" top="0.5" bottom="0.5" header="0.25" footer="0.25"/>
  <pageSetup scale="51"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rojectLedger">
    <tabColor rgb="FFE7A56F"/>
    <pageSetUpPr fitToPage="1"/>
  </sheetPr>
  <dimension ref="A1:AA608"/>
  <sheetViews>
    <sheetView showGridLines="0" showZeros="0" zoomScale="65" zoomScaleNormal="65" zoomScaleSheetLayoutView="50" workbookViewId="0">
      <pane ySplit="8" topLeftCell="A9" activePane="bottomLeft" state="frozen"/>
      <selection sqref="A1:I1"/>
      <selection pane="bottomLeft" sqref="A1:I1"/>
    </sheetView>
  </sheetViews>
  <sheetFormatPr defaultColWidth="9.140625" defaultRowHeight="12.75" customHeight="1" zeroHeight="1" x14ac:dyDescent="0.2"/>
  <cols>
    <col min="1" max="1" width="12.7109375" style="20" customWidth="1"/>
    <col min="2" max="2" width="15.7109375" style="20" customWidth="1"/>
    <col min="3" max="3" width="12.7109375" style="20" customWidth="1"/>
    <col min="4" max="4" width="30.7109375" style="101" customWidth="1"/>
    <col min="5" max="5" width="65.7109375" style="101" customWidth="1"/>
    <col min="6" max="6" width="18.7109375" style="101" customWidth="1"/>
    <col min="7" max="7" width="25.7109375" style="102" customWidth="1"/>
    <col min="8" max="8" width="18.7109375" style="102" customWidth="1"/>
    <col min="9" max="9" width="15.7109375" style="102" customWidth="1"/>
    <col min="10" max="10" width="19.7109375" style="102" customWidth="1"/>
    <col min="11" max="12" width="20.7109375" style="102" customWidth="1"/>
    <col min="13" max="17" width="20.7109375" style="3" customWidth="1"/>
    <col min="18" max="18" width="15.140625" style="3" hidden="1" customWidth="1"/>
    <col min="19" max="19" width="17.42578125" style="3" hidden="1" customWidth="1"/>
    <col min="20" max="27" width="15.7109375" style="185" hidden="1" customWidth="1"/>
    <col min="28" max="16384" width="9.140625" style="23"/>
  </cols>
  <sheetData>
    <row r="1" spans="1:27" s="298" customFormat="1" ht="35.1" customHeight="1" x14ac:dyDescent="0.2">
      <c r="A1" s="821" t="s">
        <v>0</v>
      </c>
      <c r="B1" s="821"/>
      <c r="C1" s="821"/>
      <c r="D1" s="821"/>
      <c r="E1" s="821"/>
      <c r="F1" s="821"/>
      <c r="G1" s="821"/>
      <c r="H1" s="821"/>
      <c r="I1" s="821"/>
      <c r="J1" s="821"/>
      <c r="K1" s="821"/>
      <c r="L1" s="821"/>
      <c r="M1" s="821"/>
      <c r="N1" s="821"/>
      <c r="O1" s="821"/>
      <c r="P1" s="821"/>
      <c r="Q1" s="821"/>
      <c r="R1" s="216"/>
      <c r="S1" s="216"/>
      <c r="T1" s="297"/>
      <c r="U1" s="297"/>
      <c r="V1" s="297"/>
      <c r="W1" s="297"/>
      <c r="X1" s="297"/>
      <c r="Y1" s="297"/>
      <c r="Z1" s="297"/>
      <c r="AA1" s="297"/>
    </row>
    <row r="2" spans="1:27" s="300" customFormat="1" ht="30" customHeight="1" x14ac:dyDescent="0.35">
      <c r="A2" s="822">
        <f>SubrecipientName</f>
        <v>0</v>
      </c>
      <c r="B2" s="822"/>
      <c r="C2" s="822"/>
      <c r="D2" s="822"/>
      <c r="E2" s="822"/>
      <c r="F2" s="822"/>
      <c r="G2" s="822"/>
      <c r="H2" s="822"/>
      <c r="I2" s="822"/>
      <c r="J2" s="822"/>
      <c r="K2" s="822"/>
      <c r="L2" s="822"/>
      <c r="M2" s="823"/>
      <c r="N2" s="832" t="s">
        <v>344</v>
      </c>
      <c r="O2" s="833"/>
      <c r="P2" s="831"/>
      <c r="Q2" s="831"/>
      <c r="R2" s="299"/>
      <c r="S2" s="299"/>
      <c r="T2" s="299"/>
      <c r="U2" s="299"/>
      <c r="V2" s="299"/>
      <c r="W2" s="299"/>
      <c r="X2" s="299"/>
      <c r="Y2" s="299"/>
      <c r="Z2" s="299"/>
      <c r="AA2" s="299"/>
    </row>
    <row r="3" spans="1:27" s="302" customFormat="1" ht="30" customHeight="1" x14ac:dyDescent="0.35">
      <c r="A3" s="824"/>
      <c r="B3" s="824"/>
      <c r="C3" s="824"/>
      <c r="D3" s="824"/>
      <c r="E3" s="824"/>
      <c r="F3" s="824"/>
      <c r="G3" s="824"/>
      <c r="H3" s="824"/>
      <c r="I3" s="824"/>
      <c r="J3" s="824"/>
      <c r="K3" s="824"/>
      <c r="L3" s="824"/>
      <c r="M3" s="824"/>
      <c r="N3" s="834" t="s">
        <v>609</v>
      </c>
      <c r="O3" s="835"/>
      <c r="P3" s="831"/>
      <c r="Q3" s="831"/>
      <c r="R3" s="301"/>
      <c r="S3" s="301"/>
      <c r="T3" s="301"/>
      <c r="U3" s="301"/>
      <c r="V3" s="301"/>
      <c r="W3" s="301"/>
      <c r="X3" s="301"/>
      <c r="Y3" s="301"/>
      <c r="Z3" s="301"/>
      <c r="AA3" s="301"/>
    </row>
    <row r="4" spans="1:27" s="302" customFormat="1" ht="30" customHeight="1" x14ac:dyDescent="0.2">
      <c r="A4" s="825">
        <f>SubawardNumber</f>
        <v>0</v>
      </c>
      <c r="B4" s="825"/>
      <c r="C4" s="825"/>
      <c r="D4" s="825"/>
      <c r="E4" s="825"/>
      <c r="F4" s="825"/>
      <c r="G4" s="825"/>
      <c r="H4" s="825"/>
      <c r="I4" s="825"/>
      <c r="J4" s="825"/>
      <c r="K4" s="825"/>
      <c r="L4" s="825"/>
      <c r="M4" s="826"/>
      <c r="N4" s="832" t="s">
        <v>221</v>
      </c>
      <c r="O4" s="840"/>
      <c r="P4" s="838">
        <f>StartDate</f>
        <v>44378</v>
      </c>
      <c r="Q4" s="839"/>
      <c r="R4" s="301"/>
      <c r="S4" s="301"/>
      <c r="T4" s="301"/>
      <c r="U4" s="301"/>
      <c r="V4" s="301"/>
      <c r="W4" s="301"/>
      <c r="X4" s="301"/>
      <c r="Y4" s="301"/>
      <c r="Z4" s="301"/>
      <c r="AA4" s="301"/>
    </row>
    <row r="5" spans="1:27" s="302" customFormat="1" ht="30" customHeight="1" x14ac:dyDescent="0.2">
      <c r="A5" s="827"/>
      <c r="B5" s="827"/>
      <c r="C5" s="827"/>
      <c r="D5" s="827"/>
      <c r="E5" s="827"/>
      <c r="F5" s="827"/>
      <c r="G5" s="827"/>
      <c r="H5" s="827"/>
      <c r="I5" s="827"/>
      <c r="J5" s="827"/>
      <c r="K5" s="827"/>
      <c r="L5" s="827"/>
      <c r="M5" s="828"/>
      <c r="N5" s="832" t="s">
        <v>222</v>
      </c>
      <c r="O5" s="840"/>
      <c r="P5" s="838">
        <f>EndDate</f>
        <v>45107</v>
      </c>
      <c r="Q5" s="839"/>
      <c r="R5" s="301"/>
      <c r="S5" s="301"/>
      <c r="T5" s="301"/>
      <c r="U5" s="301"/>
      <c r="V5" s="301"/>
      <c r="W5" s="301"/>
      <c r="X5" s="301"/>
      <c r="Y5" s="301"/>
      <c r="Z5" s="301"/>
      <c r="AA5" s="301"/>
    </row>
    <row r="6" spans="1:27" s="304" customFormat="1" ht="30" customHeight="1" x14ac:dyDescent="0.2">
      <c r="A6" s="829"/>
      <c r="B6" s="829"/>
      <c r="C6" s="829"/>
      <c r="D6" s="829"/>
      <c r="E6" s="829"/>
      <c r="F6" s="829"/>
      <c r="G6" s="829"/>
      <c r="H6" s="829"/>
      <c r="I6" s="829"/>
      <c r="J6" s="829"/>
      <c r="K6" s="829"/>
      <c r="L6" s="829"/>
      <c r="M6" s="830"/>
      <c r="N6" s="841" t="s">
        <v>498</v>
      </c>
      <c r="O6" s="841"/>
      <c r="P6" s="836"/>
      <c r="Q6" s="837"/>
      <c r="R6" s="303"/>
      <c r="S6" s="303"/>
      <c r="T6" s="303"/>
      <c r="U6" s="303"/>
      <c r="V6" s="303"/>
      <c r="W6" s="303"/>
      <c r="X6" s="303"/>
      <c r="Y6" s="303"/>
      <c r="Z6" s="303"/>
      <c r="AA6" s="303"/>
    </row>
    <row r="7" spans="1:27" s="304" customFormat="1" ht="50.1" customHeight="1" x14ac:dyDescent="0.2">
      <c r="A7" s="582" t="s">
        <v>214</v>
      </c>
      <c r="B7" s="582" t="s">
        <v>346</v>
      </c>
      <c r="C7" s="582" t="s">
        <v>26</v>
      </c>
      <c r="D7" s="582" t="s">
        <v>263</v>
      </c>
      <c r="E7" s="582" t="s">
        <v>246</v>
      </c>
      <c r="F7" s="582" t="s">
        <v>247</v>
      </c>
      <c r="G7" s="582" t="s">
        <v>212</v>
      </c>
      <c r="H7" s="582" t="s">
        <v>215</v>
      </c>
      <c r="I7" s="582" t="s">
        <v>216</v>
      </c>
      <c r="J7" s="582" t="s">
        <v>241</v>
      </c>
      <c r="K7" s="582" t="s">
        <v>264</v>
      </c>
      <c r="L7" s="582" t="s">
        <v>262</v>
      </c>
      <c r="M7" s="582" t="s">
        <v>248</v>
      </c>
      <c r="N7" s="582" t="s">
        <v>243</v>
      </c>
      <c r="O7" s="582" t="s">
        <v>494</v>
      </c>
      <c r="P7" s="582" t="s">
        <v>224</v>
      </c>
      <c r="Q7" s="582" t="s">
        <v>455</v>
      </c>
      <c r="R7" s="322" t="s">
        <v>466</v>
      </c>
      <c r="S7" s="322" t="s">
        <v>467</v>
      </c>
      <c r="T7" s="322" t="s">
        <v>468</v>
      </c>
      <c r="U7" s="322" t="s">
        <v>469</v>
      </c>
      <c r="V7" s="322" t="s">
        <v>470</v>
      </c>
      <c r="W7" s="322" t="s">
        <v>471</v>
      </c>
      <c r="X7" s="322" t="s">
        <v>472</v>
      </c>
      <c r="Y7" s="322" t="s">
        <v>473</v>
      </c>
      <c r="Z7" s="322" t="s">
        <v>474</v>
      </c>
      <c r="AA7" s="322" t="s">
        <v>475</v>
      </c>
    </row>
    <row r="8" spans="1:27" s="305" customFormat="1" ht="20.25" x14ac:dyDescent="0.2">
      <c r="A8" s="570"/>
      <c r="B8" s="583"/>
      <c r="C8" s="584">
        <v>0</v>
      </c>
      <c r="D8" s="584"/>
      <c r="E8" s="584"/>
      <c r="F8" s="584">
        <v>0</v>
      </c>
      <c r="G8" s="584">
        <v>0</v>
      </c>
      <c r="H8" s="584"/>
      <c r="I8" s="584"/>
      <c r="J8" s="584"/>
      <c r="K8" s="585">
        <f>SUM(RangeCost)</f>
        <v>0</v>
      </c>
      <c r="L8" s="585">
        <f>SUM(RangePrevious)</f>
        <v>0</v>
      </c>
      <c r="M8" s="585">
        <f>SUM(RangeThisRequest)</f>
        <v>0</v>
      </c>
      <c r="N8" s="585">
        <f>SUM(RangeApproved)</f>
        <v>0</v>
      </c>
      <c r="O8" s="585">
        <f>SUM(RangeProjectTotal)</f>
        <v>0</v>
      </c>
      <c r="P8" s="585">
        <f>SUM(RangeBalance)</f>
        <v>0</v>
      </c>
      <c r="Q8" s="570">
        <f>IFERROR(TotalApproved/TotalCost,0)</f>
        <v>0</v>
      </c>
      <c r="R8" s="323"/>
      <c r="S8" s="323"/>
      <c r="T8" s="323"/>
      <c r="U8" s="323"/>
      <c r="V8" s="323"/>
      <c r="W8" s="323"/>
      <c r="X8" s="323"/>
      <c r="Y8" s="323"/>
      <c r="Z8" s="323"/>
      <c r="AA8" s="323"/>
    </row>
    <row r="9" spans="1:27" s="305" customFormat="1" ht="0.2" customHeight="1" x14ac:dyDescent="0.2">
      <c r="A9" s="586">
        <v>0</v>
      </c>
      <c r="B9" s="586">
        <v>0</v>
      </c>
      <c r="C9" s="586">
        <v>0</v>
      </c>
      <c r="D9" s="587">
        <v>0</v>
      </c>
      <c r="E9" s="587">
        <v>0</v>
      </c>
      <c r="F9" s="587">
        <v>0</v>
      </c>
      <c r="G9" s="587">
        <v>0</v>
      </c>
      <c r="H9" s="587">
        <v>0</v>
      </c>
      <c r="I9" s="587">
        <v>0</v>
      </c>
      <c r="J9" s="587">
        <v>0</v>
      </c>
      <c r="K9" s="588">
        <v>0</v>
      </c>
      <c r="L9" s="587">
        <v>0</v>
      </c>
      <c r="M9" s="587">
        <v>0</v>
      </c>
      <c r="N9" s="587">
        <v>0</v>
      </c>
      <c r="O9" s="587">
        <v>0</v>
      </c>
      <c r="P9" s="587">
        <v>0</v>
      </c>
      <c r="Q9" s="587">
        <v>0</v>
      </c>
      <c r="R9" s="324">
        <v>0</v>
      </c>
      <c r="S9" s="324">
        <v>0</v>
      </c>
      <c r="T9" s="324">
        <v>0</v>
      </c>
      <c r="U9" s="324">
        <v>0</v>
      </c>
      <c r="V9" s="324">
        <v>0</v>
      </c>
      <c r="W9" s="324">
        <v>0</v>
      </c>
      <c r="X9" s="324">
        <v>0</v>
      </c>
      <c r="Y9" s="324">
        <v>0</v>
      </c>
      <c r="Z9" s="324">
        <v>0</v>
      </c>
      <c r="AA9" s="324">
        <v>0</v>
      </c>
    </row>
    <row r="10" spans="1:27" s="352" customFormat="1" ht="19.5" x14ac:dyDescent="0.2">
      <c r="A10" s="376"/>
      <c r="B10" s="370"/>
      <c r="C10" s="370"/>
      <c r="D10" s="370"/>
      <c r="E10" s="370"/>
      <c r="F10" s="370"/>
      <c r="G10" s="370"/>
      <c r="H10" s="370"/>
      <c r="I10" s="370"/>
      <c r="J10" s="370"/>
      <c r="K10" s="382"/>
      <c r="L10" s="375"/>
      <c r="M10" s="382"/>
      <c r="N10" s="375">
        <f t="shared" ref="N10:N30" si="0">M10+L10</f>
        <v>0</v>
      </c>
      <c r="O10" s="375">
        <f t="shared" ref="O10:O30" si="1">N10*2</f>
        <v>0</v>
      </c>
      <c r="P10" s="375">
        <f t="shared" ref="P10:P30" si="2">K10-N10</f>
        <v>0</v>
      </c>
      <c r="Q10" s="379">
        <f t="shared" ref="Q10:Q30" si="3">IFERROR(N10/K10, 0)</f>
        <v>0</v>
      </c>
      <c r="R10" s="380"/>
      <c r="S10" s="376"/>
      <c r="T10" s="376"/>
      <c r="U10" s="376"/>
      <c r="V10" s="376"/>
      <c r="W10" s="376"/>
      <c r="X10" s="376"/>
      <c r="Y10" s="376"/>
      <c r="Z10" s="376"/>
      <c r="AA10" s="376"/>
    </row>
    <row r="11" spans="1:27" s="352" customFormat="1" ht="19.5" x14ac:dyDescent="0.2">
      <c r="A11" s="376"/>
      <c r="B11" s="370"/>
      <c r="C11" s="370"/>
      <c r="D11" s="370"/>
      <c r="E11" s="370"/>
      <c r="F11" s="370"/>
      <c r="G11" s="370"/>
      <c r="H11" s="370"/>
      <c r="I11" s="370"/>
      <c r="J11" s="370"/>
      <c r="K11" s="382"/>
      <c r="L11" s="375"/>
      <c r="M11" s="382"/>
      <c r="N11" s="375">
        <f t="shared" si="0"/>
        <v>0</v>
      </c>
      <c r="O11" s="375">
        <f t="shared" si="1"/>
        <v>0</v>
      </c>
      <c r="P11" s="375">
        <f t="shared" si="2"/>
        <v>0</v>
      </c>
      <c r="Q11" s="379">
        <f t="shared" si="3"/>
        <v>0</v>
      </c>
      <c r="R11" s="380"/>
      <c r="S11" s="376"/>
      <c r="T11" s="376"/>
      <c r="U11" s="376"/>
      <c r="V11" s="376"/>
      <c r="W11" s="376"/>
      <c r="X11" s="376"/>
      <c r="Y11" s="376"/>
      <c r="Z11" s="376"/>
      <c r="AA11" s="376"/>
    </row>
    <row r="12" spans="1:27" s="352" customFormat="1" ht="19.5" x14ac:dyDescent="0.2">
      <c r="A12" s="376"/>
      <c r="B12" s="370"/>
      <c r="C12" s="370"/>
      <c r="D12" s="370"/>
      <c r="E12" s="370"/>
      <c r="F12" s="370"/>
      <c r="G12" s="370"/>
      <c r="H12" s="370"/>
      <c r="I12" s="370"/>
      <c r="J12" s="370"/>
      <c r="K12" s="435"/>
      <c r="L12" s="375"/>
      <c r="M12" s="435"/>
      <c r="N12" s="433">
        <f t="shared" si="0"/>
        <v>0</v>
      </c>
      <c r="O12" s="433">
        <f t="shared" si="1"/>
        <v>0</v>
      </c>
      <c r="P12" s="433">
        <f t="shared" si="2"/>
        <v>0</v>
      </c>
      <c r="Q12" s="379">
        <f t="shared" si="3"/>
        <v>0</v>
      </c>
      <c r="R12" s="380"/>
      <c r="S12" s="376"/>
      <c r="T12" s="376"/>
      <c r="U12" s="376"/>
      <c r="V12" s="376"/>
      <c r="W12" s="376"/>
      <c r="X12" s="376"/>
      <c r="Y12" s="376"/>
      <c r="Z12" s="376"/>
      <c r="AA12" s="376"/>
    </row>
    <row r="13" spans="1:27" s="352" customFormat="1" ht="19.5" x14ac:dyDescent="0.2">
      <c r="A13" s="376"/>
      <c r="B13" s="370"/>
      <c r="C13" s="370"/>
      <c r="D13" s="370"/>
      <c r="E13" s="370"/>
      <c r="F13" s="370"/>
      <c r="G13" s="370"/>
      <c r="H13" s="370"/>
      <c r="I13" s="370"/>
      <c r="J13" s="370"/>
      <c r="K13" s="382"/>
      <c r="L13" s="375"/>
      <c r="M13" s="382"/>
      <c r="N13" s="375">
        <f t="shared" si="0"/>
        <v>0</v>
      </c>
      <c r="O13" s="375">
        <f t="shared" si="1"/>
        <v>0</v>
      </c>
      <c r="P13" s="375">
        <f t="shared" si="2"/>
        <v>0</v>
      </c>
      <c r="Q13" s="379">
        <f t="shared" si="3"/>
        <v>0</v>
      </c>
      <c r="R13" s="380"/>
      <c r="S13" s="376"/>
      <c r="T13" s="376"/>
      <c r="U13" s="376"/>
      <c r="V13" s="376"/>
      <c r="W13" s="376"/>
      <c r="X13" s="376"/>
      <c r="Y13" s="376"/>
      <c r="Z13" s="376"/>
      <c r="AA13" s="376"/>
    </row>
    <row r="14" spans="1:27" s="352" customFormat="1" ht="19.5" x14ac:dyDescent="0.2">
      <c r="A14" s="376"/>
      <c r="B14" s="370"/>
      <c r="C14" s="370"/>
      <c r="D14" s="370"/>
      <c r="E14" s="370"/>
      <c r="F14" s="370"/>
      <c r="G14" s="370"/>
      <c r="H14" s="370"/>
      <c r="I14" s="370"/>
      <c r="J14" s="370"/>
      <c r="K14" s="382"/>
      <c r="L14" s="375"/>
      <c r="M14" s="382"/>
      <c r="N14" s="375">
        <f t="shared" si="0"/>
        <v>0</v>
      </c>
      <c r="O14" s="375">
        <f t="shared" si="1"/>
        <v>0</v>
      </c>
      <c r="P14" s="375">
        <f t="shared" si="2"/>
        <v>0</v>
      </c>
      <c r="Q14" s="379">
        <f t="shared" si="3"/>
        <v>0</v>
      </c>
      <c r="R14" s="380"/>
      <c r="S14" s="376"/>
      <c r="T14" s="376"/>
      <c r="U14" s="376"/>
      <c r="V14" s="376"/>
      <c r="W14" s="376"/>
      <c r="X14" s="376"/>
      <c r="Y14" s="376"/>
      <c r="Z14" s="376"/>
      <c r="AA14" s="376"/>
    </row>
    <row r="15" spans="1:27" s="352" customFormat="1" ht="19.5" x14ac:dyDescent="0.2">
      <c r="A15" s="376"/>
      <c r="B15" s="370"/>
      <c r="C15" s="370"/>
      <c r="D15" s="370"/>
      <c r="E15" s="370"/>
      <c r="F15" s="370"/>
      <c r="G15" s="370"/>
      <c r="H15" s="370"/>
      <c r="I15" s="370"/>
      <c r="J15" s="370"/>
      <c r="K15" s="382"/>
      <c r="L15" s="375"/>
      <c r="M15" s="382"/>
      <c r="N15" s="375">
        <f t="shared" si="0"/>
        <v>0</v>
      </c>
      <c r="O15" s="375">
        <f t="shared" si="1"/>
        <v>0</v>
      </c>
      <c r="P15" s="375">
        <f t="shared" si="2"/>
        <v>0</v>
      </c>
      <c r="Q15" s="379">
        <f t="shared" si="3"/>
        <v>0</v>
      </c>
      <c r="R15" s="380"/>
      <c r="S15" s="376"/>
      <c r="T15" s="376"/>
      <c r="U15" s="376"/>
      <c r="V15" s="376"/>
      <c r="W15" s="376"/>
      <c r="X15" s="376"/>
      <c r="Y15" s="376"/>
      <c r="Z15" s="376"/>
      <c r="AA15" s="376"/>
    </row>
    <row r="16" spans="1:27" s="352" customFormat="1" ht="19.5" x14ac:dyDescent="0.2">
      <c r="A16" s="376"/>
      <c r="B16" s="370"/>
      <c r="C16" s="370"/>
      <c r="D16" s="370"/>
      <c r="E16" s="370"/>
      <c r="F16" s="370"/>
      <c r="G16" s="370"/>
      <c r="H16" s="370"/>
      <c r="I16" s="370"/>
      <c r="J16" s="370"/>
      <c r="K16" s="382"/>
      <c r="L16" s="375"/>
      <c r="M16" s="382"/>
      <c r="N16" s="375">
        <f t="shared" si="0"/>
        <v>0</v>
      </c>
      <c r="O16" s="375">
        <f t="shared" si="1"/>
        <v>0</v>
      </c>
      <c r="P16" s="375">
        <f t="shared" si="2"/>
        <v>0</v>
      </c>
      <c r="Q16" s="379">
        <f t="shared" si="3"/>
        <v>0</v>
      </c>
      <c r="R16" s="380"/>
      <c r="S16" s="376"/>
      <c r="T16" s="376"/>
      <c r="U16" s="376"/>
      <c r="V16" s="376"/>
      <c r="W16" s="376"/>
      <c r="X16" s="376"/>
      <c r="Y16" s="376"/>
      <c r="Z16" s="376"/>
      <c r="AA16" s="376"/>
    </row>
    <row r="17" spans="1:27" s="352" customFormat="1" ht="19.5" x14ac:dyDescent="0.2">
      <c r="A17" s="376"/>
      <c r="B17" s="370"/>
      <c r="C17" s="370"/>
      <c r="D17" s="370"/>
      <c r="E17" s="370"/>
      <c r="F17" s="370"/>
      <c r="G17" s="370"/>
      <c r="H17" s="370"/>
      <c r="I17" s="370"/>
      <c r="J17" s="370"/>
      <c r="K17" s="382"/>
      <c r="L17" s="375"/>
      <c r="M17" s="382"/>
      <c r="N17" s="375">
        <f t="shared" si="0"/>
        <v>0</v>
      </c>
      <c r="O17" s="375">
        <f t="shared" si="1"/>
        <v>0</v>
      </c>
      <c r="P17" s="375">
        <f t="shared" si="2"/>
        <v>0</v>
      </c>
      <c r="Q17" s="379">
        <f t="shared" si="3"/>
        <v>0</v>
      </c>
      <c r="R17" s="380"/>
      <c r="S17" s="376"/>
      <c r="T17" s="376"/>
      <c r="U17" s="376"/>
      <c r="V17" s="376"/>
      <c r="W17" s="376"/>
      <c r="X17" s="376"/>
      <c r="Y17" s="376"/>
      <c r="Z17" s="376"/>
      <c r="AA17" s="376"/>
    </row>
    <row r="18" spans="1:27" s="352" customFormat="1" ht="19.5" x14ac:dyDescent="0.2">
      <c r="A18" s="376"/>
      <c r="B18" s="370"/>
      <c r="C18" s="370"/>
      <c r="D18" s="370"/>
      <c r="E18" s="370"/>
      <c r="F18" s="370"/>
      <c r="G18" s="370"/>
      <c r="H18" s="370"/>
      <c r="I18" s="370"/>
      <c r="J18" s="370"/>
      <c r="K18" s="382"/>
      <c r="L18" s="375"/>
      <c r="M18" s="382"/>
      <c r="N18" s="375">
        <f t="shared" si="0"/>
        <v>0</v>
      </c>
      <c r="O18" s="375">
        <f t="shared" si="1"/>
        <v>0</v>
      </c>
      <c r="P18" s="375">
        <f t="shared" si="2"/>
        <v>0</v>
      </c>
      <c r="Q18" s="379">
        <f t="shared" si="3"/>
        <v>0</v>
      </c>
      <c r="R18" s="380"/>
      <c r="S18" s="376"/>
      <c r="T18" s="376"/>
      <c r="U18" s="376"/>
      <c r="V18" s="376"/>
      <c r="W18" s="376"/>
      <c r="X18" s="376"/>
      <c r="Y18" s="376"/>
      <c r="Z18" s="376"/>
      <c r="AA18" s="376"/>
    </row>
    <row r="19" spans="1:27" s="352" customFormat="1" ht="19.5" x14ac:dyDescent="0.2">
      <c r="A19" s="376"/>
      <c r="B19" s="370"/>
      <c r="C19" s="370"/>
      <c r="D19" s="370"/>
      <c r="E19" s="370"/>
      <c r="F19" s="370"/>
      <c r="G19" s="370"/>
      <c r="H19" s="370"/>
      <c r="I19" s="370"/>
      <c r="J19" s="370"/>
      <c r="K19" s="382"/>
      <c r="L19" s="375"/>
      <c r="M19" s="382"/>
      <c r="N19" s="375">
        <f t="shared" si="0"/>
        <v>0</v>
      </c>
      <c r="O19" s="375">
        <f t="shared" si="1"/>
        <v>0</v>
      </c>
      <c r="P19" s="375">
        <f t="shared" si="2"/>
        <v>0</v>
      </c>
      <c r="Q19" s="379">
        <f t="shared" si="3"/>
        <v>0</v>
      </c>
      <c r="R19" s="380"/>
      <c r="S19" s="376"/>
      <c r="T19" s="376"/>
      <c r="U19" s="376"/>
      <c r="V19" s="376"/>
      <c r="W19" s="376"/>
      <c r="X19" s="376"/>
      <c r="Y19" s="376"/>
      <c r="Z19" s="376"/>
      <c r="AA19" s="376"/>
    </row>
    <row r="20" spans="1:27" s="352" customFormat="1" ht="19.5" x14ac:dyDescent="0.2">
      <c r="A20" s="376"/>
      <c r="B20" s="370"/>
      <c r="C20" s="370"/>
      <c r="D20" s="370"/>
      <c r="E20" s="370"/>
      <c r="F20" s="370"/>
      <c r="G20" s="370"/>
      <c r="H20" s="370"/>
      <c r="I20" s="370"/>
      <c r="J20" s="370"/>
      <c r="K20" s="382"/>
      <c r="L20" s="375"/>
      <c r="M20" s="382"/>
      <c r="N20" s="375">
        <f t="shared" si="0"/>
        <v>0</v>
      </c>
      <c r="O20" s="375">
        <f t="shared" si="1"/>
        <v>0</v>
      </c>
      <c r="P20" s="375">
        <f t="shared" si="2"/>
        <v>0</v>
      </c>
      <c r="Q20" s="379">
        <f t="shared" si="3"/>
        <v>0</v>
      </c>
      <c r="R20" s="380"/>
      <c r="S20" s="376"/>
      <c r="T20" s="376"/>
      <c r="U20" s="376"/>
      <c r="V20" s="376"/>
      <c r="W20" s="376"/>
      <c r="X20" s="376"/>
      <c r="Y20" s="376"/>
      <c r="Z20" s="376"/>
      <c r="AA20" s="376"/>
    </row>
    <row r="21" spans="1:27" s="352" customFormat="1" ht="19.5" x14ac:dyDescent="0.2">
      <c r="A21" s="376"/>
      <c r="B21" s="370"/>
      <c r="C21" s="370"/>
      <c r="D21" s="370"/>
      <c r="E21" s="370"/>
      <c r="F21" s="370"/>
      <c r="G21" s="370"/>
      <c r="H21" s="370"/>
      <c r="I21" s="370"/>
      <c r="J21" s="370"/>
      <c r="K21" s="382"/>
      <c r="L21" s="375"/>
      <c r="M21" s="382"/>
      <c r="N21" s="375">
        <f t="shared" si="0"/>
        <v>0</v>
      </c>
      <c r="O21" s="375">
        <f t="shared" si="1"/>
        <v>0</v>
      </c>
      <c r="P21" s="375">
        <f t="shared" si="2"/>
        <v>0</v>
      </c>
      <c r="Q21" s="379">
        <f t="shared" si="3"/>
        <v>0</v>
      </c>
      <c r="R21" s="380"/>
      <c r="S21" s="376"/>
      <c r="T21" s="376"/>
      <c r="U21" s="376"/>
      <c r="V21" s="376"/>
      <c r="W21" s="376"/>
      <c r="X21" s="376"/>
      <c r="Y21" s="376"/>
      <c r="Z21" s="376"/>
      <c r="AA21" s="376"/>
    </row>
    <row r="22" spans="1:27" s="352" customFormat="1" ht="19.5" x14ac:dyDescent="0.2">
      <c r="A22" s="376"/>
      <c r="B22" s="370"/>
      <c r="C22" s="370"/>
      <c r="D22" s="370"/>
      <c r="E22" s="370"/>
      <c r="F22" s="370"/>
      <c r="G22" s="370"/>
      <c r="H22" s="370"/>
      <c r="I22" s="370"/>
      <c r="J22" s="370"/>
      <c r="K22" s="382"/>
      <c r="L22" s="375"/>
      <c r="M22" s="382"/>
      <c r="N22" s="375">
        <f t="shared" si="0"/>
        <v>0</v>
      </c>
      <c r="O22" s="375">
        <f t="shared" si="1"/>
        <v>0</v>
      </c>
      <c r="P22" s="375">
        <f t="shared" si="2"/>
        <v>0</v>
      </c>
      <c r="Q22" s="379">
        <f t="shared" si="3"/>
        <v>0</v>
      </c>
      <c r="R22" s="380"/>
      <c r="S22" s="376"/>
      <c r="T22" s="376"/>
      <c r="U22" s="376"/>
      <c r="V22" s="376"/>
      <c r="W22" s="376"/>
      <c r="X22" s="376"/>
      <c r="Y22" s="376"/>
      <c r="Z22" s="376"/>
      <c r="AA22" s="376"/>
    </row>
    <row r="23" spans="1:27" s="352" customFormat="1" ht="19.5" x14ac:dyDescent="0.2">
      <c r="A23" s="376"/>
      <c r="B23" s="370"/>
      <c r="C23" s="370"/>
      <c r="D23" s="370"/>
      <c r="E23" s="370"/>
      <c r="F23" s="370"/>
      <c r="G23" s="370"/>
      <c r="H23" s="370"/>
      <c r="I23" s="370"/>
      <c r="J23" s="370"/>
      <c r="K23" s="382"/>
      <c r="L23" s="375"/>
      <c r="M23" s="382"/>
      <c r="N23" s="375">
        <f t="shared" si="0"/>
        <v>0</v>
      </c>
      <c r="O23" s="375">
        <f t="shared" si="1"/>
        <v>0</v>
      </c>
      <c r="P23" s="375">
        <f t="shared" si="2"/>
        <v>0</v>
      </c>
      <c r="Q23" s="379">
        <f t="shared" si="3"/>
        <v>0</v>
      </c>
      <c r="R23" s="380"/>
      <c r="S23" s="376"/>
      <c r="T23" s="376"/>
      <c r="U23" s="376"/>
      <c r="V23" s="376"/>
      <c r="W23" s="376"/>
      <c r="X23" s="376"/>
      <c r="Y23" s="376"/>
      <c r="Z23" s="376"/>
      <c r="AA23" s="376"/>
    </row>
    <row r="24" spans="1:27" s="352" customFormat="1" ht="19.5" x14ac:dyDescent="0.2">
      <c r="A24" s="376"/>
      <c r="B24" s="370"/>
      <c r="C24" s="370"/>
      <c r="D24" s="370"/>
      <c r="E24" s="370"/>
      <c r="F24" s="370"/>
      <c r="G24" s="370"/>
      <c r="H24" s="370"/>
      <c r="I24" s="370"/>
      <c r="J24" s="370"/>
      <c r="K24" s="382"/>
      <c r="L24" s="375"/>
      <c r="M24" s="382"/>
      <c r="N24" s="375">
        <f t="shared" si="0"/>
        <v>0</v>
      </c>
      <c r="O24" s="375">
        <f t="shared" si="1"/>
        <v>0</v>
      </c>
      <c r="P24" s="375">
        <f t="shared" si="2"/>
        <v>0</v>
      </c>
      <c r="Q24" s="379">
        <f t="shared" si="3"/>
        <v>0</v>
      </c>
      <c r="R24" s="380"/>
      <c r="S24" s="376"/>
      <c r="T24" s="376"/>
      <c r="U24" s="376"/>
      <c r="V24" s="376"/>
      <c r="W24" s="376"/>
      <c r="X24" s="376"/>
      <c r="Y24" s="376"/>
      <c r="Z24" s="376"/>
      <c r="AA24" s="376"/>
    </row>
    <row r="25" spans="1:27" s="352" customFormat="1" ht="19.5" x14ac:dyDescent="0.2">
      <c r="A25" s="376"/>
      <c r="B25" s="370"/>
      <c r="C25" s="370"/>
      <c r="D25" s="370"/>
      <c r="E25" s="370"/>
      <c r="F25" s="370"/>
      <c r="G25" s="370"/>
      <c r="H25" s="370"/>
      <c r="I25" s="370"/>
      <c r="J25" s="370"/>
      <c r="K25" s="382"/>
      <c r="L25" s="375"/>
      <c r="M25" s="382"/>
      <c r="N25" s="375">
        <f t="shared" si="0"/>
        <v>0</v>
      </c>
      <c r="O25" s="375">
        <f t="shared" si="1"/>
        <v>0</v>
      </c>
      <c r="P25" s="375">
        <f t="shared" si="2"/>
        <v>0</v>
      </c>
      <c r="Q25" s="379">
        <f t="shared" si="3"/>
        <v>0</v>
      </c>
      <c r="R25" s="380"/>
      <c r="S25" s="376"/>
      <c r="T25" s="376"/>
      <c r="U25" s="376"/>
      <c r="V25" s="376"/>
      <c r="W25" s="376"/>
      <c r="X25" s="376"/>
      <c r="Y25" s="376"/>
      <c r="Z25" s="376"/>
      <c r="AA25" s="376"/>
    </row>
    <row r="26" spans="1:27" s="352" customFormat="1" ht="19.5" x14ac:dyDescent="0.2">
      <c r="A26" s="376"/>
      <c r="B26" s="370"/>
      <c r="C26" s="370"/>
      <c r="D26" s="370"/>
      <c r="E26" s="370"/>
      <c r="F26" s="370"/>
      <c r="G26" s="370"/>
      <c r="H26" s="370"/>
      <c r="I26" s="370"/>
      <c r="J26" s="370"/>
      <c r="K26" s="382"/>
      <c r="L26" s="375"/>
      <c r="M26" s="382"/>
      <c r="N26" s="375">
        <f t="shared" si="0"/>
        <v>0</v>
      </c>
      <c r="O26" s="375">
        <f t="shared" si="1"/>
        <v>0</v>
      </c>
      <c r="P26" s="375">
        <f t="shared" si="2"/>
        <v>0</v>
      </c>
      <c r="Q26" s="379">
        <f t="shared" si="3"/>
        <v>0</v>
      </c>
      <c r="R26" s="380"/>
      <c r="S26" s="376"/>
      <c r="T26" s="376"/>
      <c r="U26" s="376"/>
      <c r="V26" s="376"/>
      <c r="W26" s="376"/>
      <c r="X26" s="376"/>
      <c r="Y26" s="376"/>
      <c r="Z26" s="376"/>
      <c r="AA26" s="376"/>
    </row>
    <row r="27" spans="1:27" s="352" customFormat="1" ht="19.5" x14ac:dyDescent="0.2">
      <c r="A27" s="376"/>
      <c r="B27" s="370"/>
      <c r="C27" s="370"/>
      <c r="D27" s="370"/>
      <c r="E27" s="370"/>
      <c r="F27" s="370"/>
      <c r="G27" s="370"/>
      <c r="H27" s="370"/>
      <c r="I27" s="370"/>
      <c r="J27" s="370"/>
      <c r="K27" s="382"/>
      <c r="L27" s="375"/>
      <c r="M27" s="382"/>
      <c r="N27" s="375">
        <f t="shared" si="0"/>
        <v>0</v>
      </c>
      <c r="O27" s="375">
        <f t="shared" si="1"/>
        <v>0</v>
      </c>
      <c r="P27" s="375">
        <f t="shared" si="2"/>
        <v>0</v>
      </c>
      <c r="Q27" s="379">
        <f t="shared" si="3"/>
        <v>0</v>
      </c>
      <c r="R27" s="380"/>
      <c r="S27" s="376"/>
      <c r="T27" s="376"/>
      <c r="U27" s="376"/>
      <c r="V27" s="376"/>
      <c r="W27" s="376"/>
      <c r="X27" s="376"/>
      <c r="Y27" s="376"/>
      <c r="Z27" s="376"/>
      <c r="AA27" s="376"/>
    </row>
    <row r="28" spans="1:27" s="352" customFormat="1" ht="19.5" x14ac:dyDescent="0.2">
      <c r="A28" s="376"/>
      <c r="B28" s="370"/>
      <c r="C28" s="370"/>
      <c r="D28" s="370"/>
      <c r="E28" s="370"/>
      <c r="F28" s="370"/>
      <c r="G28" s="370"/>
      <c r="H28" s="370"/>
      <c r="I28" s="370"/>
      <c r="J28" s="370"/>
      <c r="K28" s="382"/>
      <c r="L28" s="375"/>
      <c r="M28" s="382"/>
      <c r="N28" s="375">
        <f t="shared" si="0"/>
        <v>0</v>
      </c>
      <c r="O28" s="375">
        <f t="shared" si="1"/>
        <v>0</v>
      </c>
      <c r="P28" s="375">
        <f t="shared" si="2"/>
        <v>0</v>
      </c>
      <c r="Q28" s="379">
        <f t="shared" si="3"/>
        <v>0</v>
      </c>
      <c r="R28" s="380"/>
      <c r="S28" s="376"/>
      <c r="T28" s="376"/>
      <c r="U28" s="376"/>
      <c r="V28" s="376"/>
      <c r="W28" s="376"/>
      <c r="X28" s="376"/>
      <c r="Y28" s="376"/>
      <c r="Z28" s="376"/>
      <c r="AA28" s="376"/>
    </row>
    <row r="29" spans="1:27" s="352" customFormat="1" ht="19.5" x14ac:dyDescent="0.2">
      <c r="A29" s="376"/>
      <c r="B29" s="370"/>
      <c r="C29" s="370"/>
      <c r="D29" s="370"/>
      <c r="E29" s="370"/>
      <c r="F29" s="370"/>
      <c r="G29" s="370"/>
      <c r="H29" s="370"/>
      <c r="I29" s="370"/>
      <c r="J29" s="370"/>
      <c r="K29" s="382"/>
      <c r="L29" s="375"/>
      <c r="M29" s="382"/>
      <c r="N29" s="375">
        <f t="shared" si="0"/>
        <v>0</v>
      </c>
      <c r="O29" s="375">
        <f t="shared" si="1"/>
        <v>0</v>
      </c>
      <c r="P29" s="375">
        <f t="shared" si="2"/>
        <v>0</v>
      </c>
      <c r="Q29" s="379">
        <f t="shared" si="3"/>
        <v>0</v>
      </c>
      <c r="R29" s="380"/>
      <c r="S29" s="376"/>
      <c r="T29" s="376"/>
      <c r="U29" s="376"/>
      <c r="V29" s="376"/>
      <c r="W29" s="376"/>
      <c r="X29" s="376"/>
      <c r="Y29" s="376"/>
      <c r="Z29" s="376"/>
      <c r="AA29" s="376"/>
    </row>
    <row r="30" spans="1:27" s="352" customFormat="1" ht="19.5" x14ac:dyDescent="0.2">
      <c r="A30" s="376"/>
      <c r="B30" s="370"/>
      <c r="C30" s="370"/>
      <c r="D30" s="370"/>
      <c r="E30" s="370"/>
      <c r="F30" s="370"/>
      <c r="G30" s="370"/>
      <c r="H30" s="370"/>
      <c r="I30" s="370"/>
      <c r="J30" s="370"/>
      <c r="K30" s="382"/>
      <c r="L30" s="375"/>
      <c r="M30" s="382"/>
      <c r="N30" s="375">
        <f t="shared" si="0"/>
        <v>0</v>
      </c>
      <c r="O30" s="375">
        <f t="shared" si="1"/>
        <v>0</v>
      </c>
      <c r="P30" s="375">
        <f t="shared" si="2"/>
        <v>0</v>
      </c>
      <c r="Q30" s="379">
        <f t="shared" si="3"/>
        <v>0</v>
      </c>
      <c r="R30" s="380"/>
      <c r="S30" s="376"/>
      <c r="T30" s="376"/>
      <c r="U30" s="376"/>
      <c r="V30" s="376"/>
      <c r="W30" s="376"/>
      <c r="X30" s="376"/>
      <c r="Y30" s="376"/>
      <c r="Z30" s="376"/>
      <c r="AA30" s="376"/>
    </row>
    <row r="31" spans="1:27" s="352" customFormat="1" ht="19.5" x14ac:dyDescent="0.2">
      <c r="A31" s="408"/>
      <c r="B31" s="409"/>
      <c r="C31" s="409"/>
      <c r="D31" s="409"/>
      <c r="E31" s="409"/>
      <c r="F31" s="409"/>
      <c r="G31" s="409"/>
      <c r="H31" s="409"/>
      <c r="I31" s="409"/>
      <c r="J31" s="409"/>
      <c r="K31" s="410"/>
      <c r="L31" s="411"/>
      <c r="M31" s="410"/>
      <c r="N31" s="411"/>
      <c r="O31" s="411"/>
      <c r="P31" s="411"/>
      <c r="Q31" s="412"/>
      <c r="R31" s="413"/>
      <c r="S31" s="408"/>
      <c r="T31" s="408"/>
      <c r="U31" s="408"/>
      <c r="V31" s="408"/>
      <c r="W31" s="408"/>
      <c r="X31" s="408"/>
      <c r="Y31" s="408"/>
      <c r="Z31" s="408"/>
      <c r="AA31" s="408"/>
    </row>
    <row r="32" spans="1:27" s="352" customFormat="1" ht="19.5" x14ac:dyDescent="0.2">
      <c r="A32" s="408"/>
      <c r="B32" s="409"/>
      <c r="C32" s="409"/>
      <c r="D32" s="409"/>
      <c r="E32" s="409"/>
      <c r="F32" s="409"/>
      <c r="G32" s="409"/>
      <c r="H32" s="409"/>
      <c r="I32" s="409"/>
      <c r="J32" s="409"/>
      <c r="K32" s="410"/>
      <c r="L32" s="411"/>
      <c r="M32" s="410"/>
      <c r="N32" s="411"/>
      <c r="O32" s="411"/>
      <c r="P32" s="411"/>
      <c r="Q32" s="412"/>
      <c r="R32" s="413"/>
      <c r="S32" s="408"/>
      <c r="T32" s="408"/>
      <c r="U32" s="408"/>
      <c r="V32" s="408"/>
      <c r="W32" s="408"/>
      <c r="X32" s="408"/>
      <c r="Y32" s="408"/>
      <c r="Z32" s="408"/>
      <c r="AA32" s="408"/>
    </row>
    <row r="33" spans="1:27" s="352" customFormat="1" ht="17.25" x14ac:dyDescent="0.2">
      <c r="A33" s="20"/>
      <c r="B33" s="20"/>
      <c r="C33" s="20"/>
      <c r="D33" s="101"/>
      <c r="E33" s="101"/>
      <c r="F33" s="101"/>
      <c r="G33" s="102"/>
      <c r="H33" s="102"/>
      <c r="I33" s="102"/>
      <c r="J33" s="102"/>
      <c r="K33" s="102"/>
      <c r="L33" s="102"/>
      <c r="M33" s="3"/>
      <c r="N33" s="3"/>
      <c r="O33" s="3"/>
      <c r="P33" s="3"/>
      <c r="Q33" s="3"/>
      <c r="R33" s="3"/>
      <c r="S33" s="3"/>
      <c r="T33" s="185"/>
      <c r="U33" s="185"/>
      <c r="V33" s="185"/>
      <c r="W33" s="185"/>
      <c r="X33" s="185"/>
      <c r="Y33" s="185"/>
      <c r="Z33" s="185"/>
      <c r="AA33" s="185"/>
    </row>
    <row r="34" spans="1:27" s="352" customFormat="1" ht="17.25" x14ac:dyDescent="0.2">
      <c r="A34" s="20"/>
      <c r="B34" s="20"/>
      <c r="C34" s="20"/>
      <c r="D34" s="101"/>
      <c r="E34" s="101"/>
      <c r="F34" s="101"/>
      <c r="G34" s="102"/>
      <c r="H34" s="102"/>
      <c r="I34" s="102"/>
      <c r="J34" s="102"/>
      <c r="K34" s="102"/>
      <c r="L34" s="102"/>
      <c r="M34" s="3"/>
      <c r="N34" s="3"/>
      <c r="O34" s="3"/>
      <c r="P34" s="3"/>
      <c r="Q34" s="3"/>
      <c r="R34" s="3"/>
      <c r="S34" s="3"/>
      <c r="T34" s="185"/>
      <c r="U34" s="185"/>
      <c r="V34" s="185"/>
      <c r="W34" s="185"/>
      <c r="X34" s="185"/>
      <c r="Y34" s="185"/>
      <c r="Z34" s="185"/>
      <c r="AA34" s="185"/>
    </row>
    <row r="35" spans="1:27" s="352" customFormat="1" ht="17.25" x14ac:dyDescent="0.2">
      <c r="A35" s="20"/>
      <c r="B35" s="20"/>
      <c r="C35" s="20"/>
      <c r="D35" s="101"/>
      <c r="E35" s="101"/>
      <c r="F35" s="101"/>
      <c r="G35" s="102"/>
      <c r="H35" s="102"/>
      <c r="I35" s="102"/>
      <c r="J35" s="102"/>
      <c r="K35" s="102"/>
      <c r="L35" s="102"/>
      <c r="M35" s="3"/>
      <c r="N35" s="3"/>
      <c r="O35" s="3"/>
      <c r="P35" s="3"/>
      <c r="Q35" s="3"/>
      <c r="R35" s="3"/>
      <c r="S35" s="3"/>
      <c r="T35" s="185"/>
      <c r="U35" s="185"/>
      <c r="V35" s="185"/>
      <c r="W35" s="185"/>
      <c r="X35" s="185"/>
      <c r="Y35" s="185"/>
      <c r="Z35" s="185"/>
      <c r="AA35" s="185"/>
    </row>
    <row r="36" spans="1:27" s="352" customFormat="1" ht="17.25" x14ac:dyDescent="0.2">
      <c r="A36" s="20"/>
      <c r="B36" s="20"/>
      <c r="C36" s="20"/>
      <c r="D36" s="101"/>
      <c r="E36" s="101"/>
      <c r="F36" s="101"/>
      <c r="G36" s="102"/>
      <c r="H36" s="102"/>
      <c r="I36" s="102"/>
      <c r="J36" s="102"/>
      <c r="K36" s="102"/>
      <c r="L36" s="102"/>
      <c r="M36" s="3"/>
      <c r="N36" s="3"/>
      <c r="O36" s="3"/>
      <c r="P36" s="3"/>
      <c r="Q36" s="3"/>
      <c r="R36" s="3"/>
      <c r="S36" s="3"/>
      <c r="T36" s="185"/>
      <c r="U36" s="185"/>
      <c r="V36" s="185"/>
      <c r="W36" s="185"/>
      <c r="X36" s="185"/>
      <c r="Y36" s="185"/>
      <c r="Z36" s="185"/>
      <c r="AA36" s="185"/>
    </row>
    <row r="37" spans="1:27" s="352" customFormat="1" ht="17.25" x14ac:dyDescent="0.2">
      <c r="A37" s="20"/>
      <c r="B37" s="20"/>
      <c r="C37" s="20"/>
      <c r="D37" s="101"/>
      <c r="E37" s="101"/>
      <c r="F37" s="101"/>
      <c r="G37" s="102"/>
      <c r="H37" s="102"/>
      <c r="I37" s="102"/>
      <c r="J37" s="102"/>
      <c r="K37" s="102"/>
      <c r="L37" s="102"/>
      <c r="M37" s="3"/>
      <c r="N37" s="3"/>
      <c r="O37" s="3"/>
      <c r="P37" s="3"/>
      <c r="Q37" s="3"/>
      <c r="R37" s="3"/>
      <c r="S37" s="3"/>
      <c r="T37" s="185"/>
      <c r="U37" s="185"/>
      <c r="V37" s="185"/>
      <c r="W37" s="185"/>
      <c r="X37" s="185"/>
      <c r="Y37" s="185"/>
      <c r="Z37" s="185"/>
      <c r="AA37" s="185"/>
    </row>
    <row r="38" spans="1:27" s="352" customFormat="1" ht="17.25" x14ac:dyDescent="0.2">
      <c r="A38" s="20"/>
      <c r="B38" s="20"/>
      <c r="C38" s="20"/>
      <c r="D38" s="101"/>
      <c r="E38" s="101"/>
      <c r="F38" s="101"/>
      <c r="G38" s="102"/>
      <c r="H38" s="102"/>
      <c r="I38" s="102"/>
      <c r="J38" s="102"/>
      <c r="K38" s="102"/>
      <c r="L38" s="102"/>
      <c r="M38" s="3"/>
      <c r="N38" s="3"/>
      <c r="O38" s="3"/>
      <c r="P38" s="3"/>
      <c r="Q38" s="3"/>
      <c r="R38" s="3"/>
      <c r="S38" s="3"/>
      <c r="T38" s="185"/>
      <c r="U38" s="185"/>
      <c r="V38" s="185"/>
      <c r="W38" s="185"/>
      <c r="X38" s="185"/>
      <c r="Y38" s="185"/>
      <c r="Z38" s="185"/>
      <c r="AA38" s="185"/>
    </row>
    <row r="39" spans="1:27" s="352" customFormat="1" ht="17.25" x14ac:dyDescent="0.2">
      <c r="A39" s="20"/>
      <c r="B39" s="20"/>
      <c r="C39" s="20"/>
      <c r="D39" s="101"/>
      <c r="E39" s="101"/>
      <c r="F39" s="101"/>
      <c r="G39" s="102"/>
      <c r="H39" s="102"/>
      <c r="I39" s="102"/>
      <c r="J39" s="102"/>
      <c r="K39" s="102"/>
      <c r="L39" s="102"/>
      <c r="M39" s="3"/>
      <c r="N39" s="3"/>
      <c r="O39" s="3"/>
      <c r="P39" s="3"/>
      <c r="Q39" s="3"/>
      <c r="R39" s="3"/>
      <c r="S39" s="3"/>
      <c r="T39" s="185"/>
      <c r="U39" s="185"/>
      <c r="V39" s="185"/>
      <c r="W39" s="185"/>
      <c r="X39" s="185"/>
      <c r="Y39" s="185"/>
      <c r="Z39" s="185"/>
      <c r="AA39" s="185"/>
    </row>
    <row r="40" spans="1:27" s="352" customFormat="1" ht="17.25" x14ac:dyDescent="0.2">
      <c r="A40" s="20"/>
      <c r="B40" s="20"/>
      <c r="C40" s="20"/>
      <c r="D40" s="101"/>
      <c r="E40" s="101"/>
      <c r="F40" s="101"/>
      <c r="G40" s="102"/>
      <c r="H40" s="102"/>
      <c r="I40" s="102"/>
      <c r="J40" s="102"/>
      <c r="K40" s="102"/>
      <c r="L40" s="102"/>
      <c r="M40" s="3"/>
      <c r="N40" s="3"/>
      <c r="O40" s="3"/>
      <c r="P40" s="3"/>
      <c r="Q40" s="3"/>
      <c r="R40" s="3"/>
      <c r="S40" s="3"/>
      <c r="T40" s="185"/>
      <c r="U40" s="185"/>
      <c r="V40" s="185"/>
      <c r="W40" s="185"/>
      <c r="X40" s="185"/>
      <c r="Y40" s="185"/>
      <c r="Z40" s="185"/>
      <c r="AA40" s="185"/>
    </row>
    <row r="41" spans="1:27" s="352" customFormat="1" ht="17.25" x14ac:dyDescent="0.2">
      <c r="A41" s="20"/>
      <c r="B41" s="20"/>
      <c r="C41" s="20"/>
      <c r="D41" s="101"/>
      <c r="E41" s="101"/>
      <c r="F41" s="101"/>
      <c r="G41" s="102"/>
      <c r="H41" s="102"/>
      <c r="I41" s="102"/>
      <c r="J41" s="102"/>
      <c r="K41" s="102"/>
      <c r="L41" s="102"/>
      <c r="M41" s="3"/>
      <c r="N41" s="3"/>
      <c r="O41" s="3"/>
      <c r="P41" s="3"/>
      <c r="Q41" s="3"/>
      <c r="R41" s="3"/>
      <c r="S41" s="3"/>
      <c r="T41" s="185"/>
      <c r="U41" s="185"/>
      <c r="V41" s="185"/>
      <c r="W41" s="185"/>
      <c r="X41" s="185"/>
      <c r="Y41" s="185"/>
      <c r="Z41" s="185"/>
      <c r="AA41" s="185"/>
    </row>
    <row r="42" spans="1:27" s="352" customFormat="1" ht="17.25" x14ac:dyDescent="0.2">
      <c r="A42" s="20"/>
      <c r="B42" s="20"/>
      <c r="C42" s="20"/>
      <c r="D42" s="101"/>
      <c r="E42" s="101"/>
      <c r="F42" s="101"/>
      <c r="G42" s="102"/>
      <c r="H42" s="102"/>
      <c r="I42" s="102"/>
      <c r="J42" s="102"/>
      <c r="K42" s="102"/>
      <c r="L42" s="102"/>
      <c r="M42" s="3"/>
      <c r="N42" s="3"/>
      <c r="O42" s="3"/>
      <c r="P42" s="3"/>
      <c r="Q42" s="3"/>
      <c r="R42" s="3"/>
      <c r="S42" s="3"/>
      <c r="T42" s="185"/>
      <c r="U42" s="185"/>
      <c r="V42" s="185"/>
      <c r="W42" s="185"/>
      <c r="X42" s="185"/>
      <c r="Y42" s="185"/>
      <c r="Z42" s="185"/>
      <c r="AA42" s="185"/>
    </row>
    <row r="43" spans="1:27" s="352" customFormat="1" ht="17.25" x14ac:dyDescent="0.2">
      <c r="A43" s="20"/>
      <c r="B43" s="20"/>
      <c r="C43" s="20"/>
      <c r="D43" s="101"/>
      <c r="E43" s="101"/>
      <c r="F43" s="101"/>
      <c r="G43" s="102"/>
      <c r="H43" s="102"/>
      <c r="I43" s="102"/>
      <c r="J43" s="102"/>
      <c r="K43" s="102"/>
      <c r="L43" s="102"/>
      <c r="M43" s="3"/>
      <c r="N43" s="3"/>
      <c r="O43" s="3"/>
      <c r="P43" s="3"/>
      <c r="Q43" s="3"/>
      <c r="R43" s="3"/>
      <c r="S43" s="3"/>
      <c r="T43" s="185"/>
      <c r="U43" s="185"/>
      <c r="V43" s="185"/>
      <c r="W43" s="185"/>
      <c r="X43" s="185"/>
      <c r="Y43" s="185"/>
      <c r="Z43" s="185"/>
      <c r="AA43" s="185"/>
    </row>
    <row r="44" spans="1:27" s="352" customFormat="1" ht="17.25" x14ac:dyDescent="0.2">
      <c r="A44" s="20"/>
      <c r="B44" s="20"/>
      <c r="C44" s="20"/>
      <c r="D44" s="101"/>
      <c r="E44" s="101"/>
      <c r="F44" s="101"/>
      <c r="G44" s="102"/>
      <c r="H44" s="102"/>
      <c r="I44" s="102"/>
      <c r="J44" s="102"/>
      <c r="K44" s="102"/>
      <c r="L44" s="102"/>
      <c r="M44" s="3"/>
      <c r="N44" s="3"/>
      <c r="O44" s="3"/>
      <c r="P44" s="3"/>
      <c r="Q44" s="3"/>
      <c r="R44" s="3"/>
      <c r="S44" s="3"/>
      <c r="T44" s="185"/>
      <c r="U44" s="185"/>
      <c r="V44" s="185"/>
      <c r="W44" s="185"/>
      <c r="X44" s="185"/>
      <c r="Y44" s="185"/>
      <c r="Z44" s="185"/>
      <c r="AA44" s="185"/>
    </row>
    <row r="45" spans="1:27" s="352" customFormat="1" ht="17.25" x14ac:dyDescent="0.2">
      <c r="A45" s="20"/>
      <c r="B45" s="20"/>
      <c r="C45" s="20"/>
      <c r="D45" s="101"/>
      <c r="E45" s="101"/>
      <c r="F45" s="101"/>
      <c r="G45" s="102"/>
      <c r="H45" s="102"/>
      <c r="I45" s="102"/>
      <c r="J45" s="102"/>
      <c r="K45" s="102"/>
      <c r="L45" s="102"/>
      <c r="M45" s="3"/>
      <c r="N45" s="3"/>
      <c r="O45" s="3"/>
      <c r="P45" s="3"/>
      <c r="Q45" s="3"/>
      <c r="R45" s="3"/>
      <c r="S45" s="3"/>
      <c r="T45" s="185"/>
      <c r="U45" s="185"/>
      <c r="V45" s="185"/>
      <c r="W45" s="185"/>
      <c r="X45" s="185"/>
      <c r="Y45" s="185"/>
      <c r="Z45" s="185"/>
      <c r="AA45" s="185"/>
    </row>
    <row r="46" spans="1:27" s="352" customFormat="1" ht="17.25" x14ac:dyDescent="0.2">
      <c r="A46" s="20"/>
      <c r="B46" s="20"/>
      <c r="C46" s="20"/>
      <c r="D46" s="101"/>
      <c r="E46" s="101"/>
      <c r="F46" s="101"/>
      <c r="G46" s="102"/>
      <c r="H46" s="102"/>
      <c r="I46" s="102"/>
      <c r="J46" s="102"/>
      <c r="K46" s="102"/>
      <c r="L46" s="102"/>
      <c r="M46" s="3"/>
      <c r="N46" s="3"/>
      <c r="O46" s="3"/>
      <c r="P46" s="3"/>
      <c r="Q46" s="3"/>
      <c r="R46" s="3"/>
      <c r="S46" s="3"/>
      <c r="T46" s="185"/>
      <c r="U46" s="185"/>
      <c r="V46" s="185"/>
      <c r="W46" s="185"/>
      <c r="X46" s="185"/>
      <c r="Y46" s="185"/>
      <c r="Z46" s="185"/>
      <c r="AA46" s="185"/>
    </row>
    <row r="47" spans="1:27" s="352" customFormat="1" ht="17.25" x14ac:dyDescent="0.2">
      <c r="A47" s="20"/>
      <c r="B47" s="20"/>
      <c r="C47" s="20"/>
      <c r="D47" s="101"/>
      <c r="E47" s="101"/>
      <c r="F47" s="101"/>
      <c r="G47" s="102"/>
      <c r="H47" s="102"/>
      <c r="I47" s="102"/>
      <c r="J47" s="102"/>
      <c r="K47" s="102"/>
      <c r="L47" s="102"/>
      <c r="M47" s="3"/>
      <c r="N47" s="3"/>
      <c r="O47" s="3"/>
      <c r="P47" s="3"/>
      <c r="Q47" s="3"/>
      <c r="R47" s="3"/>
      <c r="S47" s="3"/>
      <c r="T47" s="185"/>
      <c r="U47" s="185"/>
      <c r="V47" s="185"/>
      <c r="W47" s="185"/>
      <c r="X47" s="185"/>
      <c r="Y47" s="185"/>
      <c r="Z47" s="185"/>
      <c r="AA47" s="185"/>
    </row>
    <row r="48" spans="1:27" s="352" customFormat="1" ht="17.25" x14ac:dyDescent="0.2">
      <c r="A48" s="20"/>
      <c r="B48" s="20"/>
      <c r="C48" s="20"/>
      <c r="D48" s="101"/>
      <c r="E48" s="101"/>
      <c r="F48" s="101"/>
      <c r="G48" s="102"/>
      <c r="H48" s="102"/>
      <c r="I48" s="102"/>
      <c r="J48" s="102"/>
      <c r="K48" s="102"/>
      <c r="L48" s="102"/>
      <c r="M48" s="3"/>
      <c r="N48" s="3"/>
      <c r="O48" s="3"/>
      <c r="P48" s="3"/>
      <c r="Q48" s="3"/>
      <c r="R48" s="3"/>
      <c r="S48" s="3"/>
      <c r="T48" s="185"/>
      <c r="U48" s="185"/>
      <c r="V48" s="185"/>
      <c r="W48" s="185"/>
      <c r="X48" s="185"/>
      <c r="Y48" s="185"/>
      <c r="Z48" s="185"/>
      <c r="AA48" s="185"/>
    </row>
    <row r="49" spans="1:27" s="352" customFormat="1" ht="17.25" x14ac:dyDescent="0.2">
      <c r="A49" s="20"/>
      <c r="B49" s="20"/>
      <c r="C49" s="20"/>
      <c r="D49" s="101"/>
      <c r="E49" s="101"/>
      <c r="F49" s="101"/>
      <c r="G49" s="102"/>
      <c r="H49" s="102"/>
      <c r="I49" s="102"/>
      <c r="J49" s="102"/>
      <c r="K49" s="102"/>
      <c r="L49" s="102"/>
      <c r="M49" s="3"/>
      <c r="N49" s="3"/>
      <c r="O49" s="3"/>
      <c r="P49" s="3"/>
      <c r="Q49" s="3"/>
      <c r="R49" s="3"/>
      <c r="S49" s="3"/>
      <c r="T49" s="185"/>
      <c r="U49" s="185"/>
      <c r="V49" s="185"/>
      <c r="W49" s="185"/>
      <c r="X49" s="185"/>
      <c r="Y49" s="185"/>
      <c r="Z49" s="185"/>
      <c r="AA49" s="185"/>
    </row>
    <row r="50" spans="1:27" s="352" customFormat="1" ht="17.25" x14ac:dyDescent="0.2">
      <c r="A50" s="20"/>
      <c r="B50" s="20"/>
      <c r="C50" s="20"/>
      <c r="D50" s="101"/>
      <c r="E50" s="101"/>
      <c r="F50" s="101"/>
      <c r="G50" s="102"/>
      <c r="H50" s="102"/>
      <c r="I50" s="102"/>
      <c r="J50" s="102"/>
      <c r="K50" s="102"/>
      <c r="L50" s="102"/>
      <c r="M50" s="3"/>
      <c r="N50" s="3"/>
      <c r="O50" s="3"/>
      <c r="P50" s="3"/>
      <c r="Q50" s="3"/>
      <c r="R50" s="3"/>
      <c r="S50" s="3"/>
      <c r="T50" s="185"/>
      <c r="U50" s="185"/>
      <c r="V50" s="185"/>
      <c r="W50" s="185"/>
      <c r="X50" s="185"/>
      <c r="Y50" s="185"/>
      <c r="Z50" s="185"/>
      <c r="AA50" s="185"/>
    </row>
    <row r="51" spans="1:27" s="352" customFormat="1" ht="17.25" x14ac:dyDescent="0.2">
      <c r="A51" s="20"/>
      <c r="B51" s="20"/>
      <c r="C51" s="20"/>
      <c r="D51" s="101"/>
      <c r="E51" s="101"/>
      <c r="F51" s="101"/>
      <c r="G51" s="102"/>
      <c r="H51" s="102"/>
      <c r="I51" s="102"/>
      <c r="J51" s="102"/>
      <c r="K51" s="102"/>
      <c r="L51" s="102"/>
      <c r="M51" s="3"/>
      <c r="N51" s="3"/>
      <c r="O51" s="3"/>
      <c r="P51" s="3"/>
      <c r="Q51" s="3"/>
      <c r="R51" s="3"/>
      <c r="S51" s="3"/>
      <c r="T51" s="185"/>
      <c r="U51" s="185"/>
      <c r="V51" s="185"/>
      <c r="W51" s="185"/>
      <c r="X51" s="185"/>
      <c r="Y51" s="185"/>
      <c r="Z51" s="185"/>
      <c r="AA51" s="185"/>
    </row>
    <row r="52" spans="1:27" s="352" customFormat="1" ht="17.25" x14ac:dyDescent="0.2">
      <c r="A52" s="20"/>
      <c r="B52" s="20"/>
      <c r="C52" s="20"/>
      <c r="D52" s="101"/>
      <c r="E52" s="101"/>
      <c r="F52" s="101"/>
      <c r="G52" s="102"/>
      <c r="H52" s="102"/>
      <c r="I52" s="102"/>
      <c r="J52" s="102"/>
      <c r="K52" s="102"/>
      <c r="L52" s="102"/>
      <c r="M52" s="3"/>
      <c r="N52" s="3"/>
      <c r="O52" s="3"/>
      <c r="P52" s="3"/>
      <c r="Q52" s="3"/>
      <c r="R52" s="3"/>
      <c r="S52" s="3"/>
      <c r="T52" s="185"/>
      <c r="U52" s="185"/>
      <c r="V52" s="185"/>
      <c r="W52" s="185"/>
      <c r="X52" s="185"/>
      <c r="Y52" s="185"/>
      <c r="Z52" s="185"/>
      <c r="AA52" s="185"/>
    </row>
    <row r="53" spans="1:27" s="352" customFormat="1" ht="17.25" x14ac:dyDescent="0.2">
      <c r="A53" s="20"/>
      <c r="B53" s="20"/>
      <c r="C53" s="20"/>
      <c r="D53" s="101"/>
      <c r="E53" s="101"/>
      <c r="F53" s="101"/>
      <c r="G53" s="102"/>
      <c r="H53" s="102"/>
      <c r="I53" s="102"/>
      <c r="J53" s="102"/>
      <c r="K53" s="102"/>
      <c r="L53" s="102"/>
      <c r="M53" s="3"/>
      <c r="N53" s="3"/>
      <c r="O53" s="3"/>
      <c r="P53" s="3"/>
      <c r="Q53" s="3"/>
      <c r="R53" s="3"/>
      <c r="S53" s="3"/>
      <c r="T53" s="185"/>
      <c r="U53" s="185"/>
      <c r="V53" s="185"/>
      <c r="W53" s="185"/>
      <c r="X53" s="185"/>
      <c r="Y53" s="185"/>
      <c r="Z53" s="185"/>
      <c r="AA53" s="185"/>
    </row>
    <row r="54" spans="1:27" s="352" customFormat="1" ht="17.25" x14ac:dyDescent="0.2">
      <c r="A54" s="20"/>
      <c r="B54" s="20"/>
      <c r="C54" s="20"/>
      <c r="D54" s="101"/>
      <c r="E54" s="101"/>
      <c r="F54" s="101"/>
      <c r="G54" s="102"/>
      <c r="H54" s="102"/>
      <c r="I54" s="102"/>
      <c r="J54" s="102"/>
      <c r="K54" s="102"/>
      <c r="L54" s="102"/>
      <c r="M54" s="3"/>
      <c r="N54" s="3"/>
      <c r="O54" s="3"/>
      <c r="P54" s="3"/>
      <c r="Q54" s="3"/>
      <c r="R54" s="3"/>
      <c r="S54" s="3"/>
      <c r="T54" s="185"/>
      <c r="U54" s="185"/>
      <c r="V54" s="185"/>
      <c r="W54" s="185"/>
      <c r="X54" s="185"/>
      <c r="Y54" s="185"/>
      <c r="Z54" s="185"/>
      <c r="AA54" s="185"/>
    </row>
    <row r="55" spans="1:27" s="352" customFormat="1" ht="17.25" x14ac:dyDescent="0.2">
      <c r="A55" s="20"/>
      <c r="B55" s="20"/>
      <c r="C55" s="20"/>
      <c r="D55" s="101"/>
      <c r="E55" s="101"/>
      <c r="F55" s="101"/>
      <c r="G55" s="102"/>
      <c r="H55" s="102"/>
      <c r="I55" s="102"/>
      <c r="J55" s="102"/>
      <c r="K55" s="102"/>
      <c r="L55" s="102"/>
      <c r="M55" s="3"/>
      <c r="N55" s="3"/>
      <c r="O55" s="3"/>
      <c r="P55" s="3"/>
      <c r="Q55" s="3"/>
      <c r="R55" s="3"/>
      <c r="S55" s="3"/>
      <c r="T55" s="185"/>
      <c r="U55" s="185"/>
      <c r="V55" s="185"/>
      <c r="W55" s="185"/>
      <c r="X55" s="185"/>
      <c r="Y55" s="185"/>
      <c r="Z55" s="185"/>
      <c r="AA55" s="185"/>
    </row>
    <row r="56" spans="1:27" s="352" customFormat="1" ht="17.25" x14ac:dyDescent="0.2">
      <c r="A56" s="20"/>
      <c r="B56" s="20"/>
      <c r="C56" s="20"/>
      <c r="D56" s="101"/>
      <c r="E56" s="101"/>
      <c r="F56" s="101"/>
      <c r="G56" s="102"/>
      <c r="H56" s="102"/>
      <c r="I56" s="102"/>
      <c r="J56" s="102"/>
      <c r="K56" s="102"/>
      <c r="L56" s="102"/>
      <c r="M56" s="3"/>
      <c r="N56" s="3"/>
      <c r="O56" s="3"/>
      <c r="P56" s="3"/>
      <c r="Q56" s="3"/>
      <c r="R56" s="3"/>
      <c r="S56" s="3"/>
      <c r="T56" s="185"/>
      <c r="U56" s="185"/>
      <c r="V56" s="185"/>
      <c r="W56" s="185"/>
      <c r="X56" s="185"/>
      <c r="Y56" s="185"/>
      <c r="Z56" s="185"/>
      <c r="AA56" s="185"/>
    </row>
    <row r="57" spans="1:27" s="352" customFormat="1" ht="17.25" x14ac:dyDescent="0.2">
      <c r="A57" s="20"/>
      <c r="B57" s="20"/>
      <c r="C57" s="20"/>
      <c r="D57" s="101"/>
      <c r="E57" s="101"/>
      <c r="F57" s="101"/>
      <c r="G57" s="102"/>
      <c r="H57" s="102"/>
      <c r="I57" s="102"/>
      <c r="J57" s="102"/>
      <c r="K57" s="102"/>
      <c r="L57" s="102"/>
      <c r="M57" s="3"/>
      <c r="N57" s="3"/>
      <c r="O57" s="3"/>
      <c r="P57" s="3"/>
      <c r="Q57" s="3"/>
      <c r="R57" s="3"/>
      <c r="S57" s="3"/>
      <c r="T57" s="185"/>
      <c r="U57" s="185"/>
      <c r="V57" s="185"/>
      <c r="W57" s="185"/>
      <c r="X57" s="185"/>
      <c r="Y57" s="185"/>
      <c r="Z57" s="185"/>
      <c r="AA57" s="185"/>
    </row>
    <row r="58" spans="1:27" s="352" customFormat="1" ht="17.25" x14ac:dyDescent="0.2">
      <c r="A58" s="20"/>
      <c r="B58" s="20"/>
      <c r="C58" s="20"/>
      <c r="D58" s="101"/>
      <c r="E58" s="101"/>
      <c r="F58" s="101"/>
      <c r="G58" s="102"/>
      <c r="H58" s="102"/>
      <c r="I58" s="102"/>
      <c r="J58" s="102"/>
      <c r="K58" s="102"/>
      <c r="L58" s="102"/>
      <c r="M58" s="3"/>
      <c r="N58" s="3"/>
      <c r="O58" s="3"/>
      <c r="P58" s="3"/>
      <c r="Q58" s="3"/>
      <c r="R58" s="3"/>
      <c r="S58" s="3"/>
      <c r="T58" s="185"/>
      <c r="U58" s="185"/>
      <c r="V58" s="185"/>
      <c r="W58" s="185"/>
      <c r="X58" s="185"/>
      <c r="Y58" s="185"/>
      <c r="Z58" s="185"/>
      <c r="AA58" s="185"/>
    </row>
    <row r="59" spans="1:27" s="352" customFormat="1" ht="17.25" x14ac:dyDescent="0.2">
      <c r="A59" s="20"/>
      <c r="B59" s="20"/>
      <c r="C59" s="20"/>
      <c r="D59" s="101"/>
      <c r="E59" s="101"/>
      <c r="F59" s="101"/>
      <c r="G59" s="102"/>
      <c r="H59" s="102"/>
      <c r="I59" s="102"/>
      <c r="J59" s="102"/>
      <c r="K59" s="102"/>
      <c r="L59" s="102"/>
      <c r="M59" s="3"/>
      <c r="N59" s="3"/>
      <c r="O59" s="3"/>
      <c r="P59" s="3"/>
      <c r="Q59" s="3"/>
      <c r="R59" s="3"/>
      <c r="S59" s="3"/>
      <c r="T59" s="185"/>
      <c r="U59" s="185"/>
      <c r="V59" s="185"/>
      <c r="W59" s="185"/>
      <c r="X59" s="185"/>
      <c r="Y59" s="185"/>
      <c r="Z59" s="185"/>
      <c r="AA59" s="185"/>
    </row>
    <row r="60" spans="1:27" s="352" customFormat="1" ht="17.25" x14ac:dyDescent="0.2">
      <c r="A60" s="20"/>
      <c r="B60" s="20"/>
      <c r="C60" s="20"/>
      <c r="D60" s="101"/>
      <c r="E60" s="101"/>
      <c r="F60" s="101"/>
      <c r="G60" s="102"/>
      <c r="H60" s="102"/>
      <c r="I60" s="102"/>
      <c r="J60" s="102"/>
      <c r="K60" s="102"/>
      <c r="L60" s="102"/>
      <c r="M60" s="3"/>
      <c r="N60" s="3"/>
      <c r="O60" s="3"/>
      <c r="P60" s="3"/>
      <c r="Q60" s="3"/>
      <c r="R60" s="3"/>
      <c r="S60" s="3"/>
      <c r="T60" s="185"/>
      <c r="U60" s="185"/>
      <c r="V60" s="185"/>
      <c r="W60" s="185"/>
      <c r="X60" s="185"/>
      <c r="Y60" s="185"/>
      <c r="Z60" s="185"/>
      <c r="AA60" s="185"/>
    </row>
    <row r="61" spans="1:27" s="352" customFormat="1" ht="17.25" x14ac:dyDescent="0.2">
      <c r="A61" s="20"/>
      <c r="B61" s="20"/>
      <c r="C61" s="20"/>
      <c r="D61" s="101"/>
      <c r="E61" s="101"/>
      <c r="F61" s="101"/>
      <c r="G61" s="102"/>
      <c r="H61" s="102"/>
      <c r="I61" s="102"/>
      <c r="J61" s="102"/>
      <c r="K61" s="102"/>
      <c r="L61" s="102"/>
      <c r="M61" s="3"/>
      <c r="N61" s="3"/>
      <c r="O61" s="3"/>
      <c r="P61" s="3"/>
      <c r="Q61" s="3"/>
      <c r="R61" s="3"/>
      <c r="S61" s="3"/>
      <c r="T61" s="185"/>
      <c r="U61" s="185"/>
      <c r="V61" s="185"/>
      <c r="W61" s="185"/>
      <c r="X61" s="185"/>
      <c r="Y61" s="185"/>
      <c r="Z61" s="185"/>
      <c r="AA61" s="185"/>
    </row>
    <row r="62" spans="1:27" s="352" customFormat="1" ht="17.25" x14ac:dyDescent="0.2">
      <c r="A62" s="20"/>
      <c r="B62" s="20"/>
      <c r="C62" s="20"/>
      <c r="D62" s="101"/>
      <c r="E62" s="101"/>
      <c r="F62" s="101"/>
      <c r="G62" s="102"/>
      <c r="H62" s="102"/>
      <c r="I62" s="102"/>
      <c r="J62" s="102"/>
      <c r="K62" s="102"/>
      <c r="L62" s="102"/>
      <c r="M62" s="3"/>
      <c r="N62" s="3"/>
      <c r="O62" s="3"/>
      <c r="P62" s="3"/>
      <c r="Q62" s="3"/>
      <c r="R62" s="3"/>
      <c r="S62" s="3"/>
      <c r="T62" s="185"/>
      <c r="U62" s="185"/>
      <c r="V62" s="185"/>
      <c r="W62" s="185"/>
      <c r="X62" s="185"/>
      <c r="Y62" s="185"/>
      <c r="Z62" s="185"/>
      <c r="AA62" s="185"/>
    </row>
    <row r="63" spans="1:27" s="352" customFormat="1" ht="17.25" x14ac:dyDescent="0.2">
      <c r="A63" s="20"/>
      <c r="B63" s="20"/>
      <c r="C63" s="20"/>
      <c r="D63" s="101"/>
      <c r="E63" s="101"/>
      <c r="F63" s="101"/>
      <c r="G63" s="102"/>
      <c r="H63" s="102"/>
      <c r="I63" s="102"/>
      <c r="J63" s="102"/>
      <c r="K63" s="102"/>
      <c r="L63" s="102"/>
      <c r="M63" s="3"/>
      <c r="N63" s="3"/>
      <c r="O63" s="3"/>
      <c r="P63" s="3"/>
      <c r="Q63" s="3"/>
      <c r="R63" s="3"/>
      <c r="S63" s="3"/>
      <c r="T63" s="185"/>
      <c r="U63" s="185"/>
      <c r="V63" s="185"/>
      <c r="W63" s="185"/>
      <c r="X63" s="185"/>
      <c r="Y63" s="185"/>
      <c r="Z63" s="185"/>
      <c r="AA63" s="185"/>
    </row>
    <row r="64" spans="1:27" s="352" customFormat="1" ht="17.25" x14ac:dyDescent="0.2">
      <c r="A64" s="20"/>
      <c r="B64" s="20"/>
      <c r="C64" s="20"/>
      <c r="D64" s="101"/>
      <c r="E64" s="101"/>
      <c r="F64" s="101"/>
      <c r="G64" s="102"/>
      <c r="H64" s="102"/>
      <c r="I64" s="102"/>
      <c r="J64" s="102"/>
      <c r="K64" s="102"/>
      <c r="L64" s="102"/>
      <c r="M64" s="3"/>
      <c r="N64" s="3"/>
      <c r="O64" s="3"/>
      <c r="P64" s="3"/>
      <c r="Q64" s="3"/>
      <c r="R64" s="3"/>
      <c r="S64" s="3"/>
      <c r="T64" s="185"/>
      <c r="U64" s="185"/>
      <c r="V64" s="185"/>
      <c r="W64" s="185"/>
      <c r="X64" s="185"/>
      <c r="Y64" s="185"/>
      <c r="Z64" s="185"/>
      <c r="AA64" s="185"/>
    </row>
    <row r="65" spans="1:27" s="352" customFormat="1" ht="17.25" x14ac:dyDescent="0.2">
      <c r="A65" s="20"/>
      <c r="B65" s="20"/>
      <c r="C65" s="20"/>
      <c r="D65" s="101"/>
      <c r="E65" s="101"/>
      <c r="F65" s="101"/>
      <c r="G65" s="102"/>
      <c r="H65" s="102"/>
      <c r="I65" s="102"/>
      <c r="J65" s="102"/>
      <c r="K65" s="102"/>
      <c r="L65" s="102"/>
      <c r="M65" s="3"/>
      <c r="N65" s="3"/>
      <c r="O65" s="3"/>
      <c r="P65" s="3"/>
      <c r="Q65" s="3"/>
      <c r="R65" s="3"/>
      <c r="S65" s="3"/>
      <c r="T65" s="185"/>
      <c r="U65" s="185"/>
      <c r="V65" s="185"/>
      <c r="W65" s="185"/>
      <c r="X65" s="185"/>
      <c r="Y65" s="185"/>
      <c r="Z65" s="185"/>
      <c r="AA65" s="185"/>
    </row>
    <row r="66" spans="1:27" s="352" customFormat="1" ht="17.25" x14ac:dyDescent="0.2">
      <c r="A66" s="20"/>
      <c r="B66" s="20"/>
      <c r="C66" s="20"/>
      <c r="D66" s="101"/>
      <c r="E66" s="101"/>
      <c r="F66" s="101"/>
      <c r="G66" s="102"/>
      <c r="H66" s="102"/>
      <c r="I66" s="102"/>
      <c r="J66" s="102"/>
      <c r="K66" s="102"/>
      <c r="L66" s="102"/>
      <c r="M66" s="3"/>
      <c r="N66" s="3"/>
      <c r="O66" s="3"/>
      <c r="P66" s="3"/>
      <c r="Q66" s="3"/>
      <c r="R66" s="3"/>
      <c r="S66" s="3"/>
      <c r="T66" s="185"/>
      <c r="U66" s="185"/>
      <c r="V66" s="185"/>
      <c r="W66" s="185"/>
      <c r="X66" s="185"/>
      <c r="Y66" s="185"/>
      <c r="Z66" s="185"/>
      <c r="AA66" s="185"/>
    </row>
    <row r="67" spans="1:27" s="352" customFormat="1" ht="17.25" x14ac:dyDescent="0.2">
      <c r="A67" s="20"/>
      <c r="B67" s="20"/>
      <c r="C67" s="20"/>
      <c r="D67" s="101"/>
      <c r="E67" s="101"/>
      <c r="F67" s="101"/>
      <c r="G67" s="102"/>
      <c r="H67" s="102"/>
      <c r="I67" s="102"/>
      <c r="J67" s="102"/>
      <c r="K67" s="102"/>
      <c r="L67" s="102"/>
      <c r="M67" s="3"/>
      <c r="N67" s="3"/>
      <c r="O67" s="3"/>
      <c r="P67" s="3"/>
      <c r="Q67" s="3"/>
      <c r="R67" s="3"/>
      <c r="S67" s="3"/>
      <c r="T67" s="185"/>
      <c r="U67" s="185"/>
      <c r="V67" s="185"/>
      <c r="W67" s="185"/>
      <c r="X67" s="185"/>
      <c r="Y67" s="185"/>
      <c r="Z67" s="185"/>
      <c r="AA67" s="185"/>
    </row>
    <row r="68" spans="1:27" s="352" customFormat="1" ht="17.25" x14ac:dyDescent="0.2">
      <c r="A68" s="20"/>
      <c r="B68" s="20"/>
      <c r="C68" s="20"/>
      <c r="D68" s="101"/>
      <c r="E68" s="101"/>
      <c r="F68" s="101"/>
      <c r="G68" s="102"/>
      <c r="H68" s="102"/>
      <c r="I68" s="102"/>
      <c r="J68" s="102"/>
      <c r="K68" s="102"/>
      <c r="L68" s="102"/>
      <c r="M68" s="3"/>
      <c r="N68" s="3"/>
      <c r="O68" s="3"/>
      <c r="P68" s="3"/>
      <c r="Q68" s="3"/>
      <c r="R68" s="3"/>
      <c r="S68" s="3"/>
      <c r="T68" s="185"/>
      <c r="U68" s="185"/>
      <c r="V68" s="185"/>
      <c r="W68" s="185"/>
      <c r="X68" s="185"/>
      <c r="Y68" s="185"/>
      <c r="Z68" s="185"/>
      <c r="AA68" s="185"/>
    </row>
    <row r="69" spans="1:27" s="352" customFormat="1" ht="17.25" x14ac:dyDescent="0.2">
      <c r="A69" s="20"/>
      <c r="B69" s="20"/>
      <c r="C69" s="20"/>
      <c r="D69" s="101"/>
      <c r="E69" s="101"/>
      <c r="F69" s="101"/>
      <c r="G69" s="102"/>
      <c r="H69" s="102"/>
      <c r="I69" s="102"/>
      <c r="J69" s="102"/>
      <c r="K69" s="102"/>
      <c r="L69" s="102"/>
      <c r="M69" s="3"/>
      <c r="N69" s="3"/>
      <c r="O69" s="3"/>
      <c r="P69" s="3"/>
      <c r="Q69" s="3"/>
      <c r="R69" s="3"/>
      <c r="S69" s="3"/>
      <c r="T69" s="185"/>
      <c r="U69" s="185"/>
      <c r="V69" s="185"/>
      <c r="W69" s="185"/>
      <c r="X69" s="185"/>
      <c r="Y69" s="185"/>
      <c r="Z69" s="185"/>
      <c r="AA69" s="185"/>
    </row>
    <row r="70" spans="1:27" s="352" customFormat="1" ht="17.25" x14ac:dyDescent="0.2">
      <c r="A70" s="20"/>
      <c r="B70" s="20"/>
      <c r="C70" s="20"/>
      <c r="D70" s="101"/>
      <c r="E70" s="101"/>
      <c r="F70" s="101"/>
      <c r="G70" s="102"/>
      <c r="H70" s="102"/>
      <c r="I70" s="102"/>
      <c r="J70" s="102"/>
      <c r="K70" s="102"/>
      <c r="L70" s="102"/>
      <c r="M70" s="3"/>
      <c r="N70" s="3"/>
      <c r="O70" s="3"/>
      <c r="P70" s="3"/>
      <c r="Q70" s="3"/>
      <c r="R70" s="3"/>
      <c r="S70" s="3"/>
      <c r="T70" s="185"/>
      <c r="U70" s="185"/>
      <c r="V70" s="185"/>
      <c r="W70" s="185"/>
      <c r="X70" s="185"/>
      <c r="Y70" s="185"/>
      <c r="Z70" s="185"/>
      <c r="AA70" s="185"/>
    </row>
    <row r="71" spans="1:27" s="352" customFormat="1" ht="17.25" x14ac:dyDescent="0.2">
      <c r="A71" s="20"/>
      <c r="B71" s="20"/>
      <c r="C71" s="20"/>
      <c r="D71" s="101"/>
      <c r="E71" s="101"/>
      <c r="F71" s="101"/>
      <c r="G71" s="102"/>
      <c r="H71" s="102"/>
      <c r="I71" s="102"/>
      <c r="J71" s="102"/>
      <c r="K71" s="102"/>
      <c r="L71" s="102"/>
      <c r="M71" s="3"/>
      <c r="N71" s="3"/>
      <c r="O71" s="3"/>
      <c r="P71" s="3"/>
      <c r="Q71" s="3"/>
      <c r="R71" s="3"/>
      <c r="S71" s="3"/>
      <c r="T71" s="185"/>
      <c r="U71" s="185"/>
      <c r="V71" s="185"/>
      <c r="W71" s="185"/>
      <c r="X71" s="185"/>
      <c r="Y71" s="185"/>
      <c r="Z71" s="185"/>
      <c r="AA71" s="185"/>
    </row>
    <row r="72" spans="1:27" s="352" customFormat="1" ht="17.25" x14ac:dyDescent="0.2">
      <c r="A72" s="20"/>
      <c r="B72" s="20"/>
      <c r="C72" s="20"/>
      <c r="D72" s="101"/>
      <c r="E72" s="101"/>
      <c r="F72" s="101"/>
      <c r="G72" s="102"/>
      <c r="H72" s="102"/>
      <c r="I72" s="102"/>
      <c r="J72" s="102"/>
      <c r="K72" s="102"/>
      <c r="L72" s="102"/>
      <c r="M72" s="3"/>
      <c r="N72" s="3"/>
      <c r="O72" s="3"/>
      <c r="P72" s="3"/>
      <c r="Q72" s="3"/>
      <c r="R72" s="3"/>
      <c r="S72" s="3"/>
      <c r="T72" s="185"/>
      <c r="U72" s="185"/>
      <c r="V72" s="185"/>
      <c r="W72" s="185"/>
      <c r="X72" s="185"/>
      <c r="Y72" s="185"/>
      <c r="Z72" s="185"/>
      <c r="AA72" s="185"/>
    </row>
    <row r="73" spans="1:27" s="352" customFormat="1" ht="17.25" x14ac:dyDescent="0.2">
      <c r="A73" s="20"/>
      <c r="B73" s="20"/>
      <c r="C73" s="20"/>
      <c r="D73" s="101"/>
      <c r="E73" s="101"/>
      <c r="F73" s="101"/>
      <c r="G73" s="102"/>
      <c r="H73" s="102"/>
      <c r="I73" s="102"/>
      <c r="J73" s="102"/>
      <c r="K73" s="102"/>
      <c r="L73" s="102"/>
      <c r="M73" s="3"/>
      <c r="N73" s="3"/>
      <c r="O73" s="3"/>
      <c r="P73" s="3"/>
      <c r="Q73" s="3"/>
      <c r="R73" s="3"/>
      <c r="S73" s="3"/>
      <c r="T73" s="185"/>
      <c r="U73" s="185"/>
      <c r="V73" s="185"/>
      <c r="W73" s="185"/>
      <c r="X73" s="185"/>
      <c r="Y73" s="185"/>
      <c r="Z73" s="185"/>
      <c r="AA73" s="185"/>
    </row>
    <row r="74" spans="1:27" s="352" customFormat="1" ht="17.25" x14ac:dyDescent="0.2">
      <c r="A74" s="20"/>
      <c r="B74" s="20"/>
      <c r="C74" s="20"/>
      <c r="D74" s="101"/>
      <c r="E74" s="101"/>
      <c r="F74" s="101"/>
      <c r="G74" s="102"/>
      <c r="H74" s="102"/>
      <c r="I74" s="102"/>
      <c r="J74" s="102"/>
      <c r="K74" s="102"/>
      <c r="L74" s="102"/>
      <c r="M74" s="3"/>
      <c r="N74" s="3"/>
      <c r="O74" s="3"/>
      <c r="P74" s="3"/>
      <c r="Q74" s="3"/>
      <c r="R74" s="3"/>
      <c r="S74" s="3"/>
      <c r="T74" s="185"/>
      <c r="U74" s="185"/>
      <c r="V74" s="185"/>
      <c r="W74" s="185"/>
      <c r="X74" s="185"/>
      <c r="Y74" s="185"/>
      <c r="Z74" s="185"/>
      <c r="AA74" s="185"/>
    </row>
    <row r="75" spans="1:27" s="352" customFormat="1" ht="17.25" x14ac:dyDescent="0.2">
      <c r="A75" s="20"/>
      <c r="B75" s="20"/>
      <c r="C75" s="20"/>
      <c r="D75" s="101"/>
      <c r="E75" s="101"/>
      <c r="F75" s="101"/>
      <c r="G75" s="102"/>
      <c r="H75" s="102"/>
      <c r="I75" s="102"/>
      <c r="J75" s="102"/>
      <c r="K75" s="102"/>
      <c r="L75" s="102"/>
      <c r="M75" s="3"/>
      <c r="N75" s="3"/>
      <c r="O75" s="3"/>
      <c r="P75" s="3"/>
      <c r="Q75" s="3"/>
      <c r="R75" s="3"/>
      <c r="S75" s="3"/>
      <c r="T75" s="185"/>
      <c r="U75" s="185"/>
      <c r="V75" s="185"/>
      <c r="W75" s="185"/>
      <c r="X75" s="185"/>
      <c r="Y75" s="185"/>
      <c r="Z75" s="185"/>
      <c r="AA75" s="185"/>
    </row>
    <row r="76" spans="1:27" s="352" customFormat="1" ht="17.25" x14ac:dyDescent="0.2">
      <c r="A76" s="20"/>
      <c r="B76" s="20"/>
      <c r="C76" s="20"/>
      <c r="D76" s="101"/>
      <c r="E76" s="101"/>
      <c r="F76" s="101"/>
      <c r="G76" s="102"/>
      <c r="H76" s="102"/>
      <c r="I76" s="102"/>
      <c r="J76" s="102"/>
      <c r="K76" s="102"/>
      <c r="L76" s="102"/>
      <c r="M76" s="3"/>
      <c r="N76" s="3"/>
      <c r="O76" s="3"/>
      <c r="P76" s="3"/>
      <c r="Q76" s="3"/>
      <c r="R76" s="3"/>
      <c r="S76" s="3"/>
      <c r="T76" s="185"/>
      <c r="U76" s="185"/>
      <c r="V76" s="185"/>
      <c r="W76" s="185"/>
      <c r="X76" s="185"/>
      <c r="Y76" s="185"/>
      <c r="Z76" s="185"/>
      <c r="AA76" s="185"/>
    </row>
    <row r="77" spans="1:27" s="352" customFormat="1" ht="17.25" x14ac:dyDescent="0.2">
      <c r="A77" s="20"/>
      <c r="B77" s="20"/>
      <c r="C77" s="20"/>
      <c r="D77" s="101"/>
      <c r="E77" s="101"/>
      <c r="F77" s="101"/>
      <c r="G77" s="102"/>
      <c r="H77" s="102"/>
      <c r="I77" s="102"/>
      <c r="J77" s="102"/>
      <c r="K77" s="102"/>
      <c r="L77" s="102"/>
      <c r="M77" s="3"/>
      <c r="N77" s="3"/>
      <c r="O77" s="3"/>
      <c r="P77" s="3"/>
      <c r="Q77" s="3"/>
      <c r="R77" s="3"/>
      <c r="S77" s="3"/>
      <c r="T77" s="185"/>
      <c r="U77" s="185"/>
      <c r="V77" s="185"/>
      <c r="W77" s="185"/>
      <c r="X77" s="185"/>
      <c r="Y77" s="185"/>
      <c r="Z77" s="185"/>
      <c r="AA77" s="185"/>
    </row>
    <row r="78" spans="1:27" s="352" customFormat="1" ht="17.25" x14ac:dyDescent="0.2">
      <c r="A78" s="20"/>
      <c r="B78" s="20"/>
      <c r="C78" s="20"/>
      <c r="D78" s="101"/>
      <c r="E78" s="101"/>
      <c r="F78" s="101"/>
      <c r="G78" s="102"/>
      <c r="H78" s="102"/>
      <c r="I78" s="102"/>
      <c r="J78" s="102"/>
      <c r="K78" s="102"/>
      <c r="L78" s="102"/>
      <c r="M78" s="3"/>
      <c r="N78" s="3"/>
      <c r="O78" s="3"/>
      <c r="P78" s="3"/>
      <c r="Q78" s="3"/>
      <c r="R78" s="3"/>
      <c r="S78" s="3"/>
      <c r="T78" s="185"/>
      <c r="U78" s="185"/>
      <c r="V78" s="185"/>
      <c r="W78" s="185"/>
      <c r="X78" s="185"/>
      <c r="Y78" s="185"/>
      <c r="Z78" s="185"/>
      <c r="AA78" s="185"/>
    </row>
    <row r="79" spans="1:27" s="352" customFormat="1" ht="17.25" x14ac:dyDescent="0.2">
      <c r="A79" s="20"/>
      <c r="B79" s="20"/>
      <c r="C79" s="20"/>
      <c r="D79" s="101"/>
      <c r="E79" s="101"/>
      <c r="F79" s="101"/>
      <c r="G79" s="102"/>
      <c r="H79" s="102"/>
      <c r="I79" s="102"/>
      <c r="J79" s="102"/>
      <c r="K79" s="102"/>
      <c r="L79" s="102"/>
      <c r="M79" s="3"/>
      <c r="N79" s="3"/>
      <c r="O79" s="3"/>
      <c r="P79" s="3"/>
      <c r="Q79" s="3"/>
      <c r="R79" s="3"/>
      <c r="S79" s="3"/>
      <c r="T79" s="185"/>
      <c r="U79" s="185"/>
      <c r="V79" s="185"/>
      <c r="W79" s="185"/>
      <c r="X79" s="185"/>
      <c r="Y79" s="185"/>
      <c r="Z79" s="185"/>
      <c r="AA79" s="185"/>
    </row>
    <row r="80" spans="1:27" s="352" customFormat="1" ht="17.25" x14ac:dyDescent="0.2">
      <c r="A80" s="20"/>
      <c r="B80" s="20"/>
      <c r="C80" s="20"/>
      <c r="D80" s="101"/>
      <c r="E80" s="101"/>
      <c r="F80" s="101"/>
      <c r="G80" s="102"/>
      <c r="H80" s="102"/>
      <c r="I80" s="102"/>
      <c r="J80" s="102"/>
      <c r="K80" s="102"/>
      <c r="L80" s="102"/>
      <c r="M80" s="3"/>
      <c r="N80" s="3"/>
      <c r="O80" s="3"/>
      <c r="P80" s="3"/>
      <c r="Q80" s="3"/>
      <c r="R80" s="3"/>
      <c r="S80" s="3"/>
      <c r="T80" s="185"/>
      <c r="U80" s="185"/>
      <c r="V80" s="185"/>
      <c r="W80" s="185"/>
      <c r="X80" s="185"/>
      <c r="Y80" s="185"/>
      <c r="Z80" s="185"/>
      <c r="AA80" s="185"/>
    </row>
    <row r="81" spans="1:27" s="352" customFormat="1" ht="17.25" x14ac:dyDescent="0.2">
      <c r="A81" s="20"/>
      <c r="B81" s="20"/>
      <c r="C81" s="20"/>
      <c r="D81" s="101"/>
      <c r="E81" s="101"/>
      <c r="F81" s="101"/>
      <c r="G81" s="102"/>
      <c r="H81" s="102"/>
      <c r="I81" s="102"/>
      <c r="J81" s="102"/>
      <c r="K81" s="102"/>
      <c r="L81" s="102"/>
      <c r="M81" s="3"/>
      <c r="N81" s="3"/>
      <c r="O81" s="3"/>
      <c r="P81" s="3"/>
      <c r="Q81" s="3"/>
      <c r="R81" s="3"/>
      <c r="S81" s="3"/>
      <c r="T81" s="185"/>
      <c r="U81" s="185"/>
      <c r="V81" s="185"/>
      <c r="W81" s="185"/>
      <c r="X81" s="185"/>
      <c r="Y81" s="185"/>
      <c r="Z81" s="185"/>
      <c r="AA81" s="185"/>
    </row>
    <row r="82" spans="1:27" s="352" customFormat="1" ht="17.25" x14ac:dyDescent="0.2">
      <c r="A82" s="20"/>
      <c r="B82" s="20"/>
      <c r="C82" s="20"/>
      <c r="D82" s="101"/>
      <c r="E82" s="101"/>
      <c r="F82" s="101"/>
      <c r="G82" s="102"/>
      <c r="H82" s="102"/>
      <c r="I82" s="102"/>
      <c r="J82" s="102"/>
      <c r="K82" s="102"/>
      <c r="L82" s="102"/>
      <c r="M82" s="3"/>
      <c r="N82" s="3"/>
      <c r="O82" s="3"/>
      <c r="P82" s="3"/>
      <c r="Q82" s="3"/>
      <c r="R82" s="3"/>
      <c r="S82" s="3"/>
      <c r="T82" s="185"/>
      <c r="U82" s="185"/>
      <c r="V82" s="185"/>
      <c r="W82" s="185"/>
      <c r="X82" s="185"/>
      <c r="Y82" s="185"/>
      <c r="Z82" s="185"/>
      <c r="AA82" s="185"/>
    </row>
    <row r="83" spans="1:27" s="352" customFormat="1" ht="17.25" x14ac:dyDescent="0.2">
      <c r="A83" s="20"/>
      <c r="B83" s="20"/>
      <c r="C83" s="20"/>
      <c r="D83" s="101"/>
      <c r="E83" s="101"/>
      <c r="F83" s="101"/>
      <c r="G83" s="102"/>
      <c r="H83" s="102"/>
      <c r="I83" s="102"/>
      <c r="J83" s="102"/>
      <c r="K83" s="102"/>
      <c r="L83" s="102"/>
      <c r="M83" s="3"/>
      <c r="N83" s="3"/>
      <c r="O83" s="3"/>
      <c r="P83" s="3"/>
      <c r="Q83" s="3"/>
      <c r="R83" s="3"/>
      <c r="S83" s="3"/>
      <c r="T83" s="185"/>
      <c r="U83" s="185"/>
      <c r="V83" s="185"/>
      <c r="W83" s="185"/>
      <c r="X83" s="185"/>
      <c r="Y83" s="185"/>
      <c r="Z83" s="185"/>
      <c r="AA83" s="185"/>
    </row>
    <row r="84" spans="1:27" s="352" customFormat="1" ht="17.25" x14ac:dyDescent="0.2">
      <c r="A84" s="20"/>
      <c r="B84" s="20"/>
      <c r="C84" s="20"/>
      <c r="D84" s="101"/>
      <c r="E84" s="101"/>
      <c r="F84" s="101"/>
      <c r="G84" s="102"/>
      <c r="H84" s="102"/>
      <c r="I84" s="102"/>
      <c r="J84" s="102"/>
      <c r="K84" s="102"/>
      <c r="L84" s="102"/>
      <c r="M84" s="3"/>
      <c r="N84" s="3"/>
      <c r="O84" s="3"/>
      <c r="P84" s="3"/>
      <c r="Q84" s="3"/>
      <c r="R84" s="3"/>
      <c r="S84" s="3"/>
      <c r="T84" s="185"/>
      <c r="U84" s="185"/>
      <c r="V84" s="185"/>
      <c r="W84" s="185"/>
      <c r="X84" s="185"/>
      <c r="Y84" s="185"/>
      <c r="Z84" s="185"/>
      <c r="AA84" s="185"/>
    </row>
    <row r="85" spans="1:27" s="352" customFormat="1" ht="17.25" x14ac:dyDescent="0.2">
      <c r="A85" s="20"/>
      <c r="B85" s="20"/>
      <c r="C85" s="20"/>
      <c r="D85" s="101"/>
      <c r="E85" s="101"/>
      <c r="F85" s="101"/>
      <c r="G85" s="102"/>
      <c r="H85" s="102"/>
      <c r="I85" s="102"/>
      <c r="J85" s="102"/>
      <c r="K85" s="102"/>
      <c r="L85" s="102"/>
      <c r="M85" s="3"/>
      <c r="N85" s="3"/>
      <c r="O85" s="3"/>
      <c r="P85" s="3"/>
      <c r="Q85" s="3"/>
      <c r="R85" s="3"/>
      <c r="S85" s="3"/>
      <c r="T85" s="185"/>
      <c r="U85" s="185"/>
      <c r="V85" s="185"/>
      <c r="W85" s="185"/>
      <c r="X85" s="185"/>
      <c r="Y85" s="185"/>
      <c r="Z85" s="185"/>
      <c r="AA85" s="185"/>
    </row>
    <row r="86" spans="1:27" s="352" customFormat="1" ht="17.25" x14ac:dyDescent="0.2">
      <c r="A86" s="20"/>
      <c r="B86" s="20"/>
      <c r="C86" s="20"/>
      <c r="D86" s="101"/>
      <c r="E86" s="101"/>
      <c r="F86" s="101"/>
      <c r="G86" s="102"/>
      <c r="H86" s="102"/>
      <c r="I86" s="102"/>
      <c r="J86" s="102"/>
      <c r="K86" s="102"/>
      <c r="L86" s="102"/>
      <c r="M86" s="3"/>
      <c r="N86" s="3"/>
      <c r="O86" s="3"/>
      <c r="P86" s="3"/>
      <c r="Q86" s="3"/>
      <c r="R86" s="3"/>
      <c r="S86" s="3"/>
      <c r="T86" s="185"/>
      <c r="U86" s="185"/>
      <c r="V86" s="185"/>
      <c r="W86" s="185"/>
      <c r="X86" s="185"/>
      <c r="Y86" s="185"/>
      <c r="Z86" s="185"/>
      <c r="AA86" s="185"/>
    </row>
    <row r="87" spans="1:27" s="352" customFormat="1" ht="17.25" x14ac:dyDescent="0.2">
      <c r="A87" s="20"/>
      <c r="B87" s="20"/>
      <c r="C87" s="20"/>
      <c r="D87" s="101"/>
      <c r="E87" s="101"/>
      <c r="F87" s="101"/>
      <c r="G87" s="102"/>
      <c r="H87" s="102"/>
      <c r="I87" s="102"/>
      <c r="J87" s="102"/>
      <c r="K87" s="102"/>
      <c r="L87" s="102"/>
      <c r="M87" s="3"/>
      <c r="N87" s="3"/>
      <c r="O87" s="3"/>
      <c r="P87" s="3"/>
      <c r="Q87" s="3"/>
      <c r="R87" s="3"/>
      <c r="S87" s="3"/>
      <c r="T87" s="185"/>
      <c r="U87" s="185"/>
      <c r="V87" s="185"/>
      <c r="W87" s="185"/>
      <c r="X87" s="185"/>
      <c r="Y87" s="185"/>
      <c r="Z87" s="185"/>
      <c r="AA87" s="185"/>
    </row>
    <row r="88" spans="1:27" s="352" customFormat="1" ht="17.25" x14ac:dyDescent="0.2">
      <c r="A88" s="20"/>
      <c r="B88" s="20"/>
      <c r="C88" s="20"/>
      <c r="D88" s="101"/>
      <c r="E88" s="101"/>
      <c r="F88" s="101"/>
      <c r="G88" s="102"/>
      <c r="H88" s="102"/>
      <c r="I88" s="102"/>
      <c r="J88" s="102"/>
      <c r="K88" s="102"/>
      <c r="L88" s="102"/>
      <c r="M88" s="3"/>
      <c r="N88" s="3"/>
      <c r="O88" s="3"/>
      <c r="P88" s="3"/>
      <c r="Q88" s="3"/>
      <c r="R88" s="3"/>
      <c r="S88" s="3"/>
      <c r="T88" s="185"/>
      <c r="U88" s="185"/>
      <c r="V88" s="185"/>
      <c r="W88" s="185"/>
      <c r="X88" s="185"/>
      <c r="Y88" s="185"/>
      <c r="Z88" s="185"/>
      <c r="AA88" s="185"/>
    </row>
    <row r="89" spans="1:27" s="352" customFormat="1" ht="17.25" x14ac:dyDescent="0.2">
      <c r="A89" s="20"/>
      <c r="B89" s="20"/>
      <c r="C89" s="20"/>
      <c r="D89" s="101"/>
      <c r="E89" s="101"/>
      <c r="F89" s="101"/>
      <c r="G89" s="102"/>
      <c r="H89" s="102"/>
      <c r="I89" s="102"/>
      <c r="J89" s="102"/>
      <c r="K89" s="102"/>
      <c r="L89" s="102"/>
      <c r="M89" s="3"/>
      <c r="N89" s="3"/>
      <c r="O89" s="3"/>
      <c r="P89" s="3"/>
      <c r="Q89" s="3"/>
      <c r="R89" s="3"/>
      <c r="S89" s="3"/>
      <c r="T89" s="185"/>
      <c r="U89" s="185"/>
      <c r="V89" s="185"/>
      <c r="W89" s="185"/>
      <c r="X89" s="185"/>
      <c r="Y89" s="185"/>
      <c r="Z89" s="185"/>
      <c r="AA89" s="185"/>
    </row>
    <row r="90" spans="1:27" s="352" customFormat="1" ht="17.25" x14ac:dyDescent="0.2">
      <c r="A90" s="20"/>
      <c r="B90" s="20"/>
      <c r="C90" s="20"/>
      <c r="D90" s="101"/>
      <c r="E90" s="101"/>
      <c r="F90" s="101"/>
      <c r="G90" s="102"/>
      <c r="H90" s="102"/>
      <c r="I90" s="102"/>
      <c r="J90" s="102"/>
      <c r="K90" s="102"/>
      <c r="L90" s="102"/>
      <c r="M90" s="3"/>
      <c r="N90" s="3"/>
      <c r="O90" s="3"/>
      <c r="P90" s="3"/>
      <c r="Q90" s="3"/>
      <c r="R90" s="3"/>
      <c r="S90" s="3"/>
      <c r="T90" s="185"/>
      <c r="U90" s="185"/>
      <c r="V90" s="185"/>
      <c r="W90" s="185"/>
      <c r="X90" s="185"/>
      <c r="Y90" s="185"/>
      <c r="Z90" s="185"/>
      <c r="AA90" s="185"/>
    </row>
    <row r="91" spans="1:27" s="352" customFormat="1" ht="17.25" x14ac:dyDescent="0.2">
      <c r="A91" s="20"/>
      <c r="B91" s="20"/>
      <c r="C91" s="20"/>
      <c r="D91" s="101"/>
      <c r="E91" s="101"/>
      <c r="F91" s="101"/>
      <c r="G91" s="102"/>
      <c r="H91" s="102"/>
      <c r="I91" s="102"/>
      <c r="J91" s="102"/>
      <c r="K91" s="102"/>
      <c r="L91" s="102"/>
      <c r="M91" s="3"/>
      <c r="N91" s="3"/>
      <c r="O91" s="3"/>
      <c r="P91" s="3"/>
      <c r="Q91" s="3"/>
      <c r="R91" s="3"/>
      <c r="S91" s="3"/>
      <c r="T91" s="185"/>
      <c r="U91" s="185"/>
      <c r="V91" s="185"/>
      <c r="W91" s="185"/>
      <c r="X91" s="185"/>
      <c r="Y91" s="185"/>
      <c r="Z91" s="185"/>
      <c r="AA91" s="185"/>
    </row>
    <row r="92" spans="1:27" s="352" customFormat="1" ht="17.25" x14ac:dyDescent="0.2">
      <c r="A92" s="20"/>
      <c r="B92" s="20"/>
      <c r="C92" s="20"/>
      <c r="D92" s="101"/>
      <c r="E92" s="101"/>
      <c r="F92" s="101"/>
      <c r="G92" s="102"/>
      <c r="H92" s="102"/>
      <c r="I92" s="102"/>
      <c r="J92" s="102"/>
      <c r="K92" s="102"/>
      <c r="L92" s="102"/>
      <c r="M92" s="3"/>
      <c r="N92" s="3"/>
      <c r="O92" s="3"/>
      <c r="P92" s="3"/>
      <c r="Q92" s="3"/>
      <c r="R92" s="3"/>
      <c r="S92" s="3"/>
      <c r="T92" s="185"/>
      <c r="U92" s="185"/>
      <c r="V92" s="185"/>
      <c r="W92" s="185"/>
      <c r="X92" s="185"/>
      <c r="Y92" s="185"/>
      <c r="Z92" s="185"/>
      <c r="AA92" s="185"/>
    </row>
    <row r="93" spans="1:27" s="352" customFormat="1" ht="17.25" x14ac:dyDescent="0.2">
      <c r="A93" s="20"/>
      <c r="B93" s="20"/>
      <c r="C93" s="20"/>
      <c r="D93" s="101"/>
      <c r="E93" s="101"/>
      <c r="F93" s="101"/>
      <c r="G93" s="102"/>
      <c r="H93" s="102"/>
      <c r="I93" s="102"/>
      <c r="J93" s="102"/>
      <c r="K93" s="102"/>
      <c r="L93" s="102"/>
      <c r="M93" s="3"/>
      <c r="N93" s="3"/>
      <c r="O93" s="3"/>
      <c r="P93" s="3"/>
      <c r="Q93" s="3"/>
      <c r="R93" s="3"/>
      <c r="S93" s="3"/>
      <c r="T93" s="185"/>
      <c r="U93" s="185"/>
      <c r="V93" s="185"/>
      <c r="W93" s="185"/>
      <c r="X93" s="185"/>
      <c r="Y93" s="185"/>
      <c r="Z93" s="185"/>
      <c r="AA93" s="185"/>
    </row>
    <row r="94" spans="1:27" s="352" customFormat="1" ht="17.25" x14ac:dyDescent="0.2">
      <c r="A94" s="20"/>
      <c r="B94" s="20"/>
      <c r="C94" s="20"/>
      <c r="D94" s="101"/>
      <c r="E94" s="101"/>
      <c r="F94" s="101"/>
      <c r="G94" s="102"/>
      <c r="H94" s="102"/>
      <c r="I94" s="102"/>
      <c r="J94" s="102"/>
      <c r="K94" s="102"/>
      <c r="L94" s="102"/>
      <c r="M94" s="3"/>
      <c r="N94" s="3"/>
      <c r="O94" s="3"/>
      <c r="P94" s="3"/>
      <c r="Q94" s="3"/>
      <c r="R94" s="3"/>
      <c r="S94" s="3"/>
      <c r="T94" s="185"/>
      <c r="U94" s="185"/>
      <c r="V94" s="185"/>
      <c r="W94" s="185"/>
      <c r="X94" s="185"/>
      <c r="Y94" s="185"/>
      <c r="Z94" s="185"/>
      <c r="AA94" s="185"/>
    </row>
    <row r="95" spans="1:27" s="352" customFormat="1" ht="17.25" x14ac:dyDescent="0.2">
      <c r="A95" s="20"/>
      <c r="B95" s="20"/>
      <c r="C95" s="20"/>
      <c r="D95" s="101"/>
      <c r="E95" s="101"/>
      <c r="F95" s="101"/>
      <c r="G95" s="102"/>
      <c r="H95" s="102"/>
      <c r="I95" s="102"/>
      <c r="J95" s="102"/>
      <c r="K95" s="102"/>
      <c r="L95" s="102"/>
      <c r="M95" s="3"/>
      <c r="N95" s="3"/>
      <c r="O95" s="3"/>
      <c r="P95" s="3"/>
      <c r="Q95" s="3"/>
      <c r="R95" s="3"/>
      <c r="S95" s="3"/>
      <c r="T95" s="185"/>
      <c r="U95" s="185"/>
      <c r="V95" s="185"/>
      <c r="W95" s="185"/>
      <c r="X95" s="185"/>
      <c r="Y95" s="185"/>
      <c r="Z95" s="185"/>
      <c r="AA95" s="185"/>
    </row>
    <row r="96" spans="1:27" s="352" customFormat="1" ht="17.25" x14ac:dyDescent="0.2">
      <c r="A96" s="20"/>
      <c r="B96" s="20"/>
      <c r="C96" s="20"/>
      <c r="D96" s="101"/>
      <c r="E96" s="101"/>
      <c r="F96" s="101"/>
      <c r="G96" s="102"/>
      <c r="H96" s="102"/>
      <c r="I96" s="102"/>
      <c r="J96" s="102"/>
      <c r="K96" s="102"/>
      <c r="L96" s="102"/>
      <c r="M96" s="3"/>
      <c r="N96" s="3"/>
      <c r="O96" s="3"/>
      <c r="P96" s="3"/>
      <c r="Q96" s="3"/>
      <c r="R96" s="3"/>
      <c r="S96" s="3"/>
      <c r="T96" s="185"/>
      <c r="U96" s="185"/>
      <c r="V96" s="185"/>
      <c r="W96" s="185"/>
      <c r="X96" s="185"/>
      <c r="Y96" s="185"/>
      <c r="Z96" s="185"/>
      <c r="AA96" s="185"/>
    </row>
    <row r="97" spans="1:27" s="352" customFormat="1" ht="17.25" x14ac:dyDescent="0.2">
      <c r="A97" s="20"/>
      <c r="B97" s="20"/>
      <c r="C97" s="20"/>
      <c r="D97" s="101"/>
      <c r="E97" s="101"/>
      <c r="F97" s="101"/>
      <c r="G97" s="102"/>
      <c r="H97" s="102"/>
      <c r="I97" s="102"/>
      <c r="J97" s="102"/>
      <c r="K97" s="102"/>
      <c r="L97" s="102"/>
      <c r="M97" s="3"/>
      <c r="N97" s="3"/>
      <c r="O97" s="3"/>
      <c r="P97" s="3"/>
      <c r="Q97" s="3"/>
      <c r="R97" s="3"/>
      <c r="S97" s="3"/>
      <c r="T97" s="185"/>
      <c r="U97" s="185"/>
      <c r="V97" s="185"/>
      <c r="W97" s="185"/>
      <c r="X97" s="185"/>
      <c r="Y97" s="185"/>
      <c r="Z97" s="185"/>
      <c r="AA97" s="185"/>
    </row>
    <row r="98" spans="1:27" s="352" customFormat="1" ht="17.25" x14ac:dyDescent="0.2">
      <c r="A98" s="20"/>
      <c r="B98" s="20"/>
      <c r="C98" s="20"/>
      <c r="D98" s="101"/>
      <c r="E98" s="101"/>
      <c r="F98" s="101"/>
      <c r="G98" s="102"/>
      <c r="H98" s="102"/>
      <c r="I98" s="102"/>
      <c r="J98" s="102"/>
      <c r="K98" s="102"/>
      <c r="L98" s="102"/>
      <c r="M98" s="3"/>
      <c r="N98" s="3"/>
      <c r="O98" s="3"/>
      <c r="P98" s="3"/>
      <c r="Q98" s="3"/>
      <c r="R98" s="3"/>
      <c r="S98" s="3"/>
      <c r="T98" s="185"/>
      <c r="U98" s="185"/>
      <c r="V98" s="185"/>
      <c r="W98" s="185"/>
      <c r="X98" s="185"/>
      <c r="Y98" s="185"/>
      <c r="Z98" s="185"/>
      <c r="AA98" s="185"/>
    </row>
    <row r="99" spans="1:27" s="122" customFormat="1" ht="17.25" x14ac:dyDescent="0.2">
      <c r="A99" s="20"/>
      <c r="B99" s="20"/>
      <c r="C99" s="20"/>
      <c r="D99" s="101"/>
      <c r="E99" s="101"/>
      <c r="F99" s="101"/>
      <c r="G99" s="102"/>
      <c r="H99" s="102"/>
      <c r="I99" s="102"/>
      <c r="J99" s="102"/>
      <c r="K99" s="102"/>
      <c r="L99" s="102"/>
      <c r="M99" s="3"/>
      <c r="N99" s="3"/>
      <c r="O99" s="3"/>
      <c r="P99" s="3"/>
      <c r="Q99" s="3"/>
      <c r="R99" s="3"/>
      <c r="S99" s="3"/>
      <c r="T99" s="185"/>
      <c r="U99" s="185"/>
      <c r="V99" s="185"/>
      <c r="W99" s="185"/>
      <c r="X99" s="185"/>
      <c r="Y99" s="185"/>
      <c r="Z99" s="185"/>
      <c r="AA99" s="185"/>
    </row>
    <row r="100" spans="1:27" s="122" customFormat="1" ht="17.25" x14ac:dyDescent="0.2">
      <c r="A100" s="20"/>
      <c r="B100" s="20"/>
      <c r="C100" s="20"/>
      <c r="D100" s="101"/>
      <c r="E100" s="101"/>
      <c r="F100" s="101"/>
      <c r="G100" s="102"/>
      <c r="H100" s="102"/>
      <c r="I100" s="102"/>
      <c r="J100" s="102"/>
      <c r="K100" s="102"/>
      <c r="L100" s="102"/>
      <c r="M100" s="3"/>
      <c r="N100" s="3"/>
      <c r="O100" s="3"/>
      <c r="P100" s="3"/>
      <c r="Q100" s="3"/>
      <c r="R100" s="3"/>
      <c r="S100" s="3"/>
      <c r="T100" s="185"/>
      <c r="U100" s="185"/>
      <c r="V100" s="185"/>
      <c r="W100" s="185"/>
      <c r="X100" s="185"/>
      <c r="Y100" s="185"/>
      <c r="Z100" s="185"/>
      <c r="AA100" s="185"/>
    </row>
    <row r="101" spans="1:27" s="122" customFormat="1" ht="17.25" x14ac:dyDescent="0.2">
      <c r="A101" s="20"/>
      <c r="B101" s="20"/>
      <c r="C101" s="20"/>
      <c r="D101" s="101"/>
      <c r="E101" s="101"/>
      <c r="F101" s="101"/>
      <c r="G101" s="102"/>
      <c r="H101" s="102"/>
      <c r="I101" s="102"/>
      <c r="J101" s="102"/>
      <c r="K101" s="102"/>
      <c r="L101" s="102"/>
      <c r="M101" s="3"/>
      <c r="N101" s="3"/>
      <c r="O101" s="3"/>
      <c r="P101" s="3"/>
      <c r="Q101" s="3"/>
      <c r="R101" s="3"/>
      <c r="S101" s="3"/>
      <c r="T101" s="185"/>
      <c r="U101" s="185"/>
      <c r="V101" s="185"/>
      <c r="W101" s="185"/>
      <c r="X101" s="185"/>
      <c r="Y101" s="185"/>
      <c r="Z101" s="185"/>
      <c r="AA101" s="185"/>
    </row>
    <row r="102" spans="1:27" s="122" customFormat="1" ht="17.25" x14ac:dyDescent="0.2">
      <c r="A102" s="20"/>
      <c r="B102" s="20"/>
      <c r="C102" s="20"/>
      <c r="D102" s="101"/>
      <c r="E102" s="101"/>
      <c r="F102" s="101"/>
      <c r="G102" s="102"/>
      <c r="H102" s="102"/>
      <c r="I102" s="102"/>
      <c r="J102" s="102"/>
      <c r="K102" s="102"/>
      <c r="L102" s="102"/>
      <c r="M102" s="3"/>
      <c r="N102" s="3"/>
      <c r="O102" s="3"/>
      <c r="P102" s="3"/>
      <c r="Q102" s="3"/>
      <c r="R102" s="3"/>
      <c r="S102" s="3"/>
      <c r="T102" s="185"/>
      <c r="U102" s="185"/>
      <c r="V102" s="185"/>
      <c r="W102" s="185"/>
      <c r="X102" s="185"/>
      <c r="Y102" s="185"/>
      <c r="Z102" s="185"/>
      <c r="AA102" s="185"/>
    </row>
    <row r="103" spans="1:27" s="122" customFormat="1" ht="17.25" x14ac:dyDescent="0.2">
      <c r="A103" s="20"/>
      <c r="B103" s="20"/>
      <c r="C103" s="20"/>
      <c r="D103" s="101"/>
      <c r="E103" s="101"/>
      <c r="F103" s="101"/>
      <c r="G103" s="102"/>
      <c r="H103" s="102"/>
      <c r="I103" s="102"/>
      <c r="J103" s="102"/>
      <c r="K103" s="102"/>
      <c r="L103" s="102"/>
      <c r="M103" s="3"/>
      <c r="N103" s="3"/>
      <c r="O103" s="3"/>
      <c r="P103" s="3"/>
      <c r="Q103" s="3"/>
      <c r="R103" s="3"/>
      <c r="S103" s="3"/>
      <c r="T103" s="185"/>
      <c r="U103" s="185"/>
      <c r="V103" s="185"/>
      <c r="W103" s="185"/>
      <c r="X103" s="185"/>
      <c r="Y103" s="185"/>
      <c r="Z103" s="185"/>
      <c r="AA103" s="185"/>
    </row>
    <row r="104" spans="1:27" s="122" customFormat="1" ht="17.25" x14ac:dyDescent="0.2">
      <c r="A104" s="20"/>
      <c r="B104" s="20"/>
      <c r="C104" s="20"/>
      <c r="D104" s="101"/>
      <c r="E104" s="101"/>
      <c r="F104" s="101"/>
      <c r="G104" s="102"/>
      <c r="H104" s="102"/>
      <c r="I104" s="102"/>
      <c r="J104" s="102"/>
      <c r="K104" s="102"/>
      <c r="L104" s="102"/>
      <c r="M104" s="3"/>
      <c r="N104" s="3"/>
      <c r="O104" s="3"/>
      <c r="P104" s="3"/>
      <c r="Q104" s="3"/>
      <c r="R104" s="3"/>
      <c r="S104" s="3"/>
      <c r="T104" s="185"/>
      <c r="U104" s="185"/>
      <c r="V104" s="185"/>
      <c r="W104" s="185"/>
      <c r="X104" s="185"/>
      <c r="Y104" s="185"/>
      <c r="Z104" s="185"/>
      <c r="AA104" s="185"/>
    </row>
    <row r="105" spans="1:27" s="122" customFormat="1" ht="17.25" x14ac:dyDescent="0.2">
      <c r="A105" s="20"/>
      <c r="B105" s="20"/>
      <c r="C105" s="20"/>
      <c r="D105" s="101"/>
      <c r="E105" s="101"/>
      <c r="F105" s="101"/>
      <c r="G105" s="102"/>
      <c r="H105" s="102"/>
      <c r="I105" s="102"/>
      <c r="J105" s="102"/>
      <c r="K105" s="102"/>
      <c r="L105" s="102"/>
      <c r="M105" s="3"/>
      <c r="N105" s="3"/>
      <c r="O105" s="3"/>
      <c r="P105" s="3"/>
      <c r="Q105" s="3"/>
      <c r="R105" s="3"/>
      <c r="S105" s="3"/>
      <c r="T105" s="185"/>
      <c r="U105" s="185"/>
      <c r="V105" s="185"/>
      <c r="W105" s="185"/>
      <c r="X105" s="185"/>
      <c r="Y105" s="185"/>
      <c r="Z105" s="185"/>
      <c r="AA105" s="185"/>
    </row>
    <row r="106" spans="1:27" s="122" customFormat="1" ht="17.25" x14ac:dyDescent="0.2">
      <c r="A106" s="20"/>
      <c r="B106" s="20"/>
      <c r="C106" s="20"/>
      <c r="D106" s="101"/>
      <c r="E106" s="101"/>
      <c r="F106" s="101"/>
      <c r="G106" s="102"/>
      <c r="H106" s="102"/>
      <c r="I106" s="102"/>
      <c r="J106" s="102"/>
      <c r="K106" s="102"/>
      <c r="L106" s="102"/>
      <c r="M106" s="3"/>
      <c r="N106" s="3"/>
      <c r="O106" s="3"/>
      <c r="P106" s="3"/>
      <c r="Q106" s="3"/>
      <c r="R106" s="3"/>
      <c r="S106" s="3"/>
      <c r="T106" s="185"/>
      <c r="U106" s="185"/>
      <c r="V106" s="185"/>
      <c r="W106" s="185"/>
      <c r="X106" s="185"/>
      <c r="Y106" s="185"/>
      <c r="Z106" s="185"/>
      <c r="AA106" s="185"/>
    </row>
    <row r="107" spans="1:27" s="122" customFormat="1" ht="17.25" x14ac:dyDescent="0.2">
      <c r="A107" s="20"/>
      <c r="B107" s="20"/>
      <c r="C107" s="20"/>
      <c r="D107" s="101"/>
      <c r="E107" s="101"/>
      <c r="F107" s="101"/>
      <c r="G107" s="102"/>
      <c r="H107" s="102"/>
      <c r="I107" s="102"/>
      <c r="J107" s="102"/>
      <c r="K107" s="102"/>
      <c r="L107" s="102"/>
      <c r="M107" s="3"/>
      <c r="N107" s="3"/>
      <c r="O107" s="3"/>
      <c r="P107" s="3"/>
      <c r="Q107" s="3"/>
      <c r="R107" s="3"/>
      <c r="S107" s="3"/>
      <c r="T107" s="185"/>
      <c r="U107" s="185"/>
      <c r="V107" s="185"/>
      <c r="W107" s="185"/>
      <c r="X107" s="185"/>
      <c r="Y107" s="185"/>
      <c r="Z107" s="185"/>
      <c r="AA107" s="185"/>
    </row>
    <row r="108" spans="1:27" s="122" customFormat="1" ht="17.25" x14ac:dyDescent="0.2">
      <c r="A108" s="20"/>
      <c r="B108" s="20"/>
      <c r="C108" s="20"/>
      <c r="D108" s="101"/>
      <c r="E108" s="101"/>
      <c r="F108" s="101"/>
      <c r="G108" s="102"/>
      <c r="H108" s="102"/>
      <c r="I108" s="102"/>
      <c r="J108" s="102"/>
      <c r="K108" s="102"/>
      <c r="L108" s="102"/>
      <c r="M108" s="3"/>
      <c r="N108" s="3"/>
      <c r="O108" s="3"/>
      <c r="P108" s="3"/>
      <c r="Q108" s="3"/>
      <c r="R108" s="3"/>
      <c r="S108" s="3"/>
      <c r="T108" s="185"/>
      <c r="U108" s="185"/>
      <c r="V108" s="185"/>
      <c r="W108" s="185"/>
      <c r="X108" s="185"/>
      <c r="Y108" s="185"/>
      <c r="Z108" s="185"/>
      <c r="AA108" s="185"/>
    </row>
    <row r="109" spans="1:27" s="122" customFormat="1" ht="17.25" x14ac:dyDescent="0.2">
      <c r="A109" s="20"/>
      <c r="B109" s="20"/>
      <c r="C109" s="20"/>
      <c r="D109" s="101"/>
      <c r="E109" s="101"/>
      <c r="F109" s="101"/>
      <c r="G109" s="102"/>
      <c r="H109" s="102"/>
      <c r="I109" s="102"/>
      <c r="J109" s="102"/>
      <c r="K109" s="102"/>
      <c r="L109" s="102"/>
      <c r="M109" s="3"/>
      <c r="N109" s="3"/>
      <c r="O109" s="3"/>
      <c r="P109" s="3"/>
      <c r="Q109" s="3"/>
      <c r="R109" s="3"/>
      <c r="S109" s="3"/>
      <c r="T109" s="185"/>
      <c r="U109" s="185"/>
      <c r="V109" s="185"/>
      <c r="W109" s="185"/>
      <c r="X109" s="185"/>
      <c r="Y109" s="185"/>
      <c r="Z109" s="185"/>
      <c r="AA109" s="185"/>
    </row>
    <row r="110" spans="1:27" s="122" customFormat="1" ht="17.25" x14ac:dyDescent="0.2">
      <c r="A110" s="20"/>
      <c r="B110" s="20"/>
      <c r="C110" s="20"/>
      <c r="D110" s="101"/>
      <c r="E110" s="101"/>
      <c r="F110" s="101"/>
      <c r="G110" s="102"/>
      <c r="H110" s="102"/>
      <c r="I110" s="102"/>
      <c r="J110" s="102"/>
      <c r="K110" s="102"/>
      <c r="L110" s="102"/>
      <c r="M110" s="3"/>
      <c r="N110" s="3"/>
      <c r="O110" s="3"/>
      <c r="P110" s="3"/>
      <c r="Q110" s="3"/>
      <c r="R110" s="3"/>
      <c r="S110" s="3"/>
      <c r="T110" s="185"/>
      <c r="U110" s="185"/>
      <c r="V110" s="185"/>
      <c r="W110" s="185"/>
      <c r="X110" s="185"/>
      <c r="Y110" s="185"/>
      <c r="Z110" s="185"/>
      <c r="AA110" s="185"/>
    </row>
    <row r="111" spans="1:27" s="122" customFormat="1" ht="17.25" x14ac:dyDescent="0.2">
      <c r="A111" s="20"/>
      <c r="B111" s="20"/>
      <c r="C111" s="20"/>
      <c r="D111" s="101"/>
      <c r="E111" s="101"/>
      <c r="F111" s="101"/>
      <c r="G111" s="102"/>
      <c r="H111" s="102"/>
      <c r="I111" s="102"/>
      <c r="J111" s="102"/>
      <c r="K111" s="102"/>
      <c r="L111" s="102"/>
      <c r="M111" s="3"/>
      <c r="N111" s="3"/>
      <c r="O111" s="3"/>
      <c r="P111" s="3"/>
      <c r="Q111" s="3"/>
      <c r="R111" s="3"/>
      <c r="S111" s="3"/>
      <c r="T111" s="185"/>
      <c r="U111" s="185"/>
      <c r="V111" s="185"/>
      <c r="W111" s="185"/>
      <c r="X111" s="185"/>
      <c r="Y111" s="185"/>
      <c r="Z111" s="185"/>
      <c r="AA111" s="185"/>
    </row>
    <row r="112" spans="1:27" s="122" customFormat="1" ht="17.25" x14ac:dyDescent="0.2">
      <c r="A112" s="20"/>
      <c r="B112" s="20"/>
      <c r="C112" s="20"/>
      <c r="D112" s="101"/>
      <c r="E112" s="101"/>
      <c r="F112" s="101"/>
      <c r="G112" s="102"/>
      <c r="H112" s="102"/>
      <c r="I112" s="102"/>
      <c r="J112" s="102"/>
      <c r="K112" s="102"/>
      <c r="L112" s="102"/>
      <c r="M112" s="3"/>
      <c r="N112" s="3"/>
      <c r="O112" s="3"/>
      <c r="P112" s="3"/>
      <c r="Q112" s="3"/>
      <c r="R112" s="3"/>
      <c r="S112" s="3"/>
      <c r="T112" s="185"/>
      <c r="U112" s="185"/>
      <c r="V112" s="185"/>
      <c r="W112" s="185"/>
      <c r="X112" s="185"/>
      <c r="Y112" s="185"/>
      <c r="Z112" s="185"/>
      <c r="AA112" s="185"/>
    </row>
    <row r="113" spans="1:27" s="122" customFormat="1" ht="17.25" x14ac:dyDescent="0.2">
      <c r="A113" s="20"/>
      <c r="B113" s="20"/>
      <c r="C113" s="20"/>
      <c r="D113" s="101"/>
      <c r="E113" s="101"/>
      <c r="F113" s="101"/>
      <c r="G113" s="102"/>
      <c r="H113" s="102"/>
      <c r="I113" s="102"/>
      <c r="J113" s="102"/>
      <c r="K113" s="102"/>
      <c r="L113" s="102"/>
      <c r="M113" s="3"/>
      <c r="N113" s="3"/>
      <c r="O113" s="3"/>
      <c r="P113" s="3"/>
      <c r="Q113" s="3"/>
      <c r="R113" s="3"/>
      <c r="S113" s="3"/>
      <c r="T113" s="185"/>
      <c r="U113" s="185"/>
      <c r="V113" s="185"/>
      <c r="W113" s="185"/>
      <c r="X113" s="185"/>
      <c r="Y113" s="185"/>
      <c r="Z113" s="185"/>
      <c r="AA113" s="185"/>
    </row>
    <row r="114" spans="1:27" s="122" customFormat="1" ht="17.25" x14ac:dyDescent="0.2">
      <c r="A114" s="20"/>
      <c r="B114" s="20"/>
      <c r="C114" s="20"/>
      <c r="D114" s="101"/>
      <c r="E114" s="101"/>
      <c r="F114" s="101"/>
      <c r="G114" s="102"/>
      <c r="H114" s="102"/>
      <c r="I114" s="102"/>
      <c r="J114" s="102"/>
      <c r="K114" s="102"/>
      <c r="L114" s="102"/>
      <c r="M114" s="3"/>
      <c r="N114" s="3"/>
      <c r="O114" s="3"/>
      <c r="P114" s="3"/>
      <c r="Q114" s="3"/>
      <c r="R114" s="3"/>
      <c r="S114" s="3"/>
      <c r="T114" s="185"/>
      <c r="U114" s="185"/>
      <c r="V114" s="185"/>
      <c r="W114" s="185"/>
      <c r="X114" s="185"/>
      <c r="Y114" s="185"/>
      <c r="Z114" s="185"/>
      <c r="AA114" s="185"/>
    </row>
    <row r="115" spans="1:27" s="122" customFormat="1" ht="17.25" x14ac:dyDescent="0.2">
      <c r="A115" s="20"/>
      <c r="B115" s="20"/>
      <c r="C115" s="20"/>
      <c r="D115" s="101"/>
      <c r="E115" s="101"/>
      <c r="F115" s="101"/>
      <c r="G115" s="102"/>
      <c r="H115" s="102"/>
      <c r="I115" s="102"/>
      <c r="J115" s="102"/>
      <c r="K115" s="102"/>
      <c r="L115" s="102"/>
      <c r="M115" s="3"/>
      <c r="N115" s="3"/>
      <c r="O115" s="3"/>
      <c r="P115" s="3"/>
      <c r="Q115" s="3"/>
      <c r="R115" s="3"/>
      <c r="S115" s="3"/>
      <c r="T115" s="185"/>
      <c r="U115" s="185"/>
      <c r="V115" s="185"/>
      <c r="W115" s="185"/>
      <c r="X115" s="185"/>
      <c r="Y115" s="185"/>
      <c r="Z115" s="185"/>
      <c r="AA115" s="185"/>
    </row>
    <row r="116" spans="1:27" s="122" customFormat="1" ht="17.25" x14ac:dyDescent="0.2">
      <c r="A116" s="20"/>
      <c r="B116" s="20"/>
      <c r="C116" s="20"/>
      <c r="D116" s="101"/>
      <c r="E116" s="101"/>
      <c r="F116" s="101"/>
      <c r="G116" s="102"/>
      <c r="H116" s="102"/>
      <c r="I116" s="102"/>
      <c r="J116" s="102"/>
      <c r="K116" s="102"/>
      <c r="L116" s="102"/>
      <c r="M116" s="3"/>
      <c r="N116" s="3"/>
      <c r="O116" s="3"/>
      <c r="P116" s="3"/>
      <c r="Q116" s="3"/>
      <c r="R116" s="3"/>
      <c r="S116" s="3"/>
      <c r="T116" s="185"/>
      <c r="U116" s="185"/>
      <c r="V116" s="185"/>
      <c r="W116" s="185"/>
      <c r="X116" s="185"/>
      <c r="Y116" s="185"/>
      <c r="Z116" s="185"/>
      <c r="AA116" s="185"/>
    </row>
    <row r="117" spans="1:27" s="122" customFormat="1" ht="17.25" x14ac:dyDescent="0.2">
      <c r="A117" s="20"/>
      <c r="B117" s="20"/>
      <c r="C117" s="20"/>
      <c r="D117" s="101"/>
      <c r="E117" s="101"/>
      <c r="F117" s="101"/>
      <c r="G117" s="102"/>
      <c r="H117" s="102"/>
      <c r="I117" s="102"/>
      <c r="J117" s="102"/>
      <c r="K117" s="102"/>
      <c r="L117" s="102"/>
      <c r="M117" s="3"/>
      <c r="N117" s="3"/>
      <c r="O117" s="3"/>
      <c r="P117" s="3"/>
      <c r="Q117" s="3"/>
      <c r="R117" s="3"/>
      <c r="S117" s="3"/>
      <c r="T117" s="185"/>
      <c r="U117" s="185"/>
      <c r="V117" s="185"/>
      <c r="W117" s="185"/>
      <c r="X117" s="185"/>
      <c r="Y117" s="185"/>
      <c r="Z117" s="185"/>
      <c r="AA117" s="185"/>
    </row>
    <row r="118" spans="1:27" s="122" customFormat="1" ht="17.25" x14ac:dyDescent="0.2">
      <c r="A118" s="20"/>
      <c r="B118" s="20"/>
      <c r="C118" s="20"/>
      <c r="D118" s="101"/>
      <c r="E118" s="101"/>
      <c r="F118" s="101"/>
      <c r="G118" s="102"/>
      <c r="H118" s="102"/>
      <c r="I118" s="102"/>
      <c r="J118" s="102"/>
      <c r="K118" s="102"/>
      <c r="L118" s="102"/>
      <c r="M118" s="3"/>
      <c r="N118" s="3"/>
      <c r="O118" s="3"/>
      <c r="P118" s="3"/>
      <c r="Q118" s="3"/>
      <c r="R118" s="3"/>
      <c r="S118" s="3"/>
      <c r="T118" s="185"/>
      <c r="U118" s="185"/>
      <c r="V118" s="185"/>
      <c r="W118" s="185"/>
      <c r="X118" s="185"/>
      <c r="Y118" s="185"/>
      <c r="Z118" s="185"/>
      <c r="AA118" s="185"/>
    </row>
    <row r="119" spans="1:27" s="122" customFormat="1" ht="17.25" x14ac:dyDescent="0.2">
      <c r="A119" s="20"/>
      <c r="B119" s="20"/>
      <c r="C119" s="20"/>
      <c r="D119" s="101"/>
      <c r="E119" s="101"/>
      <c r="F119" s="101"/>
      <c r="G119" s="102"/>
      <c r="H119" s="102"/>
      <c r="I119" s="102"/>
      <c r="J119" s="102"/>
      <c r="K119" s="102"/>
      <c r="L119" s="102"/>
      <c r="M119" s="3"/>
      <c r="N119" s="3"/>
      <c r="O119" s="3"/>
      <c r="P119" s="3"/>
      <c r="Q119" s="3"/>
      <c r="R119" s="3"/>
      <c r="S119" s="3"/>
      <c r="T119" s="185"/>
      <c r="U119" s="185"/>
      <c r="V119" s="185"/>
      <c r="W119" s="185"/>
      <c r="X119" s="185"/>
      <c r="Y119" s="185"/>
      <c r="Z119" s="185"/>
      <c r="AA119" s="185"/>
    </row>
    <row r="120" spans="1:27" s="122" customFormat="1" ht="17.25" x14ac:dyDescent="0.2">
      <c r="A120" s="20"/>
      <c r="B120" s="20"/>
      <c r="C120" s="20"/>
      <c r="D120" s="101"/>
      <c r="E120" s="101"/>
      <c r="F120" s="101"/>
      <c r="G120" s="102"/>
      <c r="H120" s="102"/>
      <c r="I120" s="102"/>
      <c r="J120" s="102"/>
      <c r="K120" s="102"/>
      <c r="L120" s="102"/>
      <c r="M120" s="3"/>
      <c r="N120" s="3"/>
      <c r="O120" s="3"/>
      <c r="P120" s="3"/>
      <c r="Q120" s="3"/>
      <c r="R120" s="3"/>
      <c r="S120" s="3"/>
      <c r="T120" s="185"/>
      <c r="U120" s="185"/>
      <c r="V120" s="185"/>
      <c r="W120" s="185"/>
      <c r="X120" s="185"/>
      <c r="Y120" s="185"/>
      <c r="Z120" s="185"/>
      <c r="AA120" s="185"/>
    </row>
    <row r="121" spans="1:27" s="122" customFormat="1" ht="17.25" x14ac:dyDescent="0.2">
      <c r="A121" s="20"/>
      <c r="B121" s="20"/>
      <c r="C121" s="20"/>
      <c r="D121" s="101"/>
      <c r="E121" s="101"/>
      <c r="F121" s="101"/>
      <c r="G121" s="102"/>
      <c r="H121" s="102"/>
      <c r="I121" s="102"/>
      <c r="J121" s="102"/>
      <c r="K121" s="102"/>
      <c r="L121" s="102"/>
      <c r="M121" s="3"/>
      <c r="N121" s="3"/>
      <c r="O121" s="3"/>
      <c r="P121" s="3"/>
      <c r="Q121" s="3"/>
      <c r="R121" s="3"/>
      <c r="S121" s="3"/>
      <c r="T121" s="185"/>
      <c r="U121" s="185"/>
      <c r="V121" s="185"/>
      <c r="W121" s="185"/>
      <c r="X121" s="185"/>
      <c r="Y121" s="185"/>
      <c r="Z121" s="185"/>
      <c r="AA121" s="185"/>
    </row>
    <row r="122" spans="1:27" s="122" customFormat="1" ht="17.25" x14ac:dyDescent="0.2">
      <c r="A122" s="20"/>
      <c r="B122" s="20"/>
      <c r="C122" s="20"/>
      <c r="D122" s="101"/>
      <c r="E122" s="101"/>
      <c r="F122" s="101"/>
      <c r="G122" s="102"/>
      <c r="H122" s="102"/>
      <c r="I122" s="102"/>
      <c r="J122" s="102"/>
      <c r="K122" s="102"/>
      <c r="L122" s="102"/>
      <c r="M122" s="3"/>
      <c r="N122" s="3"/>
      <c r="O122" s="3"/>
      <c r="P122" s="3"/>
      <c r="Q122" s="3"/>
      <c r="R122" s="3"/>
      <c r="S122" s="3"/>
      <c r="T122" s="185"/>
      <c r="U122" s="185"/>
      <c r="V122" s="185"/>
      <c r="W122" s="185"/>
      <c r="X122" s="185"/>
      <c r="Y122" s="185"/>
      <c r="Z122" s="185"/>
      <c r="AA122" s="185"/>
    </row>
    <row r="123" spans="1:27" s="122" customFormat="1" ht="17.25" x14ac:dyDescent="0.2">
      <c r="A123" s="20"/>
      <c r="B123" s="20"/>
      <c r="C123" s="20"/>
      <c r="D123" s="101"/>
      <c r="E123" s="101"/>
      <c r="F123" s="101"/>
      <c r="G123" s="102"/>
      <c r="H123" s="102"/>
      <c r="I123" s="102"/>
      <c r="J123" s="102"/>
      <c r="K123" s="102"/>
      <c r="L123" s="102"/>
      <c r="M123" s="3"/>
      <c r="N123" s="3"/>
      <c r="O123" s="3"/>
      <c r="P123" s="3"/>
      <c r="Q123" s="3"/>
      <c r="R123" s="3"/>
      <c r="S123" s="3"/>
      <c r="T123" s="185"/>
      <c r="U123" s="185"/>
      <c r="V123" s="185"/>
      <c r="W123" s="185"/>
      <c r="X123" s="185"/>
      <c r="Y123" s="185"/>
      <c r="Z123" s="185"/>
      <c r="AA123" s="185"/>
    </row>
    <row r="124" spans="1:27" s="122" customFormat="1" ht="17.25" x14ac:dyDescent="0.2">
      <c r="A124" s="20"/>
      <c r="B124" s="20"/>
      <c r="C124" s="20"/>
      <c r="D124" s="101"/>
      <c r="E124" s="101"/>
      <c r="F124" s="101"/>
      <c r="G124" s="102"/>
      <c r="H124" s="102"/>
      <c r="I124" s="102"/>
      <c r="J124" s="102"/>
      <c r="K124" s="102"/>
      <c r="L124" s="102"/>
      <c r="M124" s="3"/>
      <c r="N124" s="3"/>
      <c r="O124" s="3"/>
      <c r="P124" s="3"/>
      <c r="Q124" s="3"/>
      <c r="R124" s="3"/>
      <c r="S124" s="3"/>
      <c r="T124" s="185"/>
      <c r="U124" s="185"/>
      <c r="V124" s="185"/>
      <c r="W124" s="185"/>
      <c r="X124" s="185"/>
      <c r="Y124" s="185"/>
      <c r="Z124" s="185"/>
      <c r="AA124" s="185"/>
    </row>
    <row r="125" spans="1:27" s="122" customFormat="1" ht="17.25" x14ac:dyDescent="0.2">
      <c r="A125" s="20"/>
      <c r="B125" s="20"/>
      <c r="C125" s="20"/>
      <c r="D125" s="101"/>
      <c r="E125" s="101"/>
      <c r="F125" s="101"/>
      <c r="G125" s="102"/>
      <c r="H125" s="102"/>
      <c r="I125" s="102"/>
      <c r="J125" s="102"/>
      <c r="K125" s="102"/>
      <c r="L125" s="102"/>
      <c r="M125" s="3"/>
      <c r="N125" s="3"/>
      <c r="O125" s="3"/>
      <c r="P125" s="3"/>
      <c r="Q125" s="3"/>
      <c r="R125" s="3"/>
      <c r="S125" s="3"/>
      <c r="T125" s="185"/>
      <c r="U125" s="185"/>
      <c r="V125" s="185"/>
      <c r="W125" s="185"/>
      <c r="X125" s="185"/>
      <c r="Y125" s="185"/>
      <c r="Z125" s="185"/>
      <c r="AA125" s="185"/>
    </row>
    <row r="126" spans="1:27" s="122" customFormat="1" ht="17.25" x14ac:dyDescent="0.2">
      <c r="A126" s="20"/>
      <c r="B126" s="20"/>
      <c r="C126" s="20"/>
      <c r="D126" s="101"/>
      <c r="E126" s="101"/>
      <c r="F126" s="101"/>
      <c r="G126" s="102"/>
      <c r="H126" s="102"/>
      <c r="I126" s="102"/>
      <c r="J126" s="102"/>
      <c r="K126" s="102"/>
      <c r="L126" s="102"/>
      <c r="M126" s="3"/>
      <c r="N126" s="3"/>
      <c r="O126" s="3"/>
      <c r="P126" s="3"/>
      <c r="Q126" s="3"/>
      <c r="R126" s="3"/>
      <c r="S126" s="3"/>
      <c r="T126" s="185"/>
      <c r="U126" s="185"/>
      <c r="V126" s="185"/>
      <c r="W126" s="185"/>
      <c r="X126" s="185"/>
      <c r="Y126" s="185"/>
      <c r="Z126" s="185"/>
      <c r="AA126" s="185"/>
    </row>
    <row r="127" spans="1:27" s="122" customFormat="1" ht="17.25" x14ac:dyDescent="0.2">
      <c r="A127" s="20"/>
      <c r="B127" s="20"/>
      <c r="C127" s="20"/>
      <c r="D127" s="101"/>
      <c r="E127" s="101"/>
      <c r="F127" s="101"/>
      <c r="G127" s="102"/>
      <c r="H127" s="102"/>
      <c r="I127" s="102"/>
      <c r="J127" s="102"/>
      <c r="K127" s="102"/>
      <c r="L127" s="102"/>
      <c r="M127" s="3"/>
      <c r="N127" s="3"/>
      <c r="O127" s="3"/>
      <c r="P127" s="3"/>
      <c r="Q127" s="3"/>
      <c r="R127" s="3"/>
      <c r="S127" s="3"/>
      <c r="T127" s="185"/>
      <c r="U127" s="185"/>
      <c r="V127" s="185"/>
      <c r="W127" s="185"/>
      <c r="X127" s="185"/>
      <c r="Y127" s="185"/>
      <c r="Z127" s="185"/>
      <c r="AA127" s="185"/>
    </row>
    <row r="128" spans="1:27" s="122" customFormat="1" ht="17.25" x14ac:dyDescent="0.2">
      <c r="A128" s="20"/>
      <c r="B128" s="20"/>
      <c r="C128" s="20"/>
      <c r="D128" s="101"/>
      <c r="E128" s="101"/>
      <c r="F128" s="101"/>
      <c r="G128" s="102"/>
      <c r="H128" s="102"/>
      <c r="I128" s="102"/>
      <c r="J128" s="102"/>
      <c r="K128" s="102"/>
      <c r="L128" s="102"/>
      <c r="M128" s="3"/>
      <c r="N128" s="3"/>
      <c r="O128" s="3"/>
      <c r="P128" s="3"/>
      <c r="Q128" s="3"/>
      <c r="R128" s="3"/>
      <c r="S128" s="3"/>
      <c r="T128" s="185"/>
      <c r="U128" s="185"/>
      <c r="V128" s="185"/>
      <c r="W128" s="185"/>
      <c r="X128" s="185"/>
      <c r="Y128" s="185"/>
      <c r="Z128" s="185"/>
      <c r="AA128" s="185"/>
    </row>
    <row r="129" spans="1:27" s="122" customFormat="1" ht="17.25" x14ac:dyDescent="0.2">
      <c r="A129" s="20"/>
      <c r="B129" s="20"/>
      <c r="C129" s="20"/>
      <c r="D129" s="101"/>
      <c r="E129" s="101"/>
      <c r="F129" s="101"/>
      <c r="G129" s="102"/>
      <c r="H129" s="102"/>
      <c r="I129" s="102"/>
      <c r="J129" s="102"/>
      <c r="K129" s="102"/>
      <c r="L129" s="102"/>
      <c r="M129" s="3"/>
      <c r="N129" s="3"/>
      <c r="O129" s="3"/>
      <c r="P129" s="3"/>
      <c r="Q129" s="3"/>
      <c r="R129" s="3"/>
      <c r="S129" s="3"/>
      <c r="T129" s="185"/>
      <c r="U129" s="185"/>
      <c r="V129" s="185"/>
      <c r="W129" s="185"/>
      <c r="X129" s="185"/>
      <c r="Y129" s="185"/>
      <c r="Z129" s="185"/>
      <c r="AA129" s="185"/>
    </row>
    <row r="130" spans="1:27" s="122" customFormat="1" ht="17.25" x14ac:dyDescent="0.2">
      <c r="A130" s="20"/>
      <c r="B130" s="20"/>
      <c r="C130" s="20"/>
      <c r="D130" s="101"/>
      <c r="E130" s="101"/>
      <c r="F130" s="101"/>
      <c r="G130" s="102"/>
      <c r="H130" s="102"/>
      <c r="I130" s="102"/>
      <c r="J130" s="102"/>
      <c r="K130" s="102"/>
      <c r="L130" s="102"/>
      <c r="M130" s="3"/>
      <c r="N130" s="3"/>
      <c r="O130" s="3"/>
      <c r="P130" s="3"/>
      <c r="Q130" s="3"/>
      <c r="R130" s="3"/>
      <c r="S130" s="3"/>
      <c r="T130" s="185"/>
      <c r="U130" s="185"/>
      <c r="V130" s="185"/>
      <c r="W130" s="185"/>
      <c r="X130" s="185"/>
      <c r="Y130" s="185"/>
      <c r="Z130" s="185"/>
      <c r="AA130" s="185"/>
    </row>
    <row r="131" spans="1:27" s="122" customFormat="1" ht="17.25" x14ac:dyDescent="0.2">
      <c r="A131" s="20"/>
      <c r="B131" s="20"/>
      <c r="C131" s="20"/>
      <c r="D131" s="101"/>
      <c r="E131" s="101"/>
      <c r="F131" s="101"/>
      <c r="G131" s="102"/>
      <c r="H131" s="102"/>
      <c r="I131" s="102"/>
      <c r="J131" s="102"/>
      <c r="K131" s="102"/>
      <c r="L131" s="102"/>
      <c r="M131" s="3"/>
      <c r="N131" s="3"/>
      <c r="O131" s="3"/>
      <c r="P131" s="3"/>
      <c r="Q131" s="3"/>
      <c r="R131" s="3"/>
      <c r="S131" s="3"/>
      <c r="T131" s="185"/>
      <c r="U131" s="185"/>
      <c r="V131" s="185"/>
      <c r="W131" s="185"/>
      <c r="X131" s="185"/>
      <c r="Y131" s="185"/>
      <c r="Z131" s="185"/>
      <c r="AA131" s="185"/>
    </row>
    <row r="132" spans="1:27" s="122" customFormat="1" ht="17.25" x14ac:dyDescent="0.2">
      <c r="A132" s="20"/>
      <c r="B132" s="20"/>
      <c r="C132" s="20"/>
      <c r="D132" s="101"/>
      <c r="E132" s="101"/>
      <c r="F132" s="101"/>
      <c r="G132" s="102"/>
      <c r="H132" s="102"/>
      <c r="I132" s="102"/>
      <c r="J132" s="102"/>
      <c r="K132" s="102"/>
      <c r="L132" s="102"/>
      <c r="M132" s="3"/>
      <c r="N132" s="3"/>
      <c r="O132" s="3"/>
      <c r="P132" s="3"/>
      <c r="Q132" s="3"/>
      <c r="R132" s="3"/>
      <c r="S132" s="3"/>
      <c r="T132" s="185"/>
      <c r="U132" s="185"/>
      <c r="V132" s="185"/>
      <c r="W132" s="185"/>
      <c r="X132" s="185"/>
      <c r="Y132" s="185"/>
      <c r="Z132" s="185"/>
      <c r="AA132" s="185"/>
    </row>
    <row r="133" spans="1:27" s="122" customFormat="1" ht="17.25" x14ac:dyDescent="0.2">
      <c r="A133" s="20"/>
      <c r="B133" s="20"/>
      <c r="C133" s="20"/>
      <c r="D133" s="101"/>
      <c r="E133" s="101"/>
      <c r="F133" s="101"/>
      <c r="G133" s="102"/>
      <c r="H133" s="102"/>
      <c r="I133" s="102"/>
      <c r="J133" s="102"/>
      <c r="K133" s="102"/>
      <c r="L133" s="102"/>
      <c r="M133" s="3"/>
      <c r="N133" s="3"/>
      <c r="O133" s="3"/>
      <c r="P133" s="3"/>
      <c r="Q133" s="3"/>
      <c r="R133" s="3"/>
      <c r="S133" s="3"/>
      <c r="T133" s="185"/>
      <c r="U133" s="185"/>
      <c r="V133" s="185"/>
      <c r="W133" s="185"/>
      <c r="X133" s="185"/>
      <c r="Y133" s="185"/>
      <c r="Z133" s="185"/>
      <c r="AA133" s="185"/>
    </row>
    <row r="134" spans="1:27" s="122" customFormat="1" ht="17.25" x14ac:dyDescent="0.2">
      <c r="A134" s="20"/>
      <c r="B134" s="20"/>
      <c r="C134" s="20"/>
      <c r="D134" s="101"/>
      <c r="E134" s="101"/>
      <c r="F134" s="101"/>
      <c r="G134" s="102"/>
      <c r="H134" s="102"/>
      <c r="I134" s="102"/>
      <c r="J134" s="102"/>
      <c r="K134" s="102"/>
      <c r="L134" s="102"/>
      <c r="M134" s="3"/>
      <c r="N134" s="3"/>
      <c r="O134" s="3"/>
      <c r="P134" s="3"/>
      <c r="Q134" s="3"/>
      <c r="R134" s="3"/>
      <c r="S134" s="3"/>
      <c r="T134" s="185"/>
      <c r="U134" s="185"/>
      <c r="V134" s="185"/>
      <c r="W134" s="185"/>
      <c r="X134" s="185"/>
      <c r="Y134" s="185"/>
      <c r="Z134" s="185"/>
      <c r="AA134" s="185"/>
    </row>
    <row r="135" spans="1:27" s="122" customFormat="1" ht="17.25" x14ac:dyDescent="0.2">
      <c r="A135" s="20"/>
      <c r="B135" s="20"/>
      <c r="C135" s="20"/>
      <c r="D135" s="101"/>
      <c r="E135" s="101"/>
      <c r="F135" s="101"/>
      <c r="G135" s="102"/>
      <c r="H135" s="102"/>
      <c r="I135" s="102"/>
      <c r="J135" s="102"/>
      <c r="K135" s="102"/>
      <c r="L135" s="102"/>
      <c r="M135" s="3"/>
      <c r="N135" s="3"/>
      <c r="O135" s="3"/>
      <c r="P135" s="3"/>
      <c r="Q135" s="3"/>
      <c r="R135" s="3"/>
      <c r="S135" s="3"/>
      <c r="T135" s="185"/>
      <c r="U135" s="185"/>
      <c r="V135" s="185"/>
      <c r="W135" s="185"/>
      <c r="X135" s="185"/>
      <c r="Y135" s="185"/>
      <c r="Z135" s="185"/>
      <c r="AA135" s="185"/>
    </row>
    <row r="136" spans="1:27" s="122" customFormat="1" ht="17.25" x14ac:dyDescent="0.2">
      <c r="A136" s="20"/>
      <c r="B136" s="20"/>
      <c r="C136" s="20"/>
      <c r="D136" s="101"/>
      <c r="E136" s="101"/>
      <c r="F136" s="101"/>
      <c r="G136" s="102"/>
      <c r="H136" s="102"/>
      <c r="I136" s="102"/>
      <c r="J136" s="102"/>
      <c r="K136" s="102"/>
      <c r="L136" s="102"/>
      <c r="M136" s="3"/>
      <c r="N136" s="3"/>
      <c r="O136" s="3"/>
      <c r="P136" s="3"/>
      <c r="Q136" s="3"/>
      <c r="R136" s="3"/>
      <c r="S136" s="3"/>
      <c r="T136" s="185"/>
      <c r="U136" s="185"/>
      <c r="V136" s="185"/>
      <c r="W136" s="185"/>
      <c r="X136" s="185"/>
      <c r="Y136" s="185"/>
      <c r="Z136" s="185"/>
      <c r="AA136" s="185"/>
    </row>
    <row r="137" spans="1:27" s="122" customFormat="1" ht="17.25" x14ac:dyDescent="0.2">
      <c r="A137" s="20"/>
      <c r="B137" s="20"/>
      <c r="C137" s="20"/>
      <c r="D137" s="101"/>
      <c r="E137" s="101"/>
      <c r="F137" s="101"/>
      <c r="G137" s="102"/>
      <c r="H137" s="102"/>
      <c r="I137" s="102"/>
      <c r="J137" s="102"/>
      <c r="K137" s="102"/>
      <c r="L137" s="102"/>
      <c r="M137" s="3"/>
      <c r="N137" s="3"/>
      <c r="O137" s="3"/>
      <c r="P137" s="3"/>
      <c r="Q137" s="3"/>
      <c r="R137" s="3"/>
      <c r="S137" s="3"/>
      <c r="T137" s="185"/>
      <c r="U137" s="185"/>
      <c r="V137" s="185"/>
      <c r="W137" s="185"/>
      <c r="X137" s="185"/>
      <c r="Y137" s="185"/>
      <c r="Z137" s="185"/>
      <c r="AA137" s="185"/>
    </row>
    <row r="138" spans="1:27" s="122" customFormat="1" ht="17.25" x14ac:dyDescent="0.2">
      <c r="A138" s="20"/>
      <c r="B138" s="20"/>
      <c r="C138" s="20"/>
      <c r="D138" s="101"/>
      <c r="E138" s="101"/>
      <c r="F138" s="101"/>
      <c r="G138" s="102"/>
      <c r="H138" s="102"/>
      <c r="I138" s="102"/>
      <c r="J138" s="102"/>
      <c r="K138" s="102"/>
      <c r="L138" s="102"/>
      <c r="M138" s="3"/>
      <c r="N138" s="3"/>
      <c r="O138" s="3"/>
      <c r="P138" s="3"/>
      <c r="Q138" s="3"/>
      <c r="R138" s="3"/>
      <c r="S138" s="3"/>
      <c r="T138" s="185"/>
      <c r="U138" s="185"/>
      <c r="V138" s="185"/>
      <c r="W138" s="185"/>
      <c r="X138" s="185"/>
      <c r="Y138" s="185"/>
      <c r="Z138" s="185"/>
      <c r="AA138" s="185"/>
    </row>
    <row r="139" spans="1:27" s="122" customFormat="1" ht="17.25" x14ac:dyDescent="0.2">
      <c r="A139" s="20"/>
      <c r="B139" s="20"/>
      <c r="C139" s="20"/>
      <c r="D139" s="101"/>
      <c r="E139" s="101"/>
      <c r="F139" s="101"/>
      <c r="G139" s="102"/>
      <c r="H139" s="102"/>
      <c r="I139" s="102"/>
      <c r="J139" s="102"/>
      <c r="K139" s="102"/>
      <c r="L139" s="102"/>
      <c r="M139" s="3"/>
      <c r="N139" s="3"/>
      <c r="O139" s="3"/>
      <c r="P139" s="3"/>
      <c r="Q139" s="3"/>
      <c r="R139" s="3"/>
      <c r="S139" s="3"/>
      <c r="T139" s="185"/>
      <c r="U139" s="185"/>
      <c r="V139" s="185"/>
      <c r="W139" s="185"/>
      <c r="X139" s="185"/>
      <c r="Y139" s="185"/>
      <c r="Z139" s="185"/>
      <c r="AA139" s="185"/>
    </row>
    <row r="140" spans="1:27" s="122" customFormat="1" ht="17.25" x14ac:dyDescent="0.2">
      <c r="A140" s="20"/>
      <c r="B140" s="20"/>
      <c r="C140" s="20"/>
      <c r="D140" s="101"/>
      <c r="E140" s="101"/>
      <c r="F140" s="101"/>
      <c r="G140" s="102"/>
      <c r="H140" s="102"/>
      <c r="I140" s="102"/>
      <c r="J140" s="102"/>
      <c r="K140" s="102"/>
      <c r="L140" s="102"/>
      <c r="M140" s="3"/>
      <c r="N140" s="3"/>
      <c r="O140" s="3"/>
      <c r="P140" s="3"/>
      <c r="Q140" s="3"/>
      <c r="R140" s="3"/>
      <c r="S140" s="3"/>
      <c r="T140" s="185"/>
      <c r="U140" s="185"/>
      <c r="V140" s="185"/>
      <c r="W140" s="185"/>
      <c r="X140" s="185"/>
      <c r="Y140" s="185"/>
      <c r="Z140" s="185"/>
      <c r="AA140" s="185"/>
    </row>
    <row r="141" spans="1:27" s="122" customFormat="1" ht="17.25" x14ac:dyDescent="0.2">
      <c r="A141" s="20"/>
      <c r="B141" s="20"/>
      <c r="C141" s="20"/>
      <c r="D141" s="101"/>
      <c r="E141" s="101"/>
      <c r="F141" s="101"/>
      <c r="G141" s="102"/>
      <c r="H141" s="102"/>
      <c r="I141" s="102"/>
      <c r="J141" s="102"/>
      <c r="K141" s="102"/>
      <c r="L141" s="102"/>
      <c r="M141" s="3"/>
      <c r="N141" s="3"/>
      <c r="O141" s="3"/>
      <c r="P141" s="3"/>
      <c r="Q141" s="3"/>
      <c r="R141" s="3"/>
      <c r="S141" s="3"/>
      <c r="T141" s="185"/>
      <c r="U141" s="185"/>
      <c r="V141" s="185"/>
      <c r="W141" s="185"/>
      <c r="X141" s="185"/>
      <c r="Y141" s="185"/>
      <c r="Z141" s="185"/>
      <c r="AA141" s="185"/>
    </row>
    <row r="142" spans="1:27" s="122" customFormat="1" ht="17.25" x14ac:dyDescent="0.2">
      <c r="A142" s="20"/>
      <c r="B142" s="20"/>
      <c r="C142" s="20"/>
      <c r="D142" s="101"/>
      <c r="E142" s="101"/>
      <c r="F142" s="101"/>
      <c r="G142" s="102"/>
      <c r="H142" s="102"/>
      <c r="I142" s="102"/>
      <c r="J142" s="102"/>
      <c r="K142" s="102"/>
      <c r="L142" s="102"/>
      <c r="M142" s="3"/>
      <c r="N142" s="3"/>
      <c r="O142" s="3"/>
      <c r="P142" s="3"/>
      <c r="Q142" s="3"/>
      <c r="R142" s="3"/>
      <c r="S142" s="3"/>
      <c r="T142" s="185"/>
      <c r="U142" s="185"/>
      <c r="V142" s="185"/>
      <c r="W142" s="185"/>
      <c r="X142" s="185"/>
      <c r="Y142" s="185"/>
      <c r="Z142" s="185"/>
      <c r="AA142" s="185"/>
    </row>
    <row r="143" spans="1:27" s="122" customFormat="1" ht="17.25" x14ac:dyDescent="0.2">
      <c r="A143" s="20"/>
      <c r="B143" s="20"/>
      <c r="C143" s="20"/>
      <c r="D143" s="101"/>
      <c r="E143" s="101"/>
      <c r="F143" s="101"/>
      <c r="G143" s="102"/>
      <c r="H143" s="102"/>
      <c r="I143" s="102"/>
      <c r="J143" s="102"/>
      <c r="K143" s="102"/>
      <c r="L143" s="102"/>
      <c r="M143" s="3"/>
      <c r="N143" s="3"/>
      <c r="O143" s="3"/>
      <c r="P143" s="3"/>
      <c r="Q143" s="3"/>
      <c r="R143" s="3"/>
      <c r="S143" s="3"/>
      <c r="T143" s="185"/>
      <c r="U143" s="185"/>
      <c r="V143" s="185"/>
      <c r="W143" s="185"/>
      <c r="X143" s="185"/>
      <c r="Y143" s="185"/>
      <c r="Z143" s="185"/>
      <c r="AA143" s="185"/>
    </row>
    <row r="144" spans="1:27" s="122" customFormat="1" ht="17.25" x14ac:dyDescent="0.2">
      <c r="A144" s="20"/>
      <c r="B144" s="20"/>
      <c r="C144" s="20"/>
      <c r="D144" s="101"/>
      <c r="E144" s="101"/>
      <c r="F144" s="101"/>
      <c r="G144" s="102"/>
      <c r="H144" s="102"/>
      <c r="I144" s="102"/>
      <c r="J144" s="102"/>
      <c r="K144" s="102"/>
      <c r="L144" s="102"/>
      <c r="M144" s="3"/>
      <c r="N144" s="3"/>
      <c r="O144" s="3"/>
      <c r="P144" s="3"/>
      <c r="Q144" s="3"/>
      <c r="R144" s="3"/>
      <c r="S144" s="3"/>
      <c r="T144" s="185"/>
      <c r="U144" s="185"/>
      <c r="V144" s="185"/>
      <c r="W144" s="185"/>
      <c r="X144" s="185"/>
      <c r="Y144" s="185"/>
      <c r="Z144" s="185"/>
      <c r="AA144" s="185"/>
    </row>
    <row r="145" spans="1:27" s="122" customFormat="1" ht="17.25" x14ac:dyDescent="0.2">
      <c r="A145" s="20"/>
      <c r="B145" s="20"/>
      <c r="C145" s="20"/>
      <c r="D145" s="101"/>
      <c r="E145" s="101"/>
      <c r="F145" s="101"/>
      <c r="G145" s="102"/>
      <c r="H145" s="102"/>
      <c r="I145" s="102"/>
      <c r="J145" s="102"/>
      <c r="K145" s="102"/>
      <c r="L145" s="102"/>
      <c r="M145" s="3"/>
      <c r="N145" s="3"/>
      <c r="O145" s="3"/>
      <c r="P145" s="3"/>
      <c r="Q145" s="3"/>
      <c r="R145" s="3"/>
      <c r="S145" s="3"/>
      <c r="T145" s="185"/>
      <c r="U145" s="185"/>
      <c r="V145" s="185"/>
      <c r="W145" s="185"/>
      <c r="X145" s="185"/>
      <c r="Y145" s="185"/>
      <c r="Z145" s="185"/>
      <c r="AA145" s="185"/>
    </row>
    <row r="146" spans="1:27" s="122" customFormat="1" ht="17.25" x14ac:dyDescent="0.2">
      <c r="A146" s="20"/>
      <c r="B146" s="20"/>
      <c r="C146" s="20"/>
      <c r="D146" s="101"/>
      <c r="E146" s="101"/>
      <c r="F146" s="101"/>
      <c r="G146" s="102"/>
      <c r="H146" s="102"/>
      <c r="I146" s="102"/>
      <c r="J146" s="102"/>
      <c r="K146" s="102"/>
      <c r="L146" s="102"/>
      <c r="M146" s="3"/>
      <c r="N146" s="3"/>
      <c r="O146" s="3"/>
      <c r="P146" s="3"/>
      <c r="Q146" s="3"/>
      <c r="R146" s="3"/>
      <c r="S146" s="3"/>
      <c r="T146" s="185"/>
      <c r="U146" s="185"/>
      <c r="V146" s="185"/>
      <c r="W146" s="185"/>
      <c r="X146" s="185"/>
      <c r="Y146" s="185"/>
      <c r="Z146" s="185"/>
      <c r="AA146" s="185"/>
    </row>
    <row r="147" spans="1:27" s="122" customFormat="1" ht="17.25" x14ac:dyDescent="0.2">
      <c r="A147" s="20"/>
      <c r="B147" s="20"/>
      <c r="C147" s="20"/>
      <c r="D147" s="101"/>
      <c r="E147" s="101"/>
      <c r="F147" s="101"/>
      <c r="G147" s="102"/>
      <c r="H147" s="102"/>
      <c r="I147" s="102"/>
      <c r="J147" s="102"/>
      <c r="K147" s="102"/>
      <c r="L147" s="102"/>
      <c r="M147" s="3"/>
      <c r="N147" s="3"/>
      <c r="O147" s="3"/>
      <c r="P147" s="3"/>
      <c r="Q147" s="3"/>
      <c r="R147" s="3"/>
      <c r="S147" s="3"/>
      <c r="T147" s="185"/>
      <c r="U147" s="185"/>
      <c r="V147" s="185"/>
      <c r="W147" s="185"/>
      <c r="X147" s="185"/>
      <c r="Y147" s="185"/>
      <c r="Z147" s="185"/>
      <c r="AA147" s="185"/>
    </row>
    <row r="148" spans="1:27" s="122" customFormat="1" ht="17.25" x14ac:dyDescent="0.2">
      <c r="A148" s="20"/>
      <c r="B148" s="20"/>
      <c r="C148" s="20"/>
      <c r="D148" s="101"/>
      <c r="E148" s="101"/>
      <c r="F148" s="101"/>
      <c r="G148" s="102"/>
      <c r="H148" s="102"/>
      <c r="I148" s="102"/>
      <c r="J148" s="102"/>
      <c r="K148" s="102"/>
      <c r="L148" s="102"/>
      <c r="M148" s="3"/>
      <c r="N148" s="3"/>
      <c r="O148" s="3"/>
      <c r="P148" s="3"/>
      <c r="Q148" s="3"/>
      <c r="R148" s="3"/>
      <c r="S148" s="3"/>
      <c r="T148" s="185"/>
      <c r="U148" s="185"/>
      <c r="V148" s="185"/>
      <c r="W148" s="185"/>
      <c r="X148" s="185"/>
      <c r="Y148" s="185"/>
      <c r="Z148" s="185"/>
      <c r="AA148" s="185"/>
    </row>
    <row r="149" spans="1:27" s="122" customFormat="1" ht="17.25" x14ac:dyDescent="0.2">
      <c r="A149" s="20"/>
      <c r="B149" s="20"/>
      <c r="C149" s="20"/>
      <c r="D149" s="101"/>
      <c r="E149" s="101"/>
      <c r="F149" s="101"/>
      <c r="G149" s="102"/>
      <c r="H149" s="102"/>
      <c r="I149" s="102"/>
      <c r="J149" s="102"/>
      <c r="K149" s="102"/>
      <c r="L149" s="102"/>
      <c r="M149" s="3"/>
      <c r="N149" s="3"/>
      <c r="O149" s="3"/>
      <c r="P149" s="3"/>
      <c r="Q149" s="3"/>
      <c r="R149" s="3"/>
      <c r="S149" s="3"/>
      <c r="T149" s="185"/>
      <c r="U149" s="185"/>
      <c r="V149" s="185"/>
      <c r="W149" s="185"/>
      <c r="X149" s="185"/>
      <c r="Y149" s="185"/>
      <c r="Z149" s="185"/>
      <c r="AA149" s="185"/>
    </row>
    <row r="150" spans="1:27" s="122" customFormat="1" ht="17.25" x14ac:dyDescent="0.2">
      <c r="A150" s="20"/>
      <c r="B150" s="20"/>
      <c r="C150" s="20"/>
      <c r="D150" s="101"/>
      <c r="E150" s="101"/>
      <c r="F150" s="101"/>
      <c r="G150" s="102"/>
      <c r="H150" s="102"/>
      <c r="I150" s="102"/>
      <c r="J150" s="102"/>
      <c r="K150" s="102"/>
      <c r="L150" s="102"/>
      <c r="M150" s="3"/>
      <c r="N150" s="3"/>
      <c r="O150" s="3"/>
      <c r="P150" s="3"/>
      <c r="Q150" s="3"/>
      <c r="R150" s="3"/>
      <c r="S150" s="3"/>
      <c r="T150" s="185"/>
      <c r="U150" s="185"/>
      <c r="V150" s="185"/>
      <c r="W150" s="185"/>
      <c r="X150" s="185"/>
      <c r="Y150" s="185"/>
      <c r="Z150" s="185"/>
      <c r="AA150" s="185"/>
    </row>
    <row r="151" spans="1:27" s="122" customFormat="1" ht="17.25" x14ac:dyDescent="0.2">
      <c r="A151" s="20"/>
      <c r="B151" s="20"/>
      <c r="C151" s="20"/>
      <c r="D151" s="101"/>
      <c r="E151" s="101"/>
      <c r="F151" s="101"/>
      <c r="G151" s="102"/>
      <c r="H151" s="102"/>
      <c r="I151" s="102"/>
      <c r="J151" s="102"/>
      <c r="K151" s="102"/>
      <c r="L151" s="102"/>
      <c r="M151" s="3"/>
      <c r="N151" s="3"/>
      <c r="O151" s="3"/>
      <c r="P151" s="3"/>
      <c r="Q151" s="3"/>
      <c r="R151" s="3"/>
      <c r="S151" s="3"/>
      <c r="T151" s="185"/>
      <c r="U151" s="185"/>
      <c r="V151" s="185"/>
      <c r="W151" s="185"/>
      <c r="X151" s="185"/>
      <c r="Y151" s="185"/>
      <c r="Z151" s="185"/>
      <c r="AA151" s="185"/>
    </row>
    <row r="152" spans="1:27" s="122" customFormat="1" ht="17.25" x14ac:dyDescent="0.2">
      <c r="A152" s="20"/>
      <c r="B152" s="20"/>
      <c r="C152" s="20"/>
      <c r="D152" s="101"/>
      <c r="E152" s="101"/>
      <c r="F152" s="101"/>
      <c r="G152" s="102"/>
      <c r="H152" s="102"/>
      <c r="I152" s="102"/>
      <c r="J152" s="102"/>
      <c r="K152" s="102"/>
      <c r="L152" s="102"/>
      <c r="M152" s="3"/>
      <c r="N152" s="3"/>
      <c r="O152" s="3"/>
      <c r="P152" s="3"/>
      <c r="Q152" s="3"/>
      <c r="R152" s="3"/>
      <c r="S152" s="3"/>
      <c r="T152" s="185"/>
      <c r="U152" s="185"/>
      <c r="V152" s="185"/>
      <c r="W152" s="185"/>
      <c r="X152" s="185"/>
      <c r="Y152" s="185"/>
      <c r="Z152" s="185"/>
      <c r="AA152" s="185"/>
    </row>
    <row r="153" spans="1:27" s="122" customFormat="1" ht="17.25" x14ac:dyDescent="0.2">
      <c r="A153" s="20"/>
      <c r="B153" s="20"/>
      <c r="C153" s="20"/>
      <c r="D153" s="101"/>
      <c r="E153" s="101"/>
      <c r="F153" s="101"/>
      <c r="G153" s="102"/>
      <c r="H153" s="102"/>
      <c r="I153" s="102"/>
      <c r="J153" s="102"/>
      <c r="K153" s="102"/>
      <c r="L153" s="102"/>
      <c r="M153" s="3"/>
      <c r="N153" s="3"/>
      <c r="O153" s="3"/>
      <c r="P153" s="3"/>
      <c r="Q153" s="3"/>
      <c r="R153" s="3"/>
      <c r="S153" s="3"/>
      <c r="T153" s="185"/>
      <c r="U153" s="185"/>
      <c r="V153" s="185"/>
      <c r="W153" s="185"/>
      <c r="X153" s="185"/>
      <c r="Y153" s="185"/>
      <c r="Z153" s="185"/>
      <c r="AA153" s="185"/>
    </row>
    <row r="154" spans="1:27" s="122" customFormat="1" ht="17.25" x14ac:dyDescent="0.2">
      <c r="A154" s="20"/>
      <c r="B154" s="20"/>
      <c r="C154" s="20"/>
      <c r="D154" s="101"/>
      <c r="E154" s="101"/>
      <c r="F154" s="101"/>
      <c r="G154" s="102"/>
      <c r="H154" s="102"/>
      <c r="I154" s="102"/>
      <c r="J154" s="102"/>
      <c r="K154" s="102"/>
      <c r="L154" s="102"/>
      <c r="M154" s="3"/>
      <c r="N154" s="3"/>
      <c r="O154" s="3"/>
      <c r="P154" s="3"/>
      <c r="Q154" s="3"/>
      <c r="R154" s="3"/>
      <c r="S154" s="3"/>
      <c r="T154" s="185"/>
      <c r="U154" s="185"/>
      <c r="V154" s="185"/>
      <c r="W154" s="185"/>
      <c r="X154" s="185"/>
      <c r="Y154" s="185"/>
      <c r="Z154" s="185"/>
      <c r="AA154" s="185"/>
    </row>
    <row r="155" spans="1:27" s="122" customFormat="1" ht="17.25" x14ac:dyDescent="0.2">
      <c r="A155" s="20"/>
      <c r="B155" s="20"/>
      <c r="C155" s="20"/>
      <c r="D155" s="101"/>
      <c r="E155" s="101"/>
      <c r="F155" s="101"/>
      <c r="G155" s="102"/>
      <c r="H155" s="102"/>
      <c r="I155" s="102"/>
      <c r="J155" s="102"/>
      <c r="K155" s="102"/>
      <c r="L155" s="102"/>
      <c r="M155" s="3"/>
      <c r="N155" s="3"/>
      <c r="O155" s="3"/>
      <c r="P155" s="3"/>
      <c r="Q155" s="3"/>
      <c r="R155" s="3"/>
      <c r="S155" s="3"/>
      <c r="T155" s="185"/>
      <c r="U155" s="185"/>
      <c r="V155" s="185"/>
      <c r="W155" s="185"/>
      <c r="X155" s="185"/>
      <c r="Y155" s="185"/>
      <c r="Z155" s="185"/>
      <c r="AA155" s="185"/>
    </row>
    <row r="156" spans="1:27" s="122" customFormat="1" ht="17.25" x14ac:dyDescent="0.2">
      <c r="A156" s="20"/>
      <c r="B156" s="20"/>
      <c r="C156" s="20"/>
      <c r="D156" s="101"/>
      <c r="E156" s="101"/>
      <c r="F156" s="101"/>
      <c r="G156" s="102"/>
      <c r="H156" s="102"/>
      <c r="I156" s="102"/>
      <c r="J156" s="102"/>
      <c r="K156" s="102"/>
      <c r="L156" s="102"/>
      <c r="M156" s="3"/>
      <c r="N156" s="3"/>
      <c r="O156" s="3"/>
      <c r="P156" s="3"/>
      <c r="Q156" s="3"/>
      <c r="R156" s="3"/>
      <c r="S156" s="3"/>
      <c r="T156" s="185"/>
      <c r="U156" s="185"/>
      <c r="V156" s="185"/>
      <c r="W156" s="185"/>
      <c r="X156" s="185"/>
      <c r="Y156" s="185"/>
      <c r="Z156" s="185"/>
      <c r="AA156" s="185"/>
    </row>
    <row r="157" spans="1:27" s="122" customFormat="1" ht="17.25" x14ac:dyDescent="0.2">
      <c r="A157" s="20"/>
      <c r="B157" s="20"/>
      <c r="C157" s="20"/>
      <c r="D157" s="101"/>
      <c r="E157" s="101"/>
      <c r="F157" s="101"/>
      <c r="G157" s="102"/>
      <c r="H157" s="102"/>
      <c r="I157" s="102"/>
      <c r="J157" s="102"/>
      <c r="K157" s="102"/>
      <c r="L157" s="102"/>
      <c r="M157" s="3"/>
      <c r="N157" s="3"/>
      <c r="O157" s="3"/>
      <c r="P157" s="3"/>
      <c r="Q157" s="3"/>
      <c r="R157" s="3"/>
      <c r="S157" s="3"/>
      <c r="T157" s="185"/>
      <c r="U157" s="185"/>
      <c r="V157" s="185"/>
      <c r="W157" s="185"/>
      <c r="X157" s="185"/>
      <c r="Y157" s="185"/>
      <c r="Z157" s="185"/>
      <c r="AA157" s="185"/>
    </row>
    <row r="158" spans="1:27" s="122" customFormat="1" ht="17.25" x14ac:dyDescent="0.2">
      <c r="A158" s="20"/>
      <c r="B158" s="20"/>
      <c r="C158" s="20"/>
      <c r="D158" s="101"/>
      <c r="E158" s="101"/>
      <c r="F158" s="101"/>
      <c r="G158" s="102"/>
      <c r="H158" s="102"/>
      <c r="I158" s="102"/>
      <c r="J158" s="102"/>
      <c r="K158" s="102"/>
      <c r="L158" s="102"/>
      <c r="M158" s="3"/>
      <c r="N158" s="3"/>
      <c r="O158" s="3"/>
      <c r="P158" s="3"/>
      <c r="Q158" s="3"/>
      <c r="R158" s="3"/>
      <c r="S158" s="3"/>
      <c r="T158" s="185"/>
      <c r="U158" s="185"/>
      <c r="V158" s="185"/>
      <c r="W158" s="185"/>
      <c r="X158" s="185"/>
      <c r="Y158" s="185"/>
      <c r="Z158" s="185"/>
      <c r="AA158" s="185"/>
    </row>
    <row r="159" spans="1:27" s="122" customFormat="1" ht="17.25" x14ac:dyDescent="0.2">
      <c r="A159" s="20"/>
      <c r="B159" s="20"/>
      <c r="C159" s="20"/>
      <c r="D159" s="101"/>
      <c r="E159" s="101"/>
      <c r="F159" s="101"/>
      <c r="G159" s="102"/>
      <c r="H159" s="102"/>
      <c r="I159" s="102"/>
      <c r="J159" s="102"/>
      <c r="K159" s="102"/>
      <c r="L159" s="102"/>
      <c r="M159" s="3"/>
      <c r="N159" s="3"/>
      <c r="O159" s="3"/>
      <c r="P159" s="3"/>
      <c r="Q159" s="3"/>
      <c r="R159" s="3"/>
      <c r="S159" s="3"/>
      <c r="T159" s="185"/>
      <c r="U159" s="185"/>
      <c r="V159" s="185"/>
      <c r="W159" s="185"/>
      <c r="X159" s="185"/>
      <c r="Y159" s="185"/>
      <c r="Z159" s="185"/>
      <c r="AA159" s="185"/>
    </row>
    <row r="160" spans="1:27" s="122" customFormat="1" ht="17.25" x14ac:dyDescent="0.2">
      <c r="A160" s="20"/>
      <c r="B160" s="20"/>
      <c r="C160" s="20"/>
      <c r="D160" s="101"/>
      <c r="E160" s="101"/>
      <c r="F160" s="101"/>
      <c r="G160" s="102"/>
      <c r="H160" s="102"/>
      <c r="I160" s="102"/>
      <c r="J160" s="102"/>
      <c r="K160" s="102"/>
      <c r="L160" s="102"/>
      <c r="M160" s="3"/>
      <c r="N160" s="3"/>
      <c r="O160" s="3"/>
      <c r="P160" s="3"/>
      <c r="Q160" s="3"/>
      <c r="R160" s="3"/>
      <c r="S160" s="3"/>
      <c r="T160" s="185"/>
      <c r="U160" s="185"/>
      <c r="V160" s="185"/>
      <c r="W160" s="185"/>
      <c r="X160" s="185"/>
      <c r="Y160" s="185"/>
      <c r="Z160" s="185"/>
      <c r="AA160" s="185"/>
    </row>
    <row r="161" spans="1:27" s="122" customFormat="1" ht="17.25" x14ac:dyDescent="0.2">
      <c r="A161" s="20"/>
      <c r="B161" s="20"/>
      <c r="C161" s="20"/>
      <c r="D161" s="101"/>
      <c r="E161" s="101"/>
      <c r="F161" s="101"/>
      <c r="G161" s="102"/>
      <c r="H161" s="102"/>
      <c r="I161" s="102"/>
      <c r="J161" s="102"/>
      <c r="K161" s="102"/>
      <c r="L161" s="102"/>
      <c r="M161" s="3"/>
      <c r="N161" s="3"/>
      <c r="O161" s="3"/>
      <c r="P161" s="3"/>
      <c r="Q161" s="3"/>
      <c r="R161" s="3"/>
      <c r="S161" s="3"/>
      <c r="T161" s="185"/>
      <c r="U161" s="185"/>
      <c r="V161" s="185"/>
      <c r="W161" s="185"/>
      <c r="X161" s="185"/>
      <c r="Y161" s="185"/>
      <c r="Z161" s="185"/>
      <c r="AA161" s="185"/>
    </row>
    <row r="162" spans="1:27" s="122" customFormat="1" ht="17.25" x14ac:dyDescent="0.2">
      <c r="A162" s="20"/>
      <c r="B162" s="20"/>
      <c r="C162" s="20"/>
      <c r="D162" s="101"/>
      <c r="E162" s="101"/>
      <c r="F162" s="101"/>
      <c r="G162" s="102"/>
      <c r="H162" s="102"/>
      <c r="I162" s="102"/>
      <c r="J162" s="102"/>
      <c r="K162" s="102"/>
      <c r="L162" s="102"/>
      <c r="M162" s="3"/>
      <c r="N162" s="3"/>
      <c r="O162" s="3"/>
      <c r="P162" s="3"/>
      <c r="Q162" s="3"/>
      <c r="R162" s="3"/>
      <c r="S162" s="3"/>
      <c r="T162" s="185"/>
      <c r="U162" s="185"/>
      <c r="V162" s="185"/>
      <c r="W162" s="185"/>
      <c r="X162" s="185"/>
      <c r="Y162" s="185"/>
      <c r="Z162" s="185"/>
      <c r="AA162" s="185"/>
    </row>
    <row r="163" spans="1:27" s="122" customFormat="1" ht="17.25" x14ac:dyDescent="0.2">
      <c r="A163" s="20"/>
      <c r="B163" s="20"/>
      <c r="C163" s="20"/>
      <c r="D163" s="101"/>
      <c r="E163" s="101"/>
      <c r="F163" s="101"/>
      <c r="G163" s="102"/>
      <c r="H163" s="102"/>
      <c r="I163" s="102"/>
      <c r="J163" s="102"/>
      <c r="K163" s="102"/>
      <c r="L163" s="102"/>
      <c r="M163" s="3"/>
      <c r="N163" s="3"/>
      <c r="O163" s="3"/>
      <c r="P163" s="3"/>
      <c r="Q163" s="3"/>
      <c r="R163" s="3"/>
      <c r="S163" s="3"/>
      <c r="T163" s="185"/>
      <c r="U163" s="185"/>
      <c r="V163" s="185"/>
      <c r="W163" s="185"/>
      <c r="X163" s="185"/>
      <c r="Y163" s="185"/>
      <c r="Z163" s="185"/>
      <c r="AA163" s="185"/>
    </row>
    <row r="164" spans="1:27" s="122" customFormat="1" ht="17.25" x14ac:dyDescent="0.2">
      <c r="A164" s="20"/>
      <c r="B164" s="20"/>
      <c r="C164" s="20"/>
      <c r="D164" s="101"/>
      <c r="E164" s="101"/>
      <c r="F164" s="101"/>
      <c r="G164" s="102"/>
      <c r="H164" s="102"/>
      <c r="I164" s="102"/>
      <c r="J164" s="102"/>
      <c r="K164" s="102"/>
      <c r="L164" s="102"/>
      <c r="M164" s="3"/>
      <c r="N164" s="3"/>
      <c r="O164" s="3"/>
      <c r="P164" s="3"/>
      <c r="Q164" s="3"/>
      <c r="R164" s="3"/>
      <c r="S164" s="3"/>
      <c r="T164" s="185"/>
      <c r="U164" s="185"/>
      <c r="V164" s="185"/>
      <c r="W164" s="185"/>
      <c r="X164" s="185"/>
      <c r="Y164" s="185"/>
      <c r="Z164" s="185"/>
      <c r="AA164" s="185"/>
    </row>
    <row r="165" spans="1:27" s="122" customFormat="1" ht="17.25" x14ac:dyDescent="0.2">
      <c r="A165" s="20"/>
      <c r="B165" s="20"/>
      <c r="C165" s="20"/>
      <c r="D165" s="101"/>
      <c r="E165" s="101"/>
      <c r="F165" s="101"/>
      <c r="G165" s="102"/>
      <c r="H165" s="102"/>
      <c r="I165" s="102"/>
      <c r="J165" s="102"/>
      <c r="K165" s="102"/>
      <c r="L165" s="102"/>
      <c r="M165" s="3"/>
      <c r="N165" s="3"/>
      <c r="O165" s="3"/>
      <c r="P165" s="3"/>
      <c r="Q165" s="3"/>
      <c r="R165" s="3"/>
      <c r="S165" s="3"/>
      <c r="T165" s="185"/>
      <c r="U165" s="185"/>
      <c r="V165" s="185"/>
      <c r="W165" s="185"/>
      <c r="X165" s="185"/>
      <c r="Y165" s="185"/>
      <c r="Z165" s="185"/>
      <c r="AA165" s="185"/>
    </row>
    <row r="166" spans="1:27" s="122" customFormat="1" ht="17.25" x14ac:dyDescent="0.2">
      <c r="A166" s="20"/>
      <c r="B166" s="20"/>
      <c r="C166" s="20"/>
      <c r="D166" s="101"/>
      <c r="E166" s="101"/>
      <c r="F166" s="101"/>
      <c r="G166" s="102"/>
      <c r="H166" s="102"/>
      <c r="I166" s="102"/>
      <c r="J166" s="102"/>
      <c r="K166" s="102"/>
      <c r="L166" s="102"/>
      <c r="M166" s="3"/>
      <c r="N166" s="3"/>
      <c r="O166" s="3"/>
      <c r="P166" s="3"/>
      <c r="Q166" s="3"/>
      <c r="R166" s="3"/>
      <c r="S166" s="3"/>
      <c r="T166" s="185"/>
      <c r="U166" s="185"/>
      <c r="V166" s="185"/>
      <c r="W166" s="185"/>
      <c r="X166" s="185"/>
      <c r="Y166" s="185"/>
      <c r="Z166" s="185"/>
      <c r="AA166" s="185"/>
    </row>
    <row r="167" spans="1:27" s="122" customFormat="1" ht="17.25" x14ac:dyDescent="0.2">
      <c r="A167" s="20"/>
      <c r="B167" s="20"/>
      <c r="C167" s="20"/>
      <c r="D167" s="101"/>
      <c r="E167" s="101"/>
      <c r="F167" s="101"/>
      <c r="G167" s="102"/>
      <c r="H167" s="102"/>
      <c r="I167" s="102"/>
      <c r="J167" s="102"/>
      <c r="K167" s="102"/>
      <c r="L167" s="102"/>
      <c r="M167" s="3"/>
      <c r="N167" s="3"/>
      <c r="O167" s="3"/>
      <c r="P167" s="3"/>
      <c r="Q167" s="3"/>
      <c r="R167" s="3"/>
      <c r="S167" s="3"/>
      <c r="T167" s="185"/>
      <c r="U167" s="185"/>
      <c r="V167" s="185"/>
      <c r="W167" s="185"/>
      <c r="X167" s="185"/>
      <c r="Y167" s="185"/>
      <c r="Z167" s="185"/>
      <c r="AA167" s="185"/>
    </row>
    <row r="168" spans="1:27" s="122" customFormat="1" ht="17.25" x14ac:dyDescent="0.2">
      <c r="A168" s="20"/>
      <c r="B168" s="20"/>
      <c r="C168" s="20"/>
      <c r="D168" s="101"/>
      <c r="E168" s="101"/>
      <c r="F168" s="101"/>
      <c r="G168" s="102"/>
      <c r="H168" s="102"/>
      <c r="I168" s="102"/>
      <c r="J168" s="102"/>
      <c r="K168" s="102"/>
      <c r="L168" s="102"/>
      <c r="M168" s="3"/>
      <c r="N168" s="3"/>
      <c r="O168" s="3"/>
      <c r="P168" s="3"/>
      <c r="Q168" s="3"/>
      <c r="R168" s="3"/>
      <c r="S168" s="3"/>
      <c r="T168" s="185"/>
      <c r="U168" s="185"/>
      <c r="V168" s="185"/>
      <c r="W168" s="185"/>
      <c r="X168" s="185"/>
      <c r="Y168" s="185"/>
      <c r="Z168" s="185"/>
      <c r="AA168" s="185"/>
    </row>
    <row r="169" spans="1:27" s="122" customFormat="1" ht="17.25" x14ac:dyDescent="0.2">
      <c r="A169" s="20"/>
      <c r="B169" s="20"/>
      <c r="C169" s="20"/>
      <c r="D169" s="101"/>
      <c r="E169" s="101"/>
      <c r="F169" s="101"/>
      <c r="G169" s="102"/>
      <c r="H169" s="102"/>
      <c r="I169" s="102"/>
      <c r="J169" s="102"/>
      <c r="K169" s="102"/>
      <c r="L169" s="102"/>
      <c r="M169" s="3"/>
      <c r="N169" s="3"/>
      <c r="O169" s="3"/>
      <c r="P169" s="3"/>
      <c r="Q169" s="3"/>
      <c r="R169" s="3"/>
      <c r="S169" s="3"/>
      <c r="T169" s="185"/>
      <c r="U169" s="185"/>
      <c r="V169" s="185"/>
      <c r="W169" s="185"/>
      <c r="X169" s="185"/>
      <c r="Y169" s="185"/>
      <c r="Z169" s="185"/>
      <c r="AA169" s="185"/>
    </row>
    <row r="170" spans="1:27" s="122" customFormat="1" ht="17.25" x14ac:dyDescent="0.2">
      <c r="A170" s="20"/>
      <c r="B170" s="20"/>
      <c r="C170" s="20"/>
      <c r="D170" s="101"/>
      <c r="E170" s="101"/>
      <c r="F170" s="101"/>
      <c r="G170" s="102"/>
      <c r="H170" s="102"/>
      <c r="I170" s="102"/>
      <c r="J170" s="102"/>
      <c r="K170" s="102"/>
      <c r="L170" s="102"/>
      <c r="M170" s="3"/>
      <c r="N170" s="3"/>
      <c r="O170" s="3"/>
      <c r="P170" s="3"/>
      <c r="Q170" s="3"/>
      <c r="R170" s="3"/>
      <c r="S170" s="3"/>
      <c r="T170" s="185"/>
      <c r="U170" s="185"/>
      <c r="V170" s="185"/>
      <c r="W170" s="185"/>
      <c r="X170" s="185"/>
      <c r="Y170" s="185"/>
      <c r="Z170" s="185"/>
      <c r="AA170" s="185"/>
    </row>
    <row r="171" spans="1:27" s="122" customFormat="1" ht="17.25" x14ac:dyDescent="0.2">
      <c r="A171" s="20"/>
      <c r="B171" s="20"/>
      <c r="C171" s="20"/>
      <c r="D171" s="101"/>
      <c r="E171" s="101"/>
      <c r="F171" s="101"/>
      <c r="G171" s="102"/>
      <c r="H171" s="102"/>
      <c r="I171" s="102"/>
      <c r="J171" s="102"/>
      <c r="K171" s="102"/>
      <c r="L171" s="102"/>
      <c r="M171" s="3"/>
      <c r="N171" s="3"/>
      <c r="O171" s="3"/>
      <c r="P171" s="3"/>
      <c r="Q171" s="3"/>
      <c r="R171" s="3"/>
      <c r="S171" s="3"/>
      <c r="T171" s="185"/>
      <c r="U171" s="185"/>
      <c r="V171" s="185"/>
      <c r="W171" s="185"/>
      <c r="X171" s="185"/>
      <c r="Y171" s="185"/>
      <c r="Z171" s="185"/>
      <c r="AA171" s="185"/>
    </row>
    <row r="172" spans="1:27" s="122" customFormat="1" ht="17.25" x14ac:dyDescent="0.2">
      <c r="A172" s="20"/>
      <c r="B172" s="20"/>
      <c r="C172" s="20"/>
      <c r="D172" s="101"/>
      <c r="E172" s="101"/>
      <c r="F172" s="101"/>
      <c r="G172" s="102"/>
      <c r="H172" s="102"/>
      <c r="I172" s="102"/>
      <c r="J172" s="102"/>
      <c r="K172" s="102"/>
      <c r="L172" s="102"/>
      <c r="M172" s="3"/>
      <c r="N172" s="3"/>
      <c r="O172" s="3"/>
      <c r="P172" s="3"/>
      <c r="Q172" s="3"/>
      <c r="R172" s="3"/>
      <c r="S172" s="3"/>
      <c r="T172" s="185"/>
      <c r="U172" s="185"/>
      <c r="V172" s="185"/>
      <c r="W172" s="185"/>
      <c r="X172" s="185"/>
      <c r="Y172" s="185"/>
      <c r="Z172" s="185"/>
      <c r="AA172" s="185"/>
    </row>
    <row r="173" spans="1:27" s="122" customFormat="1" ht="17.25" x14ac:dyDescent="0.2">
      <c r="A173" s="20"/>
      <c r="B173" s="20"/>
      <c r="C173" s="20"/>
      <c r="D173" s="101"/>
      <c r="E173" s="101"/>
      <c r="F173" s="101"/>
      <c r="G173" s="102"/>
      <c r="H173" s="102"/>
      <c r="I173" s="102"/>
      <c r="J173" s="102"/>
      <c r="K173" s="102"/>
      <c r="L173" s="102"/>
      <c r="M173" s="3"/>
      <c r="N173" s="3"/>
      <c r="O173" s="3"/>
      <c r="P173" s="3"/>
      <c r="Q173" s="3"/>
      <c r="R173" s="3"/>
      <c r="S173" s="3"/>
      <c r="T173" s="185"/>
      <c r="U173" s="185"/>
      <c r="V173" s="185"/>
      <c r="W173" s="185"/>
      <c r="X173" s="185"/>
      <c r="Y173" s="185"/>
      <c r="Z173" s="185"/>
      <c r="AA173" s="185"/>
    </row>
    <row r="174" spans="1:27" s="122" customFormat="1" ht="17.25" x14ac:dyDescent="0.2">
      <c r="A174" s="20"/>
      <c r="B174" s="20"/>
      <c r="C174" s="20"/>
      <c r="D174" s="101"/>
      <c r="E174" s="101"/>
      <c r="F174" s="101"/>
      <c r="G174" s="102"/>
      <c r="H174" s="102"/>
      <c r="I174" s="102"/>
      <c r="J174" s="102"/>
      <c r="K174" s="102"/>
      <c r="L174" s="102"/>
      <c r="M174" s="3"/>
      <c r="N174" s="3"/>
      <c r="O174" s="3"/>
      <c r="P174" s="3"/>
      <c r="Q174" s="3"/>
      <c r="R174" s="3"/>
      <c r="S174" s="3"/>
      <c r="T174" s="185"/>
      <c r="U174" s="185"/>
      <c r="V174" s="185"/>
      <c r="W174" s="185"/>
      <c r="X174" s="185"/>
      <c r="Y174" s="185"/>
      <c r="Z174" s="185"/>
      <c r="AA174" s="185"/>
    </row>
    <row r="175" spans="1:27" s="122" customFormat="1" ht="17.25" x14ac:dyDescent="0.2">
      <c r="A175" s="20"/>
      <c r="B175" s="20"/>
      <c r="C175" s="20"/>
      <c r="D175" s="101"/>
      <c r="E175" s="101"/>
      <c r="F175" s="101"/>
      <c r="G175" s="102"/>
      <c r="H175" s="102"/>
      <c r="I175" s="102"/>
      <c r="J175" s="102"/>
      <c r="K175" s="102"/>
      <c r="L175" s="102"/>
      <c r="M175" s="3"/>
      <c r="N175" s="3"/>
      <c r="O175" s="3"/>
      <c r="P175" s="3"/>
      <c r="Q175" s="3"/>
      <c r="R175" s="3"/>
      <c r="S175" s="3"/>
      <c r="T175" s="185"/>
      <c r="U175" s="185"/>
      <c r="V175" s="185"/>
      <c r="W175" s="185"/>
      <c r="X175" s="185"/>
      <c r="Y175" s="185"/>
      <c r="Z175" s="185"/>
      <c r="AA175" s="185"/>
    </row>
    <row r="176" spans="1:27" s="122" customFormat="1" ht="17.25" x14ac:dyDescent="0.2">
      <c r="A176" s="20"/>
      <c r="B176" s="20"/>
      <c r="C176" s="20"/>
      <c r="D176" s="101"/>
      <c r="E176" s="101"/>
      <c r="F176" s="101"/>
      <c r="G176" s="102"/>
      <c r="H176" s="102"/>
      <c r="I176" s="102"/>
      <c r="J176" s="102"/>
      <c r="K176" s="102"/>
      <c r="L176" s="102"/>
      <c r="M176" s="3"/>
      <c r="N176" s="3"/>
      <c r="O176" s="3"/>
      <c r="P176" s="3"/>
      <c r="Q176" s="3"/>
      <c r="R176" s="3"/>
      <c r="S176" s="3"/>
      <c r="T176" s="185"/>
      <c r="U176" s="185"/>
      <c r="V176" s="185"/>
      <c r="W176" s="185"/>
      <c r="X176" s="185"/>
      <c r="Y176" s="185"/>
      <c r="Z176" s="185"/>
      <c r="AA176" s="185"/>
    </row>
    <row r="177" spans="1:27" s="122" customFormat="1" ht="17.25" x14ac:dyDescent="0.2">
      <c r="A177" s="20"/>
      <c r="B177" s="20"/>
      <c r="C177" s="20"/>
      <c r="D177" s="101"/>
      <c r="E177" s="101"/>
      <c r="F177" s="101"/>
      <c r="G177" s="102"/>
      <c r="H177" s="102"/>
      <c r="I177" s="102"/>
      <c r="J177" s="102"/>
      <c r="K177" s="102"/>
      <c r="L177" s="102"/>
      <c r="M177" s="3"/>
      <c r="N177" s="3"/>
      <c r="O177" s="3"/>
      <c r="P177" s="3"/>
      <c r="Q177" s="3"/>
      <c r="R177" s="3"/>
      <c r="S177" s="3"/>
      <c r="T177" s="185"/>
      <c r="U177" s="185"/>
      <c r="V177" s="185"/>
      <c r="W177" s="185"/>
      <c r="X177" s="185"/>
      <c r="Y177" s="185"/>
      <c r="Z177" s="185"/>
      <c r="AA177" s="185"/>
    </row>
    <row r="178" spans="1:27" s="122" customFormat="1" ht="17.25" x14ac:dyDescent="0.2">
      <c r="A178" s="20"/>
      <c r="B178" s="20"/>
      <c r="C178" s="20"/>
      <c r="D178" s="101"/>
      <c r="E178" s="101"/>
      <c r="F178" s="101"/>
      <c r="G178" s="102"/>
      <c r="H178" s="102"/>
      <c r="I178" s="102"/>
      <c r="J178" s="102"/>
      <c r="K178" s="102"/>
      <c r="L178" s="102"/>
      <c r="M178" s="3"/>
      <c r="N178" s="3"/>
      <c r="O178" s="3"/>
      <c r="P178" s="3"/>
      <c r="Q178" s="3"/>
      <c r="R178" s="3"/>
      <c r="S178" s="3"/>
      <c r="T178" s="185"/>
      <c r="U178" s="185"/>
      <c r="V178" s="185"/>
      <c r="W178" s="185"/>
      <c r="X178" s="185"/>
      <c r="Y178" s="185"/>
      <c r="Z178" s="185"/>
      <c r="AA178" s="185"/>
    </row>
    <row r="179" spans="1:27" s="122" customFormat="1" ht="17.25" x14ac:dyDescent="0.2">
      <c r="A179" s="20"/>
      <c r="B179" s="20"/>
      <c r="C179" s="20"/>
      <c r="D179" s="101"/>
      <c r="E179" s="101"/>
      <c r="F179" s="101"/>
      <c r="G179" s="102"/>
      <c r="H179" s="102"/>
      <c r="I179" s="102"/>
      <c r="J179" s="102"/>
      <c r="K179" s="102"/>
      <c r="L179" s="102"/>
      <c r="M179" s="3"/>
      <c r="N179" s="3"/>
      <c r="O179" s="3"/>
      <c r="P179" s="3"/>
      <c r="Q179" s="3"/>
      <c r="R179" s="3"/>
      <c r="S179" s="3"/>
      <c r="T179" s="185"/>
      <c r="U179" s="185"/>
      <c r="V179" s="185"/>
      <c r="W179" s="185"/>
      <c r="X179" s="185"/>
      <c r="Y179" s="185"/>
      <c r="Z179" s="185"/>
      <c r="AA179" s="185"/>
    </row>
    <row r="180" spans="1:27" s="122" customFormat="1" ht="17.25" x14ac:dyDescent="0.2">
      <c r="A180" s="20"/>
      <c r="B180" s="20"/>
      <c r="C180" s="20"/>
      <c r="D180" s="101"/>
      <c r="E180" s="101"/>
      <c r="F180" s="101"/>
      <c r="G180" s="102"/>
      <c r="H180" s="102"/>
      <c r="I180" s="102"/>
      <c r="J180" s="102"/>
      <c r="K180" s="102"/>
      <c r="L180" s="102"/>
      <c r="M180" s="3"/>
      <c r="N180" s="3"/>
      <c r="O180" s="3"/>
      <c r="P180" s="3"/>
      <c r="Q180" s="3"/>
      <c r="R180" s="3"/>
      <c r="S180" s="3"/>
      <c r="T180" s="185"/>
      <c r="U180" s="185"/>
      <c r="V180" s="185"/>
      <c r="W180" s="185"/>
      <c r="X180" s="185"/>
      <c r="Y180" s="185"/>
      <c r="Z180" s="185"/>
      <c r="AA180" s="185"/>
    </row>
    <row r="181" spans="1:27" s="122" customFormat="1" ht="17.25" x14ac:dyDescent="0.2">
      <c r="A181" s="20"/>
      <c r="B181" s="20"/>
      <c r="C181" s="20"/>
      <c r="D181" s="101"/>
      <c r="E181" s="101"/>
      <c r="F181" s="101"/>
      <c r="G181" s="102"/>
      <c r="H181" s="102"/>
      <c r="I181" s="102"/>
      <c r="J181" s="102"/>
      <c r="K181" s="102"/>
      <c r="L181" s="102"/>
      <c r="M181" s="3"/>
      <c r="N181" s="3"/>
      <c r="O181" s="3"/>
      <c r="P181" s="3"/>
      <c r="Q181" s="3"/>
      <c r="R181" s="3"/>
      <c r="S181" s="3"/>
      <c r="T181" s="185"/>
      <c r="U181" s="185"/>
      <c r="V181" s="185"/>
      <c r="W181" s="185"/>
      <c r="X181" s="185"/>
      <c r="Y181" s="185"/>
      <c r="Z181" s="185"/>
      <c r="AA181" s="185"/>
    </row>
    <row r="182" spans="1:27" s="122" customFormat="1" ht="17.25" x14ac:dyDescent="0.2">
      <c r="A182" s="20"/>
      <c r="B182" s="20"/>
      <c r="C182" s="20"/>
      <c r="D182" s="101"/>
      <c r="E182" s="101"/>
      <c r="F182" s="101"/>
      <c r="G182" s="102"/>
      <c r="H182" s="102"/>
      <c r="I182" s="102"/>
      <c r="J182" s="102"/>
      <c r="K182" s="102"/>
      <c r="L182" s="102"/>
      <c r="M182" s="3"/>
      <c r="N182" s="3"/>
      <c r="O182" s="3"/>
      <c r="P182" s="3"/>
      <c r="Q182" s="3"/>
      <c r="R182" s="3"/>
      <c r="S182" s="3"/>
      <c r="T182" s="185"/>
      <c r="U182" s="185"/>
      <c r="V182" s="185"/>
      <c r="W182" s="185"/>
      <c r="X182" s="185"/>
      <c r="Y182" s="185"/>
      <c r="Z182" s="185"/>
      <c r="AA182" s="185"/>
    </row>
    <row r="183" spans="1:27" s="122" customFormat="1" ht="17.25" x14ac:dyDescent="0.2">
      <c r="A183" s="20"/>
      <c r="B183" s="20"/>
      <c r="C183" s="20"/>
      <c r="D183" s="101"/>
      <c r="E183" s="101"/>
      <c r="F183" s="101"/>
      <c r="G183" s="102"/>
      <c r="H183" s="102"/>
      <c r="I183" s="102"/>
      <c r="J183" s="102"/>
      <c r="K183" s="102"/>
      <c r="L183" s="102"/>
      <c r="M183" s="3"/>
      <c r="N183" s="3"/>
      <c r="O183" s="3"/>
      <c r="P183" s="3"/>
      <c r="Q183" s="3"/>
      <c r="R183" s="3"/>
      <c r="S183" s="3"/>
      <c r="T183" s="185"/>
      <c r="U183" s="185"/>
      <c r="V183" s="185"/>
      <c r="W183" s="185"/>
      <c r="X183" s="185"/>
      <c r="Y183" s="185"/>
      <c r="Z183" s="185"/>
      <c r="AA183" s="185"/>
    </row>
    <row r="184" spans="1:27" s="122" customFormat="1" ht="17.25" x14ac:dyDescent="0.2">
      <c r="A184" s="20"/>
      <c r="B184" s="20"/>
      <c r="C184" s="20"/>
      <c r="D184" s="101"/>
      <c r="E184" s="101"/>
      <c r="F184" s="101"/>
      <c r="G184" s="102"/>
      <c r="H184" s="102"/>
      <c r="I184" s="102"/>
      <c r="J184" s="102"/>
      <c r="K184" s="102"/>
      <c r="L184" s="102"/>
      <c r="M184" s="3"/>
      <c r="N184" s="3"/>
      <c r="O184" s="3"/>
      <c r="P184" s="3"/>
      <c r="Q184" s="3"/>
      <c r="R184" s="3"/>
      <c r="S184" s="3"/>
      <c r="T184" s="185"/>
      <c r="U184" s="185"/>
      <c r="V184" s="185"/>
      <c r="W184" s="185"/>
      <c r="X184" s="185"/>
      <c r="Y184" s="185"/>
      <c r="Z184" s="185"/>
      <c r="AA184" s="185"/>
    </row>
    <row r="185" spans="1:27" s="122" customFormat="1" ht="17.25" x14ac:dyDescent="0.2">
      <c r="A185" s="20"/>
      <c r="B185" s="20"/>
      <c r="C185" s="20"/>
      <c r="D185" s="101"/>
      <c r="E185" s="101"/>
      <c r="F185" s="101"/>
      <c r="G185" s="102"/>
      <c r="H185" s="102"/>
      <c r="I185" s="102"/>
      <c r="J185" s="102"/>
      <c r="K185" s="102"/>
      <c r="L185" s="102"/>
      <c r="M185" s="3"/>
      <c r="N185" s="3"/>
      <c r="O185" s="3"/>
      <c r="P185" s="3"/>
      <c r="Q185" s="3"/>
      <c r="R185" s="3"/>
      <c r="S185" s="3"/>
      <c r="T185" s="185"/>
      <c r="U185" s="185"/>
      <c r="V185" s="185"/>
      <c r="W185" s="185"/>
      <c r="X185" s="185"/>
      <c r="Y185" s="185"/>
      <c r="Z185" s="185"/>
      <c r="AA185" s="185"/>
    </row>
    <row r="186" spans="1:27" s="122" customFormat="1" ht="17.25" x14ac:dyDescent="0.2">
      <c r="A186" s="20"/>
      <c r="B186" s="20"/>
      <c r="C186" s="20"/>
      <c r="D186" s="101"/>
      <c r="E186" s="101"/>
      <c r="F186" s="101"/>
      <c r="G186" s="102"/>
      <c r="H186" s="102"/>
      <c r="I186" s="102"/>
      <c r="J186" s="102"/>
      <c r="K186" s="102"/>
      <c r="L186" s="102"/>
      <c r="M186" s="3"/>
      <c r="N186" s="3"/>
      <c r="O186" s="3"/>
      <c r="P186" s="3"/>
      <c r="Q186" s="3"/>
      <c r="R186" s="3"/>
      <c r="S186" s="3"/>
      <c r="T186" s="185"/>
      <c r="U186" s="185"/>
      <c r="V186" s="185"/>
      <c r="W186" s="185"/>
      <c r="X186" s="185"/>
      <c r="Y186" s="185"/>
      <c r="Z186" s="185"/>
      <c r="AA186" s="185"/>
    </row>
    <row r="187" spans="1:27" s="122" customFormat="1" ht="17.25" x14ac:dyDescent="0.2">
      <c r="A187" s="20"/>
      <c r="B187" s="20"/>
      <c r="C187" s="20"/>
      <c r="D187" s="101"/>
      <c r="E187" s="101"/>
      <c r="F187" s="101"/>
      <c r="G187" s="102"/>
      <c r="H187" s="102"/>
      <c r="I187" s="102"/>
      <c r="J187" s="102"/>
      <c r="K187" s="102"/>
      <c r="L187" s="102"/>
      <c r="M187" s="3"/>
      <c r="N187" s="3"/>
      <c r="O187" s="3"/>
      <c r="P187" s="3"/>
      <c r="Q187" s="3"/>
      <c r="R187" s="3"/>
      <c r="S187" s="3"/>
      <c r="T187" s="185"/>
      <c r="U187" s="185"/>
      <c r="V187" s="185"/>
      <c r="W187" s="185"/>
      <c r="X187" s="185"/>
      <c r="Y187" s="185"/>
      <c r="Z187" s="185"/>
      <c r="AA187" s="185"/>
    </row>
    <row r="188" spans="1:27" s="122" customFormat="1" ht="17.25" x14ac:dyDescent="0.2">
      <c r="A188" s="20"/>
      <c r="B188" s="20"/>
      <c r="C188" s="20"/>
      <c r="D188" s="101"/>
      <c r="E188" s="101"/>
      <c r="F188" s="101"/>
      <c r="G188" s="102"/>
      <c r="H188" s="102"/>
      <c r="I188" s="102"/>
      <c r="J188" s="102"/>
      <c r="K188" s="102"/>
      <c r="L188" s="102"/>
      <c r="M188" s="3"/>
      <c r="N188" s="3"/>
      <c r="O188" s="3"/>
      <c r="P188" s="3"/>
      <c r="Q188" s="3"/>
      <c r="R188" s="3"/>
      <c r="S188" s="3"/>
      <c r="T188" s="185"/>
      <c r="U188" s="185"/>
      <c r="V188" s="185"/>
      <c r="W188" s="185"/>
      <c r="X188" s="185"/>
      <c r="Y188" s="185"/>
      <c r="Z188" s="185"/>
      <c r="AA188" s="185"/>
    </row>
    <row r="189" spans="1:27" s="122" customFormat="1" ht="17.25" x14ac:dyDescent="0.2">
      <c r="A189" s="20"/>
      <c r="B189" s="20"/>
      <c r="C189" s="20"/>
      <c r="D189" s="101"/>
      <c r="E189" s="101"/>
      <c r="F189" s="101"/>
      <c r="G189" s="102"/>
      <c r="H189" s="102"/>
      <c r="I189" s="102"/>
      <c r="J189" s="102"/>
      <c r="K189" s="102"/>
      <c r="L189" s="102"/>
      <c r="M189" s="3"/>
      <c r="N189" s="3"/>
      <c r="O189" s="3"/>
      <c r="P189" s="3"/>
      <c r="Q189" s="3"/>
      <c r="R189" s="3"/>
      <c r="S189" s="3"/>
      <c r="T189" s="185"/>
      <c r="U189" s="185"/>
      <c r="V189" s="185"/>
      <c r="W189" s="185"/>
      <c r="X189" s="185"/>
      <c r="Y189" s="185"/>
      <c r="Z189" s="185"/>
      <c r="AA189" s="185"/>
    </row>
    <row r="190" spans="1:27" s="122" customFormat="1" ht="17.25" x14ac:dyDescent="0.2">
      <c r="A190" s="20"/>
      <c r="B190" s="20"/>
      <c r="C190" s="20"/>
      <c r="D190" s="101"/>
      <c r="E190" s="101"/>
      <c r="F190" s="101"/>
      <c r="G190" s="102"/>
      <c r="H190" s="102"/>
      <c r="I190" s="102"/>
      <c r="J190" s="102"/>
      <c r="K190" s="102"/>
      <c r="L190" s="102"/>
      <c r="M190" s="3"/>
      <c r="N190" s="3"/>
      <c r="O190" s="3"/>
      <c r="P190" s="3"/>
      <c r="Q190" s="3"/>
      <c r="R190" s="3"/>
      <c r="S190" s="3"/>
      <c r="T190" s="185"/>
      <c r="U190" s="185"/>
      <c r="V190" s="185"/>
      <c r="W190" s="185"/>
      <c r="X190" s="185"/>
      <c r="Y190" s="185"/>
      <c r="Z190" s="185"/>
      <c r="AA190" s="185"/>
    </row>
    <row r="191" spans="1:27" s="122" customFormat="1" ht="17.25" x14ac:dyDescent="0.2">
      <c r="A191" s="20"/>
      <c r="B191" s="20"/>
      <c r="C191" s="20"/>
      <c r="D191" s="101"/>
      <c r="E191" s="101"/>
      <c r="F191" s="101"/>
      <c r="G191" s="102"/>
      <c r="H191" s="102"/>
      <c r="I191" s="102"/>
      <c r="J191" s="102"/>
      <c r="K191" s="102"/>
      <c r="L191" s="102"/>
      <c r="M191" s="3"/>
      <c r="N191" s="3"/>
      <c r="O191" s="3"/>
      <c r="P191" s="3"/>
      <c r="Q191" s="3"/>
      <c r="R191" s="3"/>
      <c r="S191" s="3"/>
      <c r="T191" s="185"/>
      <c r="U191" s="185"/>
      <c r="V191" s="185"/>
      <c r="W191" s="185"/>
      <c r="X191" s="185"/>
      <c r="Y191" s="185"/>
      <c r="Z191" s="185"/>
      <c r="AA191" s="185"/>
    </row>
    <row r="192" spans="1:27" s="122" customFormat="1" ht="17.25" x14ac:dyDescent="0.2">
      <c r="A192" s="20"/>
      <c r="B192" s="20"/>
      <c r="C192" s="20"/>
      <c r="D192" s="101"/>
      <c r="E192" s="101"/>
      <c r="F192" s="101"/>
      <c r="G192" s="102"/>
      <c r="H192" s="102"/>
      <c r="I192" s="102"/>
      <c r="J192" s="102"/>
      <c r="K192" s="102"/>
      <c r="L192" s="102"/>
      <c r="M192" s="3"/>
      <c r="N192" s="3"/>
      <c r="O192" s="3"/>
      <c r="P192" s="3"/>
      <c r="Q192" s="3"/>
      <c r="R192" s="3"/>
      <c r="S192" s="3"/>
      <c r="T192" s="185"/>
      <c r="U192" s="185"/>
      <c r="V192" s="185"/>
      <c r="W192" s="185"/>
      <c r="X192" s="185"/>
      <c r="Y192" s="185"/>
      <c r="Z192" s="185"/>
      <c r="AA192" s="185"/>
    </row>
    <row r="193" spans="1:27" s="122" customFormat="1" ht="17.25" x14ac:dyDescent="0.2">
      <c r="A193" s="20"/>
      <c r="B193" s="20"/>
      <c r="C193" s="20"/>
      <c r="D193" s="101"/>
      <c r="E193" s="101"/>
      <c r="F193" s="101"/>
      <c r="G193" s="102"/>
      <c r="H193" s="102"/>
      <c r="I193" s="102"/>
      <c r="J193" s="102"/>
      <c r="K193" s="102"/>
      <c r="L193" s="102"/>
      <c r="M193" s="3"/>
      <c r="N193" s="3"/>
      <c r="O193" s="3"/>
      <c r="P193" s="3"/>
      <c r="Q193" s="3"/>
      <c r="R193" s="3"/>
      <c r="S193" s="3"/>
      <c r="T193" s="185"/>
      <c r="U193" s="185"/>
      <c r="V193" s="185"/>
      <c r="W193" s="185"/>
      <c r="X193" s="185"/>
      <c r="Y193" s="185"/>
      <c r="Z193" s="185"/>
      <c r="AA193" s="185"/>
    </row>
    <row r="194" spans="1:27" s="122" customFormat="1" ht="17.25" x14ac:dyDescent="0.2">
      <c r="A194" s="20"/>
      <c r="B194" s="20"/>
      <c r="C194" s="20"/>
      <c r="D194" s="101"/>
      <c r="E194" s="101"/>
      <c r="F194" s="101"/>
      <c r="G194" s="102"/>
      <c r="H194" s="102"/>
      <c r="I194" s="102"/>
      <c r="J194" s="102"/>
      <c r="K194" s="102"/>
      <c r="L194" s="102"/>
      <c r="M194" s="3"/>
      <c r="N194" s="3"/>
      <c r="O194" s="3"/>
      <c r="P194" s="3"/>
      <c r="Q194" s="3"/>
      <c r="R194" s="3"/>
      <c r="S194" s="3"/>
      <c r="T194" s="185"/>
      <c r="U194" s="185"/>
      <c r="V194" s="185"/>
      <c r="W194" s="185"/>
      <c r="X194" s="185"/>
      <c r="Y194" s="185"/>
      <c r="Z194" s="185"/>
      <c r="AA194" s="185"/>
    </row>
    <row r="195" spans="1:27" s="122" customFormat="1" ht="17.25" x14ac:dyDescent="0.2">
      <c r="A195" s="20"/>
      <c r="B195" s="20"/>
      <c r="C195" s="20"/>
      <c r="D195" s="101"/>
      <c r="E195" s="101"/>
      <c r="F195" s="101"/>
      <c r="G195" s="102"/>
      <c r="H195" s="102"/>
      <c r="I195" s="102"/>
      <c r="J195" s="102"/>
      <c r="K195" s="102"/>
      <c r="L195" s="102"/>
      <c r="M195" s="3"/>
      <c r="N195" s="3"/>
      <c r="O195" s="3"/>
      <c r="P195" s="3"/>
      <c r="Q195" s="3"/>
      <c r="R195" s="3"/>
      <c r="S195" s="3"/>
      <c r="T195" s="185"/>
      <c r="U195" s="185"/>
      <c r="V195" s="185"/>
      <c r="W195" s="185"/>
      <c r="X195" s="185"/>
      <c r="Y195" s="185"/>
      <c r="Z195" s="185"/>
      <c r="AA195" s="185"/>
    </row>
    <row r="196" spans="1:27" s="122" customFormat="1" ht="17.25" x14ac:dyDescent="0.2">
      <c r="A196" s="20"/>
      <c r="B196" s="20"/>
      <c r="C196" s="20"/>
      <c r="D196" s="101"/>
      <c r="E196" s="101"/>
      <c r="F196" s="101"/>
      <c r="G196" s="102"/>
      <c r="H196" s="102"/>
      <c r="I196" s="102"/>
      <c r="J196" s="102"/>
      <c r="K196" s="102"/>
      <c r="L196" s="102"/>
      <c r="M196" s="3"/>
      <c r="N196" s="3"/>
      <c r="O196" s="3"/>
      <c r="P196" s="3"/>
      <c r="Q196" s="3"/>
      <c r="R196" s="3"/>
      <c r="S196" s="3"/>
      <c r="T196" s="185"/>
      <c r="U196" s="185"/>
      <c r="V196" s="185"/>
      <c r="W196" s="185"/>
      <c r="X196" s="185"/>
      <c r="Y196" s="185"/>
      <c r="Z196" s="185"/>
      <c r="AA196" s="185"/>
    </row>
    <row r="197" spans="1:27" s="122" customFormat="1" ht="17.25" x14ac:dyDescent="0.2">
      <c r="A197" s="20"/>
      <c r="B197" s="20"/>
      <c r="C197" s="20"/>
      <c r="D197" s="101"/>
      <c r="E197" s="101"/>
      <c r="F197" s="101"/>
      <c r="G197" s="102"/>
      <c r="H197" s="102"/>
      <c r="I197" s="102"/>
      <c r="J197" s="102"/>
      <c r="K197" s="102"/>
      <c r="L197" s="102"/>
      <c r="M197" s="3"/>
      <c r="N197" s="3"/>
      <c r="O197" s="3"/>
      <c r="P197" s="3"/>
      <c r="Q197" s="3"/>
      <c r="R197" s="3"/>
      <c r="S197" s="3"/>
      <c r="T197" s="185"/>
      <c r="U197" s="185"/>
      <c r="V197" s="185"/>
      <c r="W197" s="185"/>
      <c r="X197" s="185"/>
      <c r="Y197" s="185"/>
      <c r="Z197" s="185"/>
      <c r="AA197" s="185"/>
    </row>
    <row r="198" spans="1:27" s="122" customFormat="1" ht="17.25" x14ac:dyDescent="0.2">
      <c r="A198" s="20"/>
      <c r="B198" s="20"/>
      <c r="C198" s="20"/>
      <c r="D198" s="101"/>
      <c r="E198" s="101"/>
      <c r="F198" s="101"/>
      <c r="G198" s="102"/>
      <c r="H198" s="102"/>
      <c r="I198" s="102"/>
      <c r="J198" s="102"/>
      <c r="K198" s="102"/>
      <c r="L198" s="102"/>
      <c r="M198" s="3"/>
      <c r="N198" s="3"/>
      <c r="O198" s="3"/>
      <c r="P198" s="3"/>
      <c r="Q198" s="3"/>
      <c r="R198" s="3"/>
      <c r="S198" s="3"/>
      <c r="T198" s="185"/>
      <c r="U198" s="185"/>
      <c r="V198" s="185"/>
      <c r="W198" s="185"/>
      <c r="X198" s="185"/>
      <c r="Y198" s="185"/>
      <c r="Z198" s="185"/>
      <c r="AA198" s="185"/>
    </row>
    <row r="199" spans="1:27" s="122" customFormat="1" ht="17.25" x14ac:dyDescent="0.2">
      <c r="A199" s="20"/>
      <c r="B199" s="20"/>
      <c r="C199" s="20"/>
      <c r="D199" s="101"/>
      <c r="E199" s="101"/>
      <c r="F199" s="101"/>
      <c r="G199" s="102"/>
      <c r="H199" s="102"/>
      <c r="I199" s="102"/>
      <c r="J199" s="102"/>
      <c r="K199" s="102"/>
      <c r="L199" s="102"/>
      <c r="M199" s="3"/>
      <c r="N199" s="3"/>
      <c r="O199" s="3"/>
      <c r="P199" s="3"/>
      <c r="Q199" s="3"/>
      <c r="R199" s="3"/>
      <c r="S199" s="3"/>
      <c r="T199" s="185"/>
      <c r="U199" s="185"/>
      <c r="V199" s="185"/>
      <c r="W199" s="185"/>
      <c r="X199" s="185"/>
      <c r="Y199" s="185"/>
      <c r="Z199" s="185"/>
      <c r="AA199" s="185"/>
    </row>
    <row r="200" spans="1:27" s="122" customFormat="1" ht="17.25" x14ac:dyDescent="0.2">
      <c r="A200" s="20"/>
      <c r="B200" s="20"/>
      <c r="C200" s="20"/>
      <c r="D200" s="101"/>
      <c r="E200" s="101"/>
      <c r="F200" s="101"/>
      <c r="G200" s="102"/>
      <c r="H200" s="102"/>
      <c r="I200" s="102"/>
      <c r="J200" s="102"/>
      <c r="K200" s="102"/>
      <c r="L200" s="102"/>
      <c r="M200" s="3"/>
      <c r="N200" s="3"/>
      <c r="O200" s="3"/>
      <c r="P200" s="3"/>
      <c r="Q200" s="3"/>
      <c r="R200" s="3"/>
      <c r="S200" s="3"/>
      <c r="T200" s="185"/>
      <c r="U200" s="185"/>
      <c r="V200" s="185"/>
      <c r="W200" s="185"/>
      <c r="X200" s="185"/>
      <c r="Y200" s="185"/>
      <c r="Z200" s="185"/>
      <c r="AA200" s="185"/>
    </row>
    <row r="201" spans="1:27" s="122" customFormat="1" ht="17.25" x14ac:dyDescent="0.2">
      <c r="A201" s="20"/>
      <c r="B201" s="20"/>
      <c r="C201" s="20"/>
      <c r="D201" s="101"/>
      <c r="E201" s="101"/>
      <c r="F201" s="101"/>
      <c r="G201" s="102"/>
      <c r="H201" s="102"/>
      <c r="I201" s="102"/>
      <c r="J201" s="102"/>
      <c r="K201" s="102"/>
      <c r="L201" s="102"/>
      <c r="M201" s="3"/>
      <c r="N201" s="3"/>
      <c r="O201" s="3"/>
      <c r="P201" s="3"/>
      <c r="Q201" s="3"/>
      <c r="R201" s="3"/>
      <c r="S201" s="3"/>
      <c r="T201" s="185"/>
      <c r="U201" s="185"/>
      <c r="V201" s="185"/>
      <c r="W201" s="185"/>
      <c r="X201" s="185"/>
      <c r="Y201" s="185"/>
      <c r="Z201" s="185"/>
      <c r="AA201" s="185"/>
    </row>
    <row r="202" spans="1:27" s="122" customFormat="1" ht="17.25" x14ac:dyDescent="0.2">
      <c r="A202" s="20"/>
      <c r="B202" s="20"/>
      <c r="C202" s="20"/>
      <c r="D202" s="101"/>
      <c r="E202" s="101"/>
      <c r="F202" s="101"/>
      <c r="G202" s="102"/>
      <c r="H202" s="102"/>
      <c r="I202" s="102"/>
      <c r="J202" s="102"/>
      <c r="K202" s="102"/>
      <c r="L202" s="102"/>
      <c r="M202" s="3"/>
      <c r="N202" s="3"/>
      <c r="O202" s="3"/>
      <c r="P202" s="3"/>
      <c r="Q202" s="3"/>
      <c r="R202" s="3"/>
      <c r="S202" s="3"/>
      <c r="T202" s="185"/>
      <c r="U202" s="185"/>
      <c r="V202" s="185"/>
      <c r="W202" s="185"/>
      <c r="X202" s="185"/>
      <c r="Y202" s="185"/>
      <c r="Z202" s="185"/>
      <c r="AA202" s="185"/>
    </row>
    <row r="203" spans="1:27" s="122" customFormat="1" ht="17.25" x14ac:dyDescent="0.2">
      <c r="A203" s="20"/>
      <c r="B203" s="20"/>
      <c r="C203" s="20"/>
      <c r="D203" s="101"/>
      <c r="E203" s="101"/>
      <c r="F203" s="101"/>
      <c r="G203" s="102"/>
      <c r="H203" s="102"/>
      <c r="I203" s="102"/>
      <c r="J203" s="102"/>
      <c r="K203" s="102"/>
      <c r="L203" s="102"/>
      <c r="M203" s="3"/>
      <c r="N203" s="3"/>
      <c r="O203" s="3"/>
      <c r="P203" s="3"/>
      <c r="Q203" s="3"/>
      <c r="R203" s="3"/>
      <c r="S203" s="3"/>
      <c r="T203" s="185"/>
      <c r="U203" s="185"/>
      <c r="V203" s="185"/>
      <c r="W203" s="185"/>
      <c r="X203" s="185"/>
      <c r="Y203" s="185"/>
      <c r="Z203" s="185"/>
      <c r="AA203" s="185"/>
    </row>
    <row r="204" spans="1:27" s="122" customFormat="1" ht="17.25" x14ac:dyDescent="0.2">
      <c r="A204" s="20"/>
      <c r="B204" s="20"/>
      <c r="C204" s="20"/>
      <c r="D204" s="101"/>
      <c r="E204" s="101"/>
      <c r="F204" s="101"/>
      <c r="G204" s="102"/>
      <c r="H204" s="102"/>
      <c r="I204" s="102"/>
      <c r="J204" s="102"/>
      <c r="K204" s="102"/>
      <c r="L204" s="102"/>
      <c r="M204" s="3"/>
      <c r="N204" s="3"/>
      <c r="O204" s="3"/>
      <c r="P204" s="3"/>
      <c r="Q204" s="3"/>
      <c r="R204" s="3"/>
      <c r="S204" s="3"/>
      <c r="T204" s="185"/>
      <c r="U204" s="185"/>
      <c r="V204" s="185"/>
      <c r="W204" s="185"/>
      <c r="X204" s="185"/>
      <c r="Y204" s="185"/>
      <c r="Z204" s="185"/>
      <c r="AA204" s="185"/>
    </row>
    <row r="205" spans="1:27" s="122" customFormat="1" ht="17.25" x14ac:dyDescent="0.2">
      <c r="A205" s="20"/>
      <c r="B205" s="20"/>
      <c r="C205" s="20"/>
      <c r="D205" s="101"/>
      <c r="E205" s="101"/>
      <c r="F205" s="101"/>
      <c r="G205" s="102"/>
      <c r="H205" s="102"/>
      <c r="I205" s="102"/>
      <c r="J205" s="102"/>
      <c r="K205" s="102"/>
      <c r="L205" s="102"/>
      <c r="M205" s="3"/>
      <c r="N205" s="3"/>
      <c r="O205" s="3"/>
      <c r="P205" s="3"/>
      <c r="Q205" s="3"/>
      <c r="R205" s="3"/>
      <c r="S205" s="3"/>
      <c r="T205" s="185"/>
      <c r="U205" s="185"/>
      <c r="V205" s="185"/>
      <c r="W205" s="185"/>
      <c r="X205" s="185"/>
      <c r="Y205" s="185"/>
      <c r="Z205" s="185"/>
      <c r="AA205" s="185"/>
    </row>
    <row r="206" spans="1:27" s="122" customFormat="1" ht="17.25" x14ac:dyDescent="0.2">
      <c r="A206" s="20"/>
      <c r="B206" s="20"/>
      <c r="C206" s="20"/>
      <c r="D206" s="101"/>
      <c r="E206" s="101"/>
      <c r="F206" s="101"/>
      <c r="G206" s="102"/>
      <c r="H206" s="102"/>
      <c r="I206" s="102"/>
      <c r="J206" s="102"/>
      <c r="K206" s="102"/>
      <c r="L206" s="102"/>
      <c r="M206" s="3"/>
      <c r="N206" s="3"/>
      <c r="O206" s="3"/>
      <c r="P206" s="3"/>
      <c r="Q206" s="3"/>
      <c r="R206" s="3"/>
      <c r="S206" s="3"/>
      <c r="T206" s="185"/>
      <c r="U206" s="185"/>
      <c r="V206" s="185"/>
      <c r="W206" s="185"/>
      <c r="X206" s="185"/>
      <c r="Y206" s="185"/>
      <c r="Z206" s="185"/>
      <c r="AA206" s="185"/>
    </row>
    <row r="207" spans="1:27" s="122" customFormat="1" ht="17.25" x14ac:dyDescent="0.2">
      <c r="A207" s="20"/>
      <c r="B207" s="20"/>
      <c r="C207" s="20"/>
      <c r="D207" s="101"/>
      <c r="E207" s="101"/>
      <c r="F207" s="101"/>
      <c r="G207" s="102"/>
      <c r="H207" s="102"/>
      <c r="I207" s="102"/>
      <c r="J207" s="102"/>
      <c r="K207" s="102"/>
      <c r="L207" s="102"/>
      <c r="M207" s="3"/>
      <c r="N207" s="3"/>
      <c r="O207" s="3"/>
      <c r="P207" s="3"/>
      <c r="Q207" s="3"/>
      <c r="R207" s="3"/>
      <c r="S207" s="3"/>
      <c r="T207" s="185"/>
      <c r="U207" s="185"/>
      <c r="V207" s="185"/>
      <c r="W207" s="185"/>
      <c r="X207" s="185"/>
      <c r="Y207" s="185"/>
      <c r="Z207" s="185"/>
      <c r="AA207" s="185"/>
    </row>
    <row r="208" spans="1:27" s="122" customFormat="1" ht="17.25" x14ac:dyDescent="0.2">
      <c r="A208" s="20"/>
      <c r="B208" s="20"/>
      <c r="C208" s="20"/>
      <c r="D208" s="101"/>
      <c r="E208" s="101"/>
      <c r="F208" s="101"/>
      <c r="G208" s="102"/>
      <c r="H208" s="102"/>
      <c r="I208" s="102"/>
      <c r="J208" s="102"/>
      <c r="K208" s="102"/>
      <c r="L208" s="102"/>
      <c r="M208" s="3"/>
      <c r="N208" s="3"/>
      <c r="O208" s="3"/>
      <c r="P208" s="3"/>
      <c r="Q208" s="3"/>
      <c r="R208" s="3"/>
      <c r="S208" s="3"/>
      <c r="T208" s="185"/>
      <c r="U208" s="185"/>
      <c r="V208" s="185"/>
      <c r="W208" s="185"/>
      <c r="X208" s="185"/>
      <c r="Y208" s="185"/>
      <c r="Z208" s="185"/>
      <c r="AA208" s="185"/>
    </row>
    <row r="209" spans="1:27" s="122" customFormat="1" ht="17.25" x14ac:dyDescent="0.2">
      <c r="A209" s="20"/>
      <c r="B209" s="20"/>
      <c r="C209" s="20"/>
      <c r="D209" s="101"/>
      <c r="E209" s="101"/>
      <c r="F209" s="101"/>
      <c r="G209" s="102"/>
      <c r="H209" s="102"/>
      <c r="I209" s="102"/>
      <c r="J209" s="102"/>
      <c r="K209" s="102"/>
      <c r="L209" s="102"/>
      <c r="M209" s="3"/>
      <c r="N209" s="3"/>
      <c r="O209" s="3"/>
      <c r="P209" s="3"/>
      <c r="Q209" s="3"/>
      <c r="R209" s="3"/>
      <c r="S209" s="3"/>
      <c r="T209" s="185"/>
      <c r="U209" s="185"/>
      <c r="V209" s="185"/>
      <c r="W209" s="185"/>
      <c r="X209" s="185"/>
      <c r="Y209" s="185"/>
      <c r="Z209" s="185"/>
      <c r="AA209" s="185"/>
    </row>
    <row r="210" spans="1:27" s="122" customFormat="1" ht="17.25" x14ac:dyDescent="0.2">
      <c r="A210" s="20"/>
      <c r="B210" s="20"/>
      <c r="C210" s="20"/>
      <c r="D210" s="101"/>
      <c r="E210" s="101"/>
      <c r="F210" s="101"/>
      <c r="G210" s="102"/>
      <c r="H210" s="102"/>
      <c r="I210" s="102"/>
      <c r="J210" s="102"/>
      <c r="K210" s="102"/>
      <c r="L210" s="102"/>
      <c r="M210" s="3"/>
      <c r="N210" s="3"/>
      <c r="O210" s="3"/>
      <c r="P210" s="3"/>
      <c r="Q210" s="3"/>
      <c r="R210" s="3"/>
      <c r="S210" s="3"/>
      <c r="T210" s="185"/>
      <c r="U210" s="185"/>
      <c r="V210" s="185"/>
      <c r="W210" s="185"/>
      <c r="X210" s="185"/>
      <c r="Y210" s="185"/>
      <c r="Z210" s="185"/>
      <c r="AA210" s="185"/>
    </row>
    <row r="211" spans="1:27" s="122" customFormat="1" ht="17.25" x14ac:dyDescent="0.2">
      <c r="A211" s="20"/>
      <c r="B211" s="20"/>
      <c r="C211" s="20"/>
      <c r="D211" s="101"/>
      <c r="E211" s="101"/>
      <c r="F211" s="101"/>
      <c r="G211" s="102"/>
      <c r="H211" s="102"/>
      <c r="I211" s="102"/>
      <c r="J211" s="102"/>
      <c r="K211" s="102"/>
      <c r="L211" s="102"/>
      <c r="M211" s="3"/>
      <c r="N211" s="3"/>
      <c r="O211" s="3"/>
      <c r="P211" s="3"/>
      <c r="Q211" s="3"/>
      <c r="R211" s="3"/>
      <c r="S211" s="3"/>
      <c r="T211" s="185"/>
      <c r="U211" s="185"/>
      <c r="V211" s="185"/>
      <c r="W211" s="185"/>
      <c r="X211" s="185"/>
      <c r="Y211" s="185"/>
      <c r="Z211" s="185"/>
      <c r="AA211" s="185"/>
    </row>
    <row r="212" spans="1:27" s="122" customFormat="1" ht="17.25" x14ac:dyDescent="0.2">
      <c r="A212" s="20"/>
      <c r="B212" s="20"/>
      <c r="C212" s="20"/>
      <c r="D212" s="101"/>
      <c r="E212" s="101"/>
      <c r="F212" s="101"/>
      <c r="G212" s="102"/>
      <c r="H212" s="102"/>
      <c r="I212" s="102"/>
      <c r="J212" s="102"/>
      <c r="K212" s="102"/>
      <c r="L212" s="102"/>
      <c r="M212" s="3"/>
      <c r="N212" s="3"/>
      <c r="O212" s="3"/>
      <c r="P212" s="3"/>
      <c r="Q212" s="3"/>
      <c r="R212" s="3"/>
      <c r="S212" s="3"/>
      <c r="T212" s="185"/>
      <c r="U212" s="185"/>
      <c r="V212" s="185"/>
      <c r="W212" s="185"/>
      <c r="X212" s="185"/>
      <c r="Y212" s="185"/>
      <c r="Z212" s="185"/>
      <c r="AA212" s="185"/>
    </row>
    <row r="213" spans="1:27" s="122" customFormat="1" ht="17.25" x14ac:dyDescent="0.2">
      <c r="A213" s="20"/>
      <c r="B213" s="20"/>
      <c r="C213" s="20"/>
      <c r="D213" s="101"/>
      <c r="E213" s="101"/>
      <c r="F213" s="101"/>
      <c r="G213" s="102"/>
      <c r="H213" s="102"/>
      <c r="I213" s="102"/>
      <c r="J213" s="102"/>
      <c r="K213" s="102"/>
      <c r="L213" s="102"/>
      <c r="M213" s="3"/>
      <c r="N213" s="3"/>
      <c r="O213" s="3"/>
      <c r="P213" s="3"/>
      <c r="Q213" s="3"/>
      <c r="R213" s="3"/>
      <c r="S213" s="3"/>
      <c r="T213" s="185"/>
      <c r="U213" s="185"/>
      <c r="V213" s="185"/>
      <c r="W213" s="185"/>
      <c r="X213" s="185"/>
      <c r="Y213" s="185"/>
      <c r="Z213" s="185"/>
      <c r="AA213" s="185"/>
    </row>
    <row r="214" spans="1:27" s="122" customFormat="1" ht="17.25" x14ac:dyDescent="0.2">
      <c r="A214" s="20"/>
      <c r="B214" s="20"/>
      <c r="C214" s="20"/>
      <c r="D214" s="101"/>
      <c r="E214" s="101"/>
      <c r="F214" s="101"/>
      <c r="G214" s="102"/>
      <c r="H214" s="102"/>
      <c r="I214" s="102"/>
      <c r="J214" s="102"/>
      <c r="K214" s="102"/>
      <c r="L214" s="102"/>
      <c r="M214" s="3"/>
      <c r="N214" s="3"/>
      <c r="O214" s="3"/>
      <c r="P214" s="3"/>
      <c r="Q214" s="3"/>
      <c r="R214" s="3"/>
      <c r="S214" s="3"/>
      <c r="T214" s="185"/>
      <c r="U214" s="185"/>
      <c r="V214" s="185"/>
      <c r="W214" s="185"/>
      <c r="X214" s="185"/>
      <c r="Y214" s="185"/>
      <c r="Z214" s="185"/>
      <c r="AA214" s="185"/>
    </row>
    <row r="215" spans="1:27" s="122" customFormat="1" ht="17.25" x14ac:dyDescent="0.2">
      <c r="A215" s="20"/>
      <c r="B215" s="20"/>
      <c r="C215" s="20"/>
      <c r="D215" s="101"/>
      <c r="E215" s="101"/>
      <c r="F215" s="101"/>
      <c r="G215" s="102"/>
      <c r="H215" s="102"/>
      <c r="I215" s="102"/>
      <c r="J215" s="102"/>
      <c r="K215" s="102"/>
      <c r="L215" s="102"/>
      <c r="M215" s="3"/>
      <c r="N215" s="3"/>
      <c r="O215" s="3"/>
      <c r="P215" s="3"/>
      <c r="Q215" s="3"/>
      <c r="R215" s="3"/>
      <c r="S215" s="3"/>
      <c r="T215" s="185"/>
      <c r="U215" s="185"/>
      <c r="V215" s="185"/>
      <c r="W215" s="185"/>
      <c r="X215" s="185"/>
      <c r="Y215" s="185"/>
      <c r="Z215" s="185"/>
      <c r="AA215" s="185"/>
    </row>
    <row r="216" spans="1:27" s="122" customFormat="1" ht="17.25" x14ac:dyDescent="0.2">
      <c r="A216" s="20"/>
      <c r="B216" s="20"/>
      <c r="C216" s="20"/>
      <c r="D216" s="101"/>
      <c r="E216" s="101"/>
      <c r="F216" s="101"/>
      <c r="G216" s="102"/>
      <c r="H216" s="102"/>
      <c r="I216" s="102"/>
      <c r="J216" s="102"/>
      <c r="K216" s="102"/>
      <c r="L216" s="102"/>
      <c r="M216" s="3"/>
      <c r="N216" s="3"/>
      <c r="O216" s="3"/>
      <c r="P216" s="3"/>
      <c r="Q216" s="3"/>
      <c r="R216" s="3"/>
      <c r="S216" s="3"/>
      <c r="T216" s="185"/>
      <c r="U216" s="185"/>
      <c r="V216" s="185"/>
      <c r="W216" s="185"/>
      <c r="X216" s="185"/>
      <c r="Y216" s="185"/>
      <c r="Z216" s="185"/>
      <c r="AA216" s="185"/>
    </row>
    <row r="217" spans="1:27" s="122" customFormat="1" ht="17.25" x14ac:dyDescent="0.2">
      <c r="A217" s="20"/>
      <c r="B217" s="20"/>
      <c r="C217" s="20"/>
      <c r="D217" s="101"/>
      <c r="E217" s="101"/>
      <c r="F217" s="101"/>
      <c r="G217" s="102"/>
      <c r="H217" s="102"/>
      <c r="I217" s="102"/>
      <c r="J217" s="102"/>
      <c r="K217" s="102"/>
      <c r="L217" s="102"/>
      <c r="M217" s="3"/>
      <c r="N217" s="3"/>
      <c r="O217" s="3"/>
      <c r="P217" s="3"/>
      <c r="Q217" s="3"/>
      <c r="R217" s="3"/>
      <c r="S217" s="3"/>
      <c r="T217" s="185"/>
      <c r="U217" s="185"/>
      <c r="V217" s="185"/>
      <c r="W217" s="185"/>
      <c r="X217" s="185"/>
      <c r="Y217" s="185"/>
      <c r="Z217" s="185"/>
      <c r="AA217" s="185"/>
    </row>
    <row r="218" spans="1:27" s="122" customFormat="1" ht="17.25" x14ac:dyDescent="0.2">
      <c r="A218" s="20"/>
      <c r="B218" s="20"/>
      <c r="C218" s="20"/>
      <c r="D218" s="101"/>
      <c r="E218" s="101"/>
      <c r="F218" s="101"/>
      <c r="G218" s="102"/>
      <c r="H218" s="102"/>
      <c r="I218" s="102"/>
      <c r="J218" s="102"/>
      <c r="K218" s="102"/>
      <c r="L218" s="102"/>
      <c r="M218" s="3"/>
      <c r="N218" s="3"/>
      <c r="O218" s="3"/>
      <c r="P218" s="3"/>
      <c r="Q218" s="3"/>
      <c r="R218" s="3"/>
      <c r="S218" s="3"/>
      <c r="T218" s="185"/>
      <c r="U218" s="185"/>
      <c r="V218" s="185"/>
      <c r="W218" s="185"/>
      <c r="X218" s="185"/>
      <c r="Y218" s="185"/>
      <c r="Z218" s="185"/>
      <c r="AA218" s="185"/>
    </row>
    <row r="219" spans="1:27" s="122" customFormat="1" ht="17.25" x14ac:dyDescent="0.2">
      <c r="A219" s="20"/>
      <c r="B219" s="20"/>
      <c r="C219" s="20"/>
      <c r="D219" s="101"/>
      <c r="E219" s="101"/>
      <c r="F219" s="101"/>
      <c r="G219" s="102"/>
      <c r="H219" s="102"/>
      <c r="I219" s="102"/>
      <c r="J219" s="102"/>
      <c r="K219" s="102"/>
      <c r="L219" s="102"/>
      <c r="M219" s="3"/>
      <c r="N219" s="3"/>
      <c r="O219" s="3"/>
      <c r="P219" s="3"/>
      <c r="Q219" s="3"/>
      <c r="R219" s="3"/>
      <c r="S219" s="3"/>
      <c r="T219" s="185"/>
      <c r="U219" s="185"/>
      <c r="V219" s="185"/>
      <c r="W219" s="185"/>
      <c r="X219" s="185"/>
      <c r="Y219" s="185"/>
      <c r="Z219" s="185"/>
      <c r="AA219" s="185"/>
    </row>
    <row r="220" spans="1:27" s="122" customFormat="1" ht="17.25" x14ac:dyDescent="0.2">
      <c r="A220" s="20"/>
      <c r="B220" s="20"/>
      <c r="C220" s="20"/>
      <c r="D220" s="101"/>
      <c r="E220" s="101"/>
      <c r="F220" s="101"/>
      <c r="G220" s="102"/>
      <c r="H220" s="102"/>
      <c r="I220" s="102"/>
      <c r="J220" s="102"/>
      <c r="K220" s="102"/>
      <c r="L220" s="102"/>
      <c r="M220" s="3"/>
      <c r="N220" s="3"/>
      <c r="O220" s="3"/>
      <c r="P220" s="3"/>
      <c r="Q220" s="3"/>
      <c r="R220" s="3"/>
      <c r="S220" s="3"/>
      <c r="T220" s="185"/>
      <c r="U220" s="185"/>
      <c r="V220" s="185"/>
      <c r="W220" s="185"/>
      <c r="X220" s="185"/>
      <c r="Y220" s="185"/>
      <c r="Z220" s="185"/>
      <c r="AA220" s="185"/>
    </row>
    <row r="221" spans="1:27" s="122" customFormat="1" ht="17.25" x14ac:dyDescent="0.2">
      <c r="A221" s="20"/>
      <c r="B221" s="20"/>
      <c r="C221" s="20"/>
      <c r="D221" s="101"/>
      <c r="E221" s="101"/>
      <c r="F221" s="101"/>
      <c r="G221" s="102"/>
      <c r="H221" s="102"/>
      <c r="I221" s="102"/>
      <c r="J221" s="102"/>
      <c r="K221" s="102"/>
      <c r="L221" s="102"/>
      <c r="M221" s="3"/>
      <c r="N221" s="3"/>
      <c r="O221" s="3"/>
      <c r="P221" s="3"/>
      <c r="Q221" s="3"/>
      <c r="R221" s="3"/>
      <c r="S221" s="3"/>
      <c r="T221" s="185"/>
      <c r="U221" s="185"/>
      <c r="V221" s="185"/>
      <c r="W221" s="185"/>
      <c r="X221" s="185"/>
      <c r="Y221" s="185"/>
      <c r="Z221" s="185"/>
      <c r="AA221" s="185"/>
    </row>
    <row r="222" spans="1:27" s="122" customFormat="1" ht="17.25" x14ac:dyDescent="0.2">
      <c r="A222" s="20"/>
      <c r="B222" s="20"/>
      <c r="C222" s="20"/>
      <c r="D222" s="101"/>
      <c r="E222" s="101"/>
      <c r="F222" s="101"/>
      <c r="G222" s="102"/>
      <c r="H222" s="102"/>
      <c r="I222" s="102"/>
      <c r="J222" s="102"/>
      <c r="K222" s="102"/>
      <c r="L222" s="102"/>
      <c r="M222" s="3"/>
      <c r="N222" s="3"/>
      <c r="O222" s="3"/>
      <c r="P222" s="3"/>
      <c r="Q222" s="3"/>
      <c r="R222" s="3"/>
      <c r="S222" s="3"/>
      <c r="T222" s="185"/>
      <c r="U222" s="185"/>
      <c r="V222" s="185"/>
      <c r="W222" s="185"/>
      <c r="X222" s="185"/>
      <c r="Y222" s="185"/>
      <c r="Z222" s="185"/>
      <c r="AA222" s="185"/>
    </row>
    <row r="223" spans="1:27" s="122" customFormat="1" ht="17.25" x14ac:dyDescent="0.2">
      <c r="A223" s="20"/>
      <c r="B223" s="20"/>
      <c r="C223" s="20"/>
      <c r="D223" s="101"/>
      <c r="E223" s="101"/>
      <c r="F223" s="101"/>
      <c r="G223" s="102"/>
      <c r="H223" s="102"/>
      <c r="I223" s="102"/>
      <c r="J223" s="102"/>
      <c r="K223" s="102"/>
      <c r="L223" s="102"/>
      <c r="M223" s="3"/>
      <c r="N223" s="3"/>
      <c r="O223" s="3"/>
      <c r="P223" s="3"/>
      <c r="Q223" s="3"/>
      <c r="R223" s="3"/>
      <c r="S223" s="3"/>
      <c r="T223" s="185"/>
      <c r="U223" s="185"/>
      <c r="V223" s="185"/>
      <c r="W223" s="185"/>
      <c r="X223" s="185"/>
      <c r="Y223" s="185"/>
      <c r="Z223" s="185"/>
      <c r="AA223" s="185"/>
    </row>
    <row r="224" spans="1:27" s="122" customFormat="1" ht="17.25" x14ac:dyDescent="0.2">
      <c r="A224" s="20"/>
      <c r="B224" s="20"/>
      <c r="C224" s="20"/>
      <c r="D224" s="101"/>
      <c r="E224" s="101"/>
      <c r="F224" s="101"/>
      <c r="G224" s="102"/>
      <c r="H224" s="102"/>
      <c r="I224" s="102"/>
      <c r="J224" s="102"/>
      <c r="K224" s="102"/>
      <c r="L224" s="102"/>
      <c r="M224" s="3"/>
      <c r="N224" s="3"/>
      <c r="O224" s="3"/>
      <c r="P224" s="3"/>
      <c r="Q224" s="3"/>
      <c r="R224" s="3"/>
      <c r="S224" s="3"/>
      <c r="T224" s="185"/>
      <c r="U224" s="185"/>
      <c r="V224" s="185"/>
      <c r="W224" s="185"/>
      <c r="X224" s="185"/>
      <c r="Y224" s="185"/>
      <c r="Z224" s="185"/>
      <c r="AA224" s="185"/>
    </row>
    <row r="225" spans="1:27" s="122" customFormat="1" ht="17.25" x14ac:dyDescent="0.2">
      <c r="A225" s="20"/>
      <c r="B225" s="20"/>
      <c r="C225" s="20"/>
      <c r="D225" s="101"/>
      <c r="E225" s="101"/>
      <c r="F225" s="101"/>
      <c r="G225" s="102"/>
      <c r="H225" s="102"/>
      <c r="I225" s="102"/>
      <c r="J225" s="102"/>
      <c r="K225" s="102"/>
      <c r="L225" s="102"/>
      <c r="M225" s="3"/>
      <c r="N225" s="3"/>
      <c r="O225" s="3"/>
      <c r="P225" s="3"/>
      <c r="Q225" s="3"/>
      <c r="R225" s="3"/>
      <c r="S225" s="3"/>
      <c r="T225" s="185"/>
      <c r="U225" s="185"/>
      <c r="V225" s="185"/>
      <c r="W225" s="185"/>
      <c r="X225" s="185"/>
      <c r="Y225" s="185"/>
      <c r="Z225" s="185"/>
      <c r="AA225" s="185"/>
    </row>
    <row r="226" spans="1:27" s="122" customFormat="1" ht="17.25" x14ac:dyDescent="0.2">
      <c r="A226" s="20"/>
      <c r="B226" s="20"/>
      <c r="C226" s="20"/>
      <c r="D226" s="101"/>
      <c r="E226" s="101"/>
      <c r="F226" s="101"/>
      <c r="G226" s="102"/>
      <c r="H226" s="102"/>
      <c r="I226" s="102"/>
      <c r="J226" s="102"/>
      <c r="K226" s="102"/>
      <c r="L226" s="102"/>
      <c r="M226" s="3"/>
      <c r="N226" s="3"/>
      <c r="O226" s="3"/>
      <c r="P226" s="3"/>
      <c r="Q226" s="3"/>
      <c r="R226" s="3"/>
      <c r="S226" s="3"/>
      <c r="T226" s="185"/>
      <c r="U226" s="185"/>
      <c r="V226" s="185"/>
      <c r="W226" s="185"/>
      <c r="X226" s="185"/>
      <c r="Y226" s="185"/>
      <c r="Z226" s="185"/>
      <c r="AA226" s="185"/>
    </row>
    <row r="227" spans="1:27" s="122" customFormat="1" ht="17.25" x14ac:dyDescent="0.2">
      <c r="A227" s="20"/>
      <c r="B227" s="20"/>
      <c r="C227" s="20"/>
      <c r="D227" s="101"/>
      <c r="E227" s="101"/>
      <c r="F227" s="101"/>
      <c r="G227" s="102"/>
      <c r="H227" s="102"/>
      <c r="I227" s="102"/>
      <c r="J227" s="102"/>
      <c r="K227" s="102"/>
      <c r="L227" s="102"/>
      <c r="M227" s="3"/>
      <c r="N227" s="3"/>
      <c r="O227" s="3"/>
      <c r="P227" s="3"/>
      <c r="Q227" s="3"/>
      <c r="R227" s="3"/>
      <c r="S227" s="3"/>
      <c r="T227" s="185"/>
      <c r="U227" s="185"/>
      <c r="V227" s="185"/>
      <c r="W227" s="185"/>
      <c r="X227" s="185"/>
      <c r="Y227" s="185"/>
      <c r="Z227" s="185"/>
      <c r="AA227" s="185"/>
    </row>
    <row r="228" spans="1:27" s="122" customFormat="1" ht="17.25" x14ac:dyDescent="0.2">
      <c r="A228" s="20"/>
      <c r="B228" s="20"/>
      <c r="C228" s="20"/>
      <c r="D228" s="101"/>
      <c r="E228" s="101"/>
      <c r="F228" s="101"/>
      <c r="G228" s="102"/>
      <c r="H228" s="102"/>
      <c r="I228" s="102"/>
      <c r="J228" s="102"/>
      <c r="K228" s="102"/>
      <c r="L228" s="102"/>
      <c r="M228" s="3"/>
      <c r="N228" s="3"/>
      <c r="O228" s="3"/>
      <c r="P228" s="3"/>
      <c r="Q228" s="3"/>
      <c r="R228" s="3"/>
      <c r="S228" s="3"/>
      <c r="T228" s="185"/>
      <c r="U228" s="185"/>
      <c r="V228" s="185"/>
      <c r="W228" s="185"/>
      <c r="X228" s="185"/>
      <c r="Y228" s="185"/>
      <c r="Z228" s="185"/>
      <c r="AA228" s="185"/>
    </row>
    <row r="229" spans="1:27" s="122" customFormat="1" ht="17.25" x14ac:dyDescent="0.2">
      <c r="A229" s="20"/>
      <c r="B229" s="20"/>
      <c r="C229" s="20"/>
      <c r="D229" s="101"/>
      <c r="E229" s="101"/>
      <c r="F229" s="101"/>
      <c r="G229" s="102"/>
      <c r="H229" s="102"/>
      <c r="I229" s="102"/>
      <c r="J229" s="102"/>
      <c r="K229" s="102"/>
      <c r="L229" s="102"/>
      <c r="M229" s="3"/>
      <c r="N229" s="3"/>
      <c r="O229" s="3"/>
      <c r="P229" s="3"/>
      <c r="Q229" s="3"/>
      <c r="R229" s="3"/>
      <c r="S229" s="3"/>
      <c r="T229" s="185"/>
      <c r="U229" s="185"/>
      <c r="V229" s="185"/>
      <c r="W229" s="185"/>
      <c r="X229" s="185"/>
      <c r="Y229" s="185"/>
      <c r="Z229" s="185"/>
      <c r="AA229" s="185"/>
    </row>
    <row r="230" spans="1:27" s="122" customFormat="1" ht="17.25" x14ac:dyDescent="0.2">
      <c r="A230" s="20"/>
      <c r="B230" s="20"/>
      <c r="C230" s="20"/>
      <c r="D230" s="101"/>
      <c r="E230" s="101"/>
      <c r="F230" s="101"/>
      <c r="G230" s="102"/>
      <c r="H230" s="102"/>
      <c r="I230" s="102"/>
      <c r="J230" s="102"/>
      <c r="K230" s="102"/>
      <c r="L230" s="102"/>
      <c r="M230" s="3"/>
      <c r="N230" s="3"/>
      <c r="O230" s="3"/>
      <c r="P230" s="3"/>
      <c r="Q230" s="3"/>
      <c r="R230" s="3"/>
      <c r="S230" s="3"/>
      <c r="T230" s="185"/>
      <c r="U230" s="185"/>
      <c r="V230" s="185"/>
      <c r="W230" s="185"/>
      <c r="X230" s="185"/>
      <c r="Y230" s="185"/>
      <c r="Z230" s="185"/>
      <c r="AA230" s="185"/>
    </row>
    <row r="231" spans="1:27" s="122" customFormat="1" ht="17.25" x14ac:dyDescent="0.2">
      <c r="A231" s="20"/>
      <c r="B231" s="20"/>
      <c r="C231" s="20"/>
      <c r="D231" s="101"/>
      <c r="E231" s="101"/>
      <c r="F231" s="101"/>
      <c r="G231" s="102"/>
      <c r="H231" s="102"/>
      <c r="I231" s="102"/>
      <c r="J231" s="102"/>
      <c r="K231" s="102"/>
      <c r="L231" s="102"/>
      <c r="M231" s="3"/>
      <c r="N231" s="3"/>
      <c r="O231" s="3"/>
      <c r="P231" s="3"/>
      <c r="Q231" s="3"/>
      <c r="R231" s="3"/>
      <c r="S231" s="3"/>
      <c r="T231" s="185"/>
      <c r="U231" s="185"/>
      <c r="V231" s="185"/>
      <c r="W231" s="185"/>
      <c r="X231" s="185"/>
      <c r="Y231" s="185"/>
      <c r="Z231" s="185"/>
      <c r="AA231" s="185"/>
    </row>
    <row r="232" spans="1:27" s="122" customFormat="1" ht="17.25" x14ac:dyDescent="0.2">
      <c r="A232" s="20"/>
      <c r="B232" s="20"/>
      <c r="C232" s="20"/>
      <c r="D232" s="101"/>
      <c r="E232" s="101"/>
      <c r="F232" s="101"/>
      <c r="G232" s="102"/>
      <c r="H232" s="102"/>
      <c r="I232" s="102"/>
      <c r="J232" s="102"/>
      <c r="K232" s="102"/>
      <c r="L232" s="102"/>
      <c r="M232" s="3"/>
      <c r="N232" s="3"/>
      <c r="O232" s="3"/>
      <c r="P232" s="3"/>
      <c r="Q232" s="3"/>
      <c r="R232" s="3"/>
      <c r="S232" s="3"/>
      <c r="T232" s="185"/>
      <c r="U232" s="185"/>
      <c r="V232" s="185"/>
      <c r="W232" s="185"/>
      <c r="X232" s="185"/>
      <c r="Y232" s="185"/>
      <c r="Z232" s="185"/>
      <c r="AA232" s="185"/>
    </row>
    <row r="233" spans="1:27" s="122" customFormat="1" ht="17.25" x14ac:dyDescent="0.2">
      <c r="A233" s="20"/>
      <c r="B233" s="20"/>
      <c r="C233" s="20"/>
      <c r="D233" s="101"/>
      <c r="E233" s="101"/>
      <c r="F233" s="101"/>
      <c r="G233" s="102"/>
      <c r="H233" s="102"/>
      <c r="I233" s="102"/>
      <c r="J233" s="102"/>
      <c r="K233" s="102"/>
      <c r="L233" s="102"/>
      <c r="M233" s="3"/>
      <c r="N233" s="3"/>
      <c r="O233" s="3"/>
      <c r="P233" s="3"/>
      <c r="Q233" s="3"/>
      <c r="R233" s="3"/>
      <c r="S233" s="3"/>
      <c r="T233" s="185"/>
      <c r="U233" s="185"/>
      <c r="V233" s="185"/>
      <c r="W233" s="185"/>
      <c r="X233" s="185"/>
      <c r="Y233" s="185"/>
      <c r="Z233" s="185"/>
      <c r="AA233" s="185"/>
    </row>
    <row r="234" spans="1:27" s="122" customFormat="1" ht="17.25" x14ac:dyDescent="0.2">
      <c r="A234" s="20"/>
      <c r="B234" s="20"/>
      <c r="C234" s="20"/>
      <c r="D234" s="101"/>
      <c r="E234" s="101"/>
      <c r="F234" s="101"/>
      <c r="G234" s="102"/>
      <c r="H234" s="102"/>
      <c r="I234" s="102"/>
      <c r="J234" s="102"/>
      <c r="K234" s="102"/>
      <c r="L234" s="102"/>
      <c r="M234" s="3"/>
      <c r="N234" s="3"/>
      <c r="O234" s="3"/>
      <c r="P234" s="3"/>
      <c r="Q234" s="3"/>
      <c r="R234" s="3"/>
      <c r="S234" s="3"/>
      <c r="T234" s="185"/>
      <c r="U234" s="185"/>
      <c r="V234" s="185"/>
      <c r="W234" s="185"/>
      <c r="X234" s="185"/>
      <c r="Y234" s="185"/>
      <c r="Z234" s="185"/>
      <c r="AA234" s="185"/>
    </row>
    <row r="235" spans="1:27" s="122" customFormat="1" ht="17.25" x14ac:dyDescent="0.2">
      <c r="A235" s="20"/>
      <c r="B235" s="20"/>
      <c r="C235" s="20"/>
      <c r="D235" s="101"/>
      <c r="E235" s="101"/>
      <c r="F235" s="101"/>
      <c r="G235" s="102"/>
      <c r="H235" s="102"/>
      <c r="I235" s="102"/>
      <c r="J235" s="102"/>
      <c r="K235" s="102"/>
      <c r="L235" s="102"/>
      <c r="M235" s="3"/>
      <c r="N235" s="3"/>
      <c r="O235" s="3"/>
      <c r="P235" s="3"/>
      <c r="Q235" s="3"/>
      <c r="R235" s="3"/>
      <c r="S235" s="3"/>
      <c r="T235" s="185"/>
      <c r="U235" s="185"/>
      <c r="V235" s="185"/>
      <c r="W235" s="185"/>
      <c r="X235" s="185"/>
      <c r="Y235" s="185"/>
      <c r="Z235" s="185"/>
      <c r="AA235" s="185"/>
    </row>
    <row r="236" spans="1:27" s="122" customFormat="1" ht="17.25" x14ac:dyDescent="0.2">
      <c r="A236" s="20"/>
      <c r="B236" s="20"/>
      <c r="C236" s="20"/>
      <c r="D236" s="101"/>
      <c r="E236" s="101"/>
      <c r="F236" s="101"/>
      <c r="G236" s="102"/>
      <c r="H236" s="102"/>
      <c r="I236" s="102"/>
      <c r="J236" s="102"/>
      <c r="K236" s="102"/>
      <c r="L236" s="102"/>
      <c r="M236" s="3"/>
      <c r="N236" s="3"/>
      <c r="O236" s="3"/>
      <c r="P236" s="3"/>
      <c r="Q236" s="3"/>
      <c r="R236" s="3"/>
      <c r="S236" s="3"/>
      <c r="T236" s="185"/>
      <c r="U236" s="185"/>
      <c r="V236" s="185"/>
      <c r="W236" s="185"/>
      <c r="X236" s="185"/>
      <c r="Y236" s="185"/>
      <c r="Z236" s="185"/>
      <c r="AA236" s="185"/>
    </row>
    <row r="237" spans="1:27" s="122" customFormat="1" ht="17.25" x14ac:dyDescent="0.2">
      <c r="A237" s="20"/>
      <c r="B237" s="20"/>
      <c r="C237" s="20"/>
      <c r="D237" s="101"/>
      <c r="E237" s="101"/>
      <c r="F237" s="101"/>
      <c r="G237" s="102"/>
      <c r="H237" s="102"/>
      <c r="I237" s="102"/>
      <c r="J237" s="102"/>
      <c r="K237" s="102"/>
      <c r="L237" s="102"/>
      <c r="M237" s="3"/>
      <c r="N237" s="3"/>
      <c r="O237" s="3"/>
      <c r="P237" s="3"/>
      <c r="Q237" s="3"/>
      <c r="R237" s="3"/>
      <c r="S237" s="3"/>
      <c r="T237" s="185"/>
      <c r="U237" s="185"/>
      <c r="V237" s="185"/>
      <c r="W237" s="185"/>
      <c r="X237" s="185"/>
      <c r="Y237" s="185"/>
      <c r="Z237" s="185"/>
      <c r="AA237" s="185"/>
    </row>
    <row r="238" spans="1:27" s="122" customFormat="1" ht="17.25" x14ac:dyDescent="0.2">
      <c r="A238" s="20"/>
      <c r="B238" s="20"/>
      <c r="C238" s="20"/>
      <c r="D238" s="101"/>
      <c r="E238" s="101"/>
      <c r="F238" s="101"/>
      <c r="G238" s="102"/>
      <c r="H238" s="102"/>
      <c r="I238" s="102"/>
      <c r="J238" s="102"/>
      <c r="K238" s="102"/>
      <c r="L238" s="102"/>
      <c r="M238" s="3"/>
      <c r="N238" s="3"/>
      <c r="O238" s="3"/>
      <c r="P238" s="3"/>
      <c r="Q238" s="3"/>
      <c r="R238" s="3"/>
      <c r="S238" s="3"/>
      <c r="T238" s="185"/>
      <c r="U238" s="185"/>
      <c r="V238" s="185"/>
      <c r="W238" s="185"/>
      <c r="X238" s="185"/>
      <c r="Y238" s="185"/>
      <c r="Z238" s="185"/>
      <c r="AA238" s="185"/>
    </row>
    <row r="239" spans="1:27" s="122" customFormat="1" ht="17.25" x14ac:dyDescent="0.2">
      <c r="A239" s="20"/>
      <c r="B239" s="20"/>
      <c r="C239" s="20"/>
      <c r="D239" s="101"/>
      <c r="E239" s="101"/>
      <c r="F239" s="101"/>
      <c r="G239" s="102"/>
      <c r="H239" s="102"/>
      <c r="I239" s="102"/>
      <c r="J239" s="102"/>
      <c r="K239" s="102"/>
      <c r="L239" s="102"/>
      <c r="M239" s="3"/>
      <c r="N239" s="3"/>
      <c r="O239" s="3"/>
      <c r="P239" s="3"/>
      <c r="Q239" s="3"/>
      <c r="R239" s="3"/>
      <c r="S239" s="3"/>
      <c r="T239" s="185"/>
      <c r="U239" s="185"/>
      <c r="V239" s="185"/>
      <c r="W239" s="185"/>
      <c r="X239" s="185"/>
      <c r="Y239" s="185"/>
      <c r="Z239" s="185"/>
      <c r="AA239" s="185"/>
    </row>
    <row r="240" spans="1:27" s="122" customFormat="1" ht="17.25" x14ac:dyDescent="0.2">
      <c r="A240" s="20"/>
      <c r="B240" s="20"/>
      <c r="C240" s="20"/>
      <c r="D240" s="101"/>
      <c r="E240" s="101"/>
      <c r="F240" s="101"/>
      <c r="G240" s="102"/>
      <c r="H240" s="102"/>
      <c r="I240" s="102"/>
      <c r="J240" s="102"/>
      <c r="K240" s="102"/>
      <c r="L240" s="102"/>
      <c r="M240" s="3"/>
      <c r="N240" s="3"/>
      <c r="O240" s="3"/>
      <c r="P240" s="3"/>
      <c r="Q240" s="3"/>
      <c r="R240" s="3"/>
      <c r="S240" s="3"/>
      <c r="T240" s="185"/>
      <c r="U240" s="185"/>
      <c r="V240" s="185"/>
      <c r="W240" s="185"/>
      <c r="X240" s="185"/>
      <c r="Y240" s="185"/>
      <c r="Z240" s="185"/>
      <c r="AA240" s="185"/>
    </row>
    <row r="241" spans="1:27" s="122" customFormat="1" ht="17.25" x14ac:dyDescent="0.2">
      <c r="A241" s="20"/>
      <c r="B241" s="20"/>
      <c r="C241" s="20"/>
      <c r="D241" s="101"/>
      <c r="E241" s="101"/>
      <c r="F241" s="101"/>
      <c r="G241" s="102"/>
      <c r="H241" s="102"/>
      <c r="I241" s="102"/>
      <c r="J241" s="102"/>
      <c r="K241" s="102"/>
      <c r="L241" s="102"/>
      <c r="M241" s="3"/>
      <c r="N241" s="3"/>
      <c r="O241" s="3"/>
      <c r="P241" s="3"/>
      <c r="Q241" s="3"/>
      <c r="R241" s="3"/>
      <c r="S241" s="3"/>
      <c r="T241" s="185"/>
      <c r="U241" s="185"/>
      <c r="V241" s="185"/>
      <c r="W241" s="185"/>
      <c r="X241" s="185"/>
      <c r="Y241" s="185"/>
      <c r="Z241" s="185"/>
      <c r="AA241" s="185"/>
    </row>
    <row r="242" spans="1:27" s="122" customFormat="1" ht="17.25" x14ac:dyDescent="0.2">
      <c r="A242" s="20"/>
      <c r="B242" s="20"/>
      <c r="C242" s="20"/>
      <c r="D242" s="101"/>
      <c r="E242" s="101"/>
      <c r="F242" s="101"/>
      <c r="G242" s="102"/>
      <c r="H242" s="102"/>
      <c r="I242" s="102"/>
      <c r="J242" s="102"/>
      <c r="K242" s="102"/>
      <c r="L242" s="102"/>
      <c r="M242" s="3"/>
      <c r="N242" s="3"/>
      <c r="O242" s="3"/>
      <c r="P242" s="3"/>
      <c r="Q242" s="3"/>
      <c r="R242" s="3"/>
      <c r="S242" s="3"/>
      <c r="T242" s="185"/>
      <c r="U242" s="185"/>
      <c r="V242" s="185"/>
      <c r="W242" s="185"/>
      <c r="X242" s="185"/>
      <c r="Y242" s="185"/>
      <c r="Z242" s="185"/>
      <c r="AA242" s="185"/>
    </row>
    <row r="243" spans="1:27" s="122" customFormat="1" ht="17.25" x14ac:dyDescent="0.2">
      <c r="A243" s="20"/>
      <c r="B243" s="20"/>
      <c r="C243" s="20"/>
      <c r="D243" s="101"/>
      <c r="E243" s="101"/>
      <c r="F243" s="101"/>
      <c r="G243" s="102"/>
      <c r="H243" s="102"/>
      <c r="I243" s="102"/>
      <c r="J243" s="102"/>
      <c r="K243" s="102"/>
      <c r="L243" s="102"/>
      <c r="M243" s="3"/>
      <c r="N243" s="3"/>
      <c r="O243" s="3"/>
      <c r="P243" s="3"/>
      <c r="Q243" s="3"/>
      <c r="R243" s="3"/>
      <c r="S243" s="3"/>
      <c r="T243" s="185"/>
      <c r="U243" s="185"/>
      <c r="V243" s="185"/>
      <c r="W243" s="185"/>
      <c r="X243" s="185"/>
      <c r="Y243" s="185"/>
      <c r="Z243" s="185"/>
      <c r="AA243" s="185"/>
    </row>
    <row r="244" spans="1:27" s="122" customFormat="1" ht="17.25" x14ac:dyDescent="0.2">
      <c r="A244" s="20"/>
      <c r="B244" s="20"/>
      <c r="C244" s="20"/>
      <c r="D244" s="101"/>
      <c r="E244" s="101"/>
      <c r="F244" s="101"/>
      <c r="G244" s="102"/>
      <c r="H244" s="102"/>
      <c r="I244" s="102"/>
      <c r="J244" s="102"/>
      <c r="K244" s="102"/>
      <c r="L244" s="102"/>
      <c r="M244" s="3"/>
      <c r="N244" s="3"/>
      <c r="O244" s="3"/>
      <c r="P244" s="3"/>
      <c r="Q244" s="3"/>
      <c r="R244" s="3"/>
      <c r="S244" s="3"/>
      <c r="T244" s="185"/>
      <c r="U244" s="185"/>
      <c r="V244" s="185"/>
      <c r="W244" s="185"/>
      <c r="X244" s="185"/>
      <c r="Y244" s="185"/>
      <c r="Z244" s="185"/>
      <c r="AA244" s="185"/>
    </row>
    <row r="245" spans="1:27" s="122" customFormat="1" ht="17.25" x14ac:dyDescent="0.2">
      <c r="A245" s="20"/>
      <c r="B245" s="20"/>
      <c r="C245" s="20"/>
      <c r="D245" s="101"/>
      <c r="E245" s="101"/>
      <c r="F245" s="101"/>
      <c r="G245" s="102"/>
      <c r="H245" s="102"/>
      <c r="I245" s="102"/>
      <c r="J245" s="102"/>
      <c r="K245" s="102"/>
      <c r="L245" s="102"/>
      <c r="M245" s="3"/>
      <c r="N245" s="3"/>
      <c r="O245" s="3"/>
      <c r="P245" s="3"/>
      <c r="Q245" s="3"/>
      <c r="R245" s="3"/>
      <c r="S245" s="3"/>
      <c r="T245" s="185"/>
      <c r="U245" s="185"/>
      <c r="V245" s="185"/>
      <c r="W245" s="185"/>
      <c r="X245" s="185"/>
      <c r="Y245" s="185"/>
      <c r="Z245" s="185"/>
      <c r="AA245" s="185"/>
    </row>
    <row r="246" spans="1:27" s="122" customFormat="1" ht="17.25" x14ac:dyDescent="0.2">
      <c r="A246" s="20"/>
      <c r="B246" s="20"/>
      <c r="C246" s="20"/>
      <c r="D246" s="101"/>
      <c r="E246" s="101"/>
      <c r="F246" s="101"/>
      <c r="G246" s="102"/>
      <c r="H246" s="102"/>
      <c r="I246" s="102"/>
      <c r="J246" s="102"/>
      <c r="K246" s="102"/>
      <c r="L246" s="102"/>
      <c r="M246" s="3"/>
      <c r="N246" s="3"/>
      <c r="O246" s="3"/>
      <c r="P246" s="3"/>
      <c r="Q246" s="3"/>
      <c r="R246" s="3"/>
      <c r="S246" s="3"/>
      <c r="T246" s="185"/>
      <c r="U246" s="185"/>
      <c r="V246" s="185"/>
      <c r="W246" s="185"/>
      <c r="X246" s="185"/>
      <c r="Y246" s="185"/>
      <c r="Z246" s="185"/>
      <c r="AA246" s="185"/>
    </row>
    <row r="247" spans="1:27" s="122" customFormat="1" ht="17.25" x14ac:dyDescent="0.2">
      <c r="A247" s="20"/>
      <c r="B247" s="20"/>
      <c r="C247" s="20"/>
      <c r="D247" s="101"/>
      <c r="E247" s="101"/>
      <c r="F247" s="101"/>
      <c r="G247" s="102"/>
      <c r="H247" s="102"/>
      <c r="I247" s="102"/>
      <c r="J247" s="102"/>
      <c r="K247" s="102"/>
      <c r="L247" s="102"/>
      <c r="M247" s="3"/>
      <c r="N247" s="3"/>
      <c r="O247" s="3"/>
      <c r="P247" s="3"/>
      <c r="Q247" s="3"/>
      <c r="R247" s="3"/>
      <c r="S247" s="3"/>
      <c r="T247" s="185"/>
      <c r="U247" s="185"/>
      <c r="V247" s="185"/>
      <c r="W247" s="185"/>
      <c r="X247" s="185"/>
      <c r="Y247" s="185"/>
      <c r="Z247" s="185"/>
      <c r="AA247" s="185"/>
    </row>
    <row r="248" spans="1:27" s="122" customFormat="1" ht="17.25" x14ac:dyDescent="0.2">
      <c r="A248" s="20"/>
      <c r="B248" s="20"/>
      <c r="C248" s="20"/>
      <c r="D248" s="101"/>
      <c r="E248" s="101"/>
      <c r="F248" s="101"/>
      <c r="G248" s="102"/>
      <c r="H248" s="102"/>
      <c r="I248" s="102"/>
      <c r="J248" s="102"/>
      <c r="K248" s="102"/>
      <c r="L248" s="102"/>
      <c r="M248" s="3"/>
      <c r="N248" s="3"/>
      <c r="O248" s="3"/>
      <c r="P248" s="3"/>
      <c r="Q248" s="3"/>
      <c r="R248" s="3"/>
      <c r="S248" s="3"/>
      <c r="T248" s="185"/>
      <c r="U248" s="185"/>
      <c r="V248" s="185"/>
      <c r="W248" s="185"/>
      <c r="X248" s="185"/>
      <c r="Y248" s="185"/>
      <c r="Z248" s="185"/>
      <c r="AA248" s="185"/>
    </row>
    <row r="249" spans="1:27" s="122" customFormat="1" ht="17.25" x14ac:dyDescent="0.2">
      <c r="A249" s="20"/>
      <c r="B249" s="20"/>
      <c r="C249" s="20"/>
      <c r="D249" s="101"/>
      <c r="E249" s="101"/>
      <c r="F249" s="101"/>
      <c r="G249" s="102"/>
      <c r="H249" s="102"/>
      <c r="I249" s="102"/>
      <c r="J249" s="102"/>
      <c r="K249" s="102"/>
      <c r="L249" s="102"/>
      <c r="M249" s="3"/>
      <c r="N249" s="3"/>
      <c r="O249" s="3"/>
      <c r="P249" s="3"/>
      <c r="Q249" s="3"/>
      <c r="R249" s="3"/>
      <c r="S249" s="3"/>
      <c r="T249" s="185"/>
      <c r="U249" s="185"/>
      <c r="V249" s="185"/>
      <c r="W249" s="185"/>
      <c r="X249" s="185"/>
      <c r="Y249" s="185"/>
      <c r="Z249" s="185"/>
      <c r="AA249" s="185"/>
    </row>
    <row r="250" spans="1:27" s="122" customFormat="1" ht="17.25" x14ac:dyDescent="0.2">
      <c r="A250" s="20"/>
      <c r="B250" s="20"/>
      <c r="C250" s="20"/>
      <c r="D250" s="101"/>
      <c r="E250" s="101"/>
      <c r="F250" s="101"/>
      <c r="G250" s="102"/>
      <c r="H250" s="102"/>
      <c r="I250" s="102"/>
      <c r="J250" s="102"/>
      <c r="K250" s="102"/>
      <c r="L250" s="102"/>
      <c r="M250" s="3"/>
      <c r="N250" s="3"/>
      <c r="O250" s="3"/>
      <c r="P250" s="3"/>
      <c r="Q250" s="3"/>
      <c r="R250" s="3"/>
      <c r="S250" s="3"/>
      <c r="T250" s="185"/>
      <c r="U250" s="185"/>
      <c r="V250" s="185"/>
      <c r="W250" s="185"/>
      <c r="X250" s="185"/>
      <c r="Y250" s="185"/>
      <c r="Z250" s="185"/>
      <c r="AA250" s="185"/>
    </row>
    <row r="251" spans="1:27" s="122" customFormat="1" ht="17.25" x14ac:dyDescent="0.2">
      <c r="A251" s="20"/>
      <c r="B251" s="20"/>
      <c r="C251" s="20"/>
      <c r="D251" s="101"/>
      <c r="E251" s="101"/>
      <c r="F251" s="101"/>
      <c r="G251" s="102"/>
      <c r="H251" s="102"/>
      <c r="I251" s="102"/>
      <c r="J251" s="102"/>
      <c r="K251" s="102"/>
      <c r="L251" s="102"/>
      <c r="M251" s="3"/>
      <c r="N251" s="3"/>
      <c r="O251" s="3"/>
      <c r="P251" s="3"/>
      <c r="Q251" s="3"/>
      <c r="R251" s="3"/>
      <c r="S251" s="3"/>
      <c r="T251" s="185"/>
      <c r="U251" s="185"/>
      <c r="V251" s="185"/>
      <c r="W251" s="185"/>
      <c r="X251" s="185"/>
      <c r="Y251" s="185"/>
      <c r="Z251" s="185"/>
      <c r="AA251" s="185"/>
    </row>
    <row r="252" spans="1:27" s="122" customFormat="1" ht="17.25" x14ac:dyDescent="0.2">
      <c r="A252" s="20"/>
      <c r="B252" s="20"/>
      <c r="C252" s="20"/>
      <c r="D252" s="101"/>
      <c r="E252" s="101"/>
      <c r="F252" s="101"/>
      <c r="G252" s="102"/>
      <c r="H252" s="102"/>
      <c r="I252" s="102"/>
      <c r="J252" s="102"/>
      <c r="K252" s="102"/>
      <c r="L252" s="102"/>
      <c r="M252" s="3"/>
      <c r="N252" s="3"/>
      <c r="O252" s="3"/>
      <c r="P252" s="3"/>
      <c r="Q252" s="3"/>
      <c r="R252" s="3"/>
      <c r="S252" s="3"/>
      <c r="T252" s="185"/>
      <c r="U252" s="185"/>
      <c r="V252" s="185"/>
      <c r="W252" s="185"/>
      <c r="X252" s="185"/>
      <c r="Y252" s="185"/>
      <c r="Z252" s="185"/>
      <c r="AA252" s="185"/>
    </row>
    <row r="253" spans="1:27" s="122" customFormat="1" ht="17.25" x14ac:dyDescent="0.2">
      <c r="A253" s="20"/>
      <c r="B253" s="20"/>
      <c r="C253" s="20"/>
      <c r="D253" s="101"/>
      <c r="E253" s="101"/>
      <c r="F253" s="101"/>
      <c r="G253" s="102"/>
      <c r="H253" s="102"/>
      <c r="I253" s="102"/>
      <c r="J253" s="102"/>
      <c r="K253" s="102"/>
      <c r="L253" s="102"/>
      <c r="M253" s="3"/>
      <c r="N253" s="3"/>
      <c r="O253" s="3"/>
      <c r="P253" s="3"/>
      <c r="Q253" s="3"/>
      <c r="R253" s="3"/>
      <c r="S253" s="3"/>
      <c r="T253" s="185"/>
      <c r="U253" s="185"/>
      <c r="V253" s="185"/>
      <c r="W253" s="185"/>
      <c r="X253" s="185"/>
      <c r="Y253" s="185"/>
      <c r="Z253" s="185"/>
      <c r="AA253" s="185"/>
    </row>
    <row r="254" spans="1:27" s="122" customFormat="1" ht="17.25" x14ac:dyDescent="0.2">
      <c r="A254" s="20"/>
      <c r="B254" s="20"/>
      <c r="C254" s="20"/>
      <c r="D254" s="101"/>
      <c r="E254" s="101"/>
      <c r="F254" s="101"/>
      <c r="G254" s="102"/>
      <c r="H254" s="102"/>
      <c r="I254" s="102"/>
      <c r="J254" s="102"/>
      <c r="K254" s="102"/>
      <c r="L254" s="102"/>
      <c r="M254" s="3"/>
      <c r="N254" s="3"/>
      <c r="O254" s="3"/>
      <c r="P254" s="3"/>
      <c r="Q254" s="3"/>
      <c r="R254" s="3"/>
      <c r="S254" s="3"/>
      <c r="T254" s="185"/>
      <c r="U254" s="185"/>
      <c r="V254" s="185"/>
      <c r="W254" s="185"/>
      <c r="X254" s="185"/>
      <c r="Y254" s="185"/>
      <c r="Z254" s="185"/>
      <c r="AA254" s="185"/>
    </row>
    <row r="255" spans="1:27" s="122" customFormat="1" ht="17.25" x14ac:dyDescent="0.2">
      <c r="A255" s="20"/>
      <c r="B255" s="20"/>
      <c r="C255" s="20"/>
      <c r="D255" s="101"/>
      <c r="E255" s="101"/>
      <c r="F255" s="101"/>
      <c r="G255" s="102"/>
      <c r="H255" s="102"/>
      <c r="I255" s="102"/>
      <c r="J255" s="102"/>
      <c r="K255" s="102"/>
      <c r="L255" s="102"/>
      <c r="M255" s="3"/>
      <c r="N255" s="3"/>
      <c r="O255" s="3"/>
      <c r="P255" s="3"/>
      <c r="Q255" s="3"/>
      <c r="R255" s="3"/>
      <c r="S255" s="3"/>
      <c r="T255" s="185"/>
      <c r="U255" s="185"/>
      <c r="V255" s="185"/>
      <c r="W255" s="185"/>
      <c r="X255" s="185"/>
      <c r="Y255" s="185"/>
      <c r="Z255" s="185"/>
      <c r="AA255" s="185"/>
    </row>
    <row r="256" spans="1:27" s="122" customFormat="1" ht="17.25" x14ac:dyDescent="0.2">
      <c r="A256" s="20"/>
      <c r="B256" s="20"/>
      <c r="C256" s="20"/>
      <c r="D256" s="101"/>
      <c r="E256" s="101"/>
      <c r="F256" s="101"/>
      <c r="G256" s="102"/>
      <c r="H256" s="102"/>
      <c r="I256" s="102"/>
      <c r="J256" s="102"/>
      <c r="K256" s="102"/>
      <c r="L256" s="102"/>
      <c r="M256" s="3"/>
      <c r="N256" s="3"/>
      <c r="O256" s="3"/>
      <c r="P256" s="3"/>
      <c r="Q256" s="3"/>
      <c r="R256" s="3"/>
      <c r="S256" s="3"/>
      <c r="T256" s="185"/>
      <c r="U256" s="185"/>
      <c r="V256" s="185"/>
      <c r="W256" s="185"/>
      <c r="X256" s="185"/>
      <c r="Y256" s="185"/>
      <c r="Z256" s="185"/>
      <c r="AA256" s="185"/>
    </row>
    <row r="257" spans="1:27" s="122" customFormat="1" ht="17.25" x14ac:dyDescent="0.2">
      <c r="A257" s="20"/>
      <c r="B257" s="20"/>
      <c r="C257" s="20"/>
      <c r="D257" s="101"/>
      <c r="E257" s="101"/>
      <c r="F257" s="101"/>
      <c r="G257" s="102"/>
      <c r="H257" s="102"/>
      <c r="I257" s="102"/>
      <c r="J257" s="102"/>
      <c r="K257" s="102"/>
      <c r="L257" s="102"/>
      <c r="M257" s="3"/>
      <c r="N257" s="3"/>
      <c r="O257" s="3"/>
      <c r="P257" s="3"/>
      <c r="Q257" s="3"/>
      <c r="R257" s="3"/>
      <c r="S257" s="3"/>
      <c r="T257" s="185"/>
      <c r="U257" s="185"/>
      <c r="V257" s="185"/>
      <c r="W257" s="185"/>
      <c r="X257" s="185"/>
      <c r="Y257" s="185"/>
      <c r="Z257" s="185"/>
      <c r="AA257" s="185"/>
    </row>
    <row r="258" spans="1:27" s="122" customFormat="1" ht="17.25" x14ac:dyDescent="0.2">
      <c r="A258" s="20"/>
      <c r="B258" s="20"/>
      <c r="C258" s="20"/>
      <c r="D258" s="101"/>
      <c r="E258" s="101"/>
      <c r="F258" s="101"/>
      <c r="G258" s="102"/>
      <c r="H258" s="102"/>
      <c r="I258" s="102"/>
      <c r="J258" s="102"/>
      <c r="K258" s="102"/>
      <c r="L258" s="102"/>
      <c r="M258" s="3"/>
      <c r="N258" s="3"/>
      <c r="O258" s="3"/>
      <c r="P258" s="3"/>
      <c r="Q258" s="3"/>
      <c r="R258" s="3"/>
      <c r="S258" s="3"/>
      <c r="T258" s="185"/>
      <c r="U258" s="185"/>
      <c r="V258" s="185"/>
      <c r="W258" s="185"/>
      <c r="X258" s="185"/>
      <c r="Y258" s="185"/>
      <c r="Z258" s="185"/>
      <c r="AA258" s="185"/>
    </row>
    <row r="259" spans="1:27" s="122" customFormat="1" ht="17.25" x14ac:dyDescent="0.2">
      <c r="A259" s="20"/>
      <c r="B259" s="20"/>
      <c r="C259" s="20"/>
      <c r="D259" s="101"/>
      <c r="E259" s="101"/>
      <c r="F259" s="101"/>
      <c r="G259" s="102"/>
      <c r="H259" s="102"/>
      <c r="I259" s="102"/>
      <c r="J259" s="102"/>
      <c r="K259" s="102"/>
      <c r="L259" s="102"/>
      <c r="M259" s="3"/>
      <c r="N259" s="3"/>
      <c r="O259" s="3"/>
      <c r="P259" s="3"/>
      <c r="Q259" s="3"/>
      <c r="R259" s="3"/>
      <c r="S259" s="3"/>
      <c r="T259" s="185"/>
      <c r="U259" s="185"/>
      <c r="V259" s="185"/>
      <c r="W259" s="185"/>
      <c r="X259" s="185"/>
      <c r="Y259" s="185"/>
      <c r="Z259" s="185"/>
      <c r="AA259" s="185"/>
    </row>
    <row r="260" spans="1:27" s="122" customFormat="1" ht="17.25" x14ac:dyDescent="0.2">
      <c r="A260" s="20"/>
      <c r="B260" s="20"/>
      <c r="C260" s="20"/>
      <c r="D260" s="101"/>
      <c r="E260" s="101"/>
      <c r="F260" s="101"/>
      <c r="G260" s="102"/>
      <c r="H260" s="102"/>
      <c r="I260" s="102"/>
      <c r="J260" s="102"/>
      <c r="K260" s="102"/>
      <c r="L260" s="102"/>
      <c r="M260" s="3"/>
      <c r="N260" s="3"/>
      <c r="O260" s="3"/>
      <c r="P260" s="3"/>
      <c r="Q260" s="3"/>
      <c r="R260" s="3"/>
      <c r="S260" s="3"/>
      <c r="T260" s="185"/>
      <c r="U260" s="185"/>
      <c r="V260" s="185"/>
      <c r="W260" s="185"/>
      <c r="X260" s="185"/>
      <c r="Y260" s="185"/>
      <c r="Z260" s="185"/>
      <c r="AA260" s="185"/>
    </row>
    <row r="261" spans="1:27" s="122" customFormat="1" ht="17.25" x14ac:dyDescent="0.2">
      <c r="A261" s="20"/>
      <c r="B261" s="20"/>
      <c r="C261" s="20"/>
      <c r="D261" s="101"/>
      <c r="E261" s="101"/>
      <c r="F261" s="101"/>
      <c r="G261" s="102"/>
      <c r="H261" s="102"/>
      <c r="I261" s="102"/>
      <c r="J261" s="102"/>
      <c r="K261" s="102"/>
      <c r="L261" s="102"/>
      <c r="M261" s="3"/>
      <c r="N261" s="3"/>
      <c r="O261" s="3"/>
      <c r="P261" s="3"/>
      <c r="Q261" s="3"/>
      <c r="R261" s="3"/>
      <c r="S261" s="3"/>
      <c r="T261" s="185"/>
      <c r="U261" s="185"/>
      <c r="V261" s="185"/>
      <c r="W261" s="185"/>
      <c r="X261" s="185"/>
      <c r="Y261" s="185"/>
      <c r="Z261" s="185"/>
      <c r="AA261" s="185"/>
    </row>
    <row r="262" spans="1:27" s="122" customFormat="1" ht="17.25" x14ac:dyDescent="0.2">
      <c r="A262" s="20"/>
      <c r="B262" s="20"/>
      <c r="C262" s="20"/>
      <c r="D262" s="101"/>
      <c r="E262" s="101"/>
      <c r="F262" s="101"/>
      <c r="G262" s="102"/>
      <c r="H262" s="102"/>
      <c r="I262" s="102"/>
      <c r="J262" s="102"/>
      <c r="K262" s="102"/>
      <c r="L262" s="102"/>
      <c r="M262" s="3"/>
      <c r="N262" s="3"/>
      <c r="O262" s="3"/>
      <c r="P262" s="3"/>
      <c r="Q262" s="3"/>
      <c r="R262" s="3"/>
      <c r="S262" s="3"/>
      <c r="T262" s="185"/>
      <c r="U262" s="185"/>
      <c r="V262" s="185"/>
      <c r="W262" s="185"/>
      <c r="X262" s="185"/>
      <c r="Y262" s="185"/>
      <c r="Z262" s="185"/>
      <c r="AA262" s="185"/>
    </row>
    <row r="263" spans="1:27" s="122" customFormat="1" ht="17.25" x14ac:dyDescent="0.2">
      <c r="A263" s="20"/>
      <c r="B263" s="20"/>
      <c r="C263" s="20"/>
      <c r="D263" s="101"/>
      <c r="E263" s="101"/>
      <c r="F263" s="101"/>
      <c r="G263" s="102"/>
      <c r="H263" s="102"/>
      <c r="I263" s="102"/>
      <c r="J263" s="102"/>
      <c r="K263" s="102"/>
      <c r="L263" s="102"/>
      <c r="M263" s="3"/>
      <c r="N263" s="3"/>
      <c r="O263" s="3"/>
      <c r="P263" s="3"/>
      <c r="Q263" s="3"/>
      <c r="R263" s="3"/>
      <c r="S263" s="3"/>
      <c r="T263" s="185"/>
      <c r="U263" s="185"/>
      <c r="V263" s="185"/>
      <c r="W263" s="185"/>
      <c r="X263" s="185"/>
      <c r="Y263" s="185"/>
      <c r="Z263" s="185"/>
      <c r="AA263" s="185"/>
    </row>
    <row r="264" spans="1:27" s="122" customFormat="1" ht="17.25" x14ac:dyDescent="0.2">
      <c r="A264" s="20"/>
      <c r="B264" s="20"/>
      <c r="C264" s="20"/>
      <c r="D264" s="101"/>
      <c r="E264" s="101"/>
      <c r="F264" s="101"/>
      <c r="G264" s="102"/>
      <c r="H264" s="102"/>
      <c r="I264" s="102"/>
      <c r="J264" s="102"/>
      <c r="K264" s="102"/>
      <c r="L264" s="102"/>
      <c r="M264" s="3"/>
      <c r="N264" s="3"/>
      <c r="O264" s="3"/>
      <c r="P264" s="3"/>
      <c r="Q264" s="3"/>
      <c r="R264" s="3"/>
      <c r="S264" s="3"/>
      <c r="T264" s="185"/>
      <c r="U264" s="185"/>
      <c r="V264" s="185"/>
      <c r="W264" s="185"/>
      <c r="X264" s="185"/>
      <c r="Y264" s="185"/>
      <c r="Z264" s="185"/>
      <c r="AA264" s="185"/>
    </row>
    <row r="265" spans="1:27" s="122" customFormat="1" ht="17.25" x14ac:dyDescent="0.2">
      <c r="A265" s="20"/>
      <c r="B265" s="20"/>
      <c r="C265" s="20"/>
      <c r="D265" s="101"/>
      <c r="E265" s="101"/>
      <c r="F265" s="101"/>
      <c r="G265" s="102"/>
      <c r="H265" s="102"/>
      <c r="I265" s="102"/>
      <c r="J265" s="102"/>
      <c r="K265" s="102"/>
      <c r="L265" s="102"/>
      <c r="M265" s="3"/>
      <c r="N265" s="3"/>
      <c r="O265" s="3"/>
      <c r="P265" s="3"/>
      <c r="Q265" s="3"/>
      <c r="R265" s="3"/>
      <c r="S265" s="3"/>
      <c r="T265" s="185"/>
      <c r="U265" s="185"/>
      <c r="V265" s="185"/>
      <c r="W265" s="185"/>
      <c r="X265" s="185"/>
      <c r="Y265" s="185"/>
      <c r="Z265" s="185"/>
      <c r="AA265" s="185"/>
    </row>
    <row r="266" spans="1:27" s="122" customFormat="1" ht="17.25" x14ac:dyDescent="0.2">
      <c r="A266" s="20"/>
      <c r="B266" s="20"/>
      <c r="C266" s="20"/>
      <c r="D266" s="101"/>
      <c r="E266" s="101"/>
      <c r="F266" s="101"/>
      <c r="G266" s="102"/>
      <c r="H266" s="102"/>
      <c r="I266" s="102"/>
      <c r="J266" s="102"/>
      <c r="K266" s="102"/>
      <c r="L266" s="102"/>
      <c r="M266" s="3"/>
      <c r="N266" s="3"/>
      <c r="O266" s="3"/>
      <c r="P266" s="3"/>
      <c r="Q266" s="3"/>
      <c r="R266" s="3"/>
      <c r="S266" s="3"/>
      <c r="T266" s="185"/>
      <c r="U266" s="185"/>
      <c r="V266" s="185"/>
      <c r="W266" s="185"/>
      <c r="X266" s="185"/>
      <c r="Y266" s="185"/>
      <c r="Z266" s="185"/>
      <c r="AA266" s="185"/>
    </row>
    <row r="267" spans="1:27" s="122" customFormat="1" ht="17.25" x14ac:dyDescent="0.2">
      <c r="A267" s="20"/>
      <c r="B267" s="20"/>
      <c r="C267" s="20"/>
      <c r="D267" s="101"/>
      <c r="E267" s="101"/>
      <c r="F267" s="101"/>
      <c r="G267" s="102"/>
      <c r="H267" s="102"/>
      <c r="I267" s="102"/>
      <c r="J267" s="102"/>
      <c r="K267" s="102"/>
      <c r="L267" s="102"/>
      <c r="M267" s="3"/>
      <c r="N267" s="3"/>
      <c r="O267" s="3"/>
      <c r="P267" s="3"/>
      <c r="Q267" s="3"/>
      <c r="R267" s="3"/>
      <c r="S267" s="3"/>
      <c r="T267" s="185"/>
      <c r="U267" s="185"/>
      <c r="V267" s="185"/>
      <c r="W267" s="185"/>
      <c r="X267" s="185"/>
      <c r="Y267" s="185"/>
      <c r="Z267" s="185"/>
      <c r="AA267" s="185"/>
    </row>
    <row r="268" spans="1:27" s="122" customFormat="1" ht="17.25" x14ac:dyDescent="0.2">
      <c r="A268" s="20"/>
      <c r="B268" s="20"/>
      <c r="C268" s="20"/>
      <c r="D268" s="101"/>
      <c r="E268" s="101"/>
      <c r="F268" s="101"/>
      <c r="G268" s="102"/>
      <c r="H268" s="102"/>
      <c r="I268" s="102"/>
      <c r="J268" s="102"/>
      <c r="K268" s="102"/>
      <c r="L268" s="102"/>
      <c r="M268" s="3"/>
      <c r="N268" s="3"/>
      <c r="O268" s="3"/>
      <c r="P268" s="3"/>
      <c r="Q268" s="3"/>
      <c r="R268" s="3"/>
      <c r="S268" s="3"/>
      <c r="T268" s="185"/>
      <c r="U268" s="185"/>
      <c r="V268" s="185"/>
      <c r="W268" s="185"/>
      <c r="X268" s="185"/>
      <c r="Y268" s="185"/>
      <c r="Z268" s="185"/>
      <c r="AA268" s="185"/>
    </row>
    <row r="269" spans="1:27" s="122" customFormat="1" ht="17.25" x14ac:dyDescent="0.2">
      <c r="A269" s="20"/>
      <c r="B269" s="20"/>
      <c r="C269" s="20"/>
      <c r="D269" s="101"/>
      <c r="E269" s="101"/>
      <c r="F269" s="101"/>
      <c r="G269" s="102"/>
      <c r="H269" s="102"/>
      <c r="I269" s="102"/>
      <c r="J269" s="102"/>
      <c r="K269" s="102"/>
      <c r="L269" s="102"/>
      <c r="M269" s="3"/>
      <c r="N269" s="3"/>
      <c r="O269" s="3"/>
      <c r="P269" s="3"/>
      <c r="Q269" s="3"/>
      <c r="R269" s="3"/>
      <c r="S269" s="3"/>
      <c r="T269" s="185"/>
      <c r="U269" s="185"/>
      <c r="V269" s="185"/>
      <c r="W269" s="185"/>
      <c r="X269" s="185"/>
      <c r="Y269" s="185"/>
      <c r="Z269" s="185"/>
      <c r="AA269" s="185"/>
    </row>
    <row r="270" spans="1:27" s="122" customFormat="1" ht="17.25" x14ac:dyDescent="0.2">
      <c r="A270" s="20"/>
      <c r="B270" s="20"/>
      <c r="C270" s="20"/>
      <c r="D270" s="101"/>
      <c r="E270" s="101"/>
      <c r="F270" s="101"/>
      <c r="G270" s="102"/>
      <c r="H270" s="102"/>
      <c r="I270" s="102"/>
      <c r="J270" s="102"/>
      <c r="K270" s="102"/>
      <c r="L270" s="102"/>
      <c r="M270" s="3"/>
      <c r="N270" s="3"/>
      <c r="O270" s="3"/>
      <c r="P270" s="3"/>
      <c r="Q270" s="3"/>
      <c r="R270" s="3"/>
      <c r="S270" s="3"/>
      <c r="T270" s="185"/>
      <c r="U270" s="185"/>
      <c r="V270" s="185"/>
      <c r="W270" s="185"/>
      <c r="X270" s="185"/>
      <c r="Y270" s="185"/>
      <c r="Z270" s="185"/>
      <c r="AA270" s="185"/>
    </row>
    <row r="271" spans="1:27" s="122" customFormat="1" ht="17.25" x14ac:dyDescent="0.2">
      <c r="A271" s="20"/>
      <c r="B271" s="20"/>
      <c r="C271" s="20"/>
      <c r="D271" s="101"/>
      <c r="E271" s="101"/>
      <c r="F271" s="101"/>
      <c r="G271" s="102"/>
      <c r="H271" s="102"/>
      <c r="I271" s="102"/>
      <c r="J271" s="102"/>
      <c r="K271" s="102"/>
      <c r="L271" s="102"/>
      <c r="M271" s="3"/>
      <c r="N271" s="3"/>
      <c r="O271" s="3"/>
      <c r="P271" s="3"/>
      <c r="Q271" s="3"/>
      <c r="R271" s="3"/>
      <c r="S271" s="3"/>
      <c r="T271" s="185"/>
      <c r="U271" s="185"/>
      <c r="V271" s="185"/>
      <c r="W271" s="185"/>
      <c r="X271" s="185"/>
      <c r="Y271" s="185"/>
      <c r="Z271" s="185"/>
      <c r="AA271" s="185"/>
    </row>
    <row r="272" spans="1:27" s="122" customFormat="1" ht="17.25" x14ac:dyDescent="0.2">
      <c r="A272" s="20"/>
      <c r="B272" s="20"/>
      <c r="C272" s="20"/>
      <c r="D272" s="101"/>
      <c r="E272" s="101"/>
      <c r="F272" s="101"/>
      <c r="G272" s="102"/>
      <c r="H272" s="102"/>
      <c r="I272" s="102"/>
      <c r="J272" s="102"/>
      <c r="K272" s="102"/>
      <c r="L272" s="102"/>
      <c r="M272" s="3"/>
      <c r="N272" s="3"/>
      <c r="O272" s="3"/>
      <c r="P272" s="3"/>
      <c r="Q272" s="3"/>
      <c r="R272" s="3"/>
      <c r="S272" s="3"/>
      <c r="T272" s="185"/>
      <c r="U272" s="185"/>
      <c r="V272" s="185"/>
      <c r="W272" s="185"/>
      <c r="X272" s="185"/>
      <c r="Y272" s="185"/>
      <c r="Z272" s="185"/>
      <c r="AA272" s="185"/>
    </row>
    <row r="273" spans="1:27" s="122" customFormat="1" ht="17.25" x14ac:dyDescent="0.2">
      <c r="A273" s="20"/>
      <c r="B273" s="20"/>
      <c r="C273" s="20"/>
      <c r="D273" s="101"/>
      <c r="E273" s="101"/>
      <c r="F273" s="101"/>
      <c r="G273" s="102"/>
      <c r="H273" s="102"/>
      <c r="I273" s="102"/>
      <c r="J273" s="102"/>
      <c r="K273" s="102"/>
      <c r="L273" s="102"/>
      <c r="M273" s="3"/>
      <c r="N273" s="3"/>
      <c r="O273" s="3"/>
      <c r="P273" s="3"/>
      <c r="Q273" s="3"/>
      <c r="R273" s="3"/>
      <c r="S273" s="3"/>
      <c r="T273" s="185"/>
      <c r="U273" s="185"/>
      <c r="V273" s="185"/>
      <c r="W273" s="185"/>
      <c r="X273" s="185"/>
      <c r="Y273" s="185"/>
      <c r="Z273" s="185"/>
      <c r="AA273" s="185"/>
    </row>
    <row r="274" spans="1:27" s="122" customFormat="1" ht="17.25" x14ac:dyDescent="0.2">
      <c r="A274" s="20"/>
      <c r="B274" s="20"/>
      <c r="C274" s="20"/>
      <c r="D274" s="101"/>
      <c r="E274" s="101"/>
      <c r="F274" s="101"/>
      <c r="G274" s="102"/>
      <c r="H274" s="102"/>
      <c r="I274" s="102"/>
      <c r="J274" s="102"/>
      <c r="K274" s="102"/>
      <c r="L274" s="102"/>
      <c r="M274" s="3"/>
      <c r="N274" s="3"/>
      <c r="O274" s="3"/>
      <c r="P274" s="3"/>
      <c r="Q274" s="3"/>
      <c r="R274" s="3"/>
      <c r="S274" s="3"/>
      <c r="T274" s="185"/>
      <c r="U274" s="185"/>
      <c r="V274" s="185"/>
      <c r="W274" s="185"/>
      <c r="X274" s="185"/>
      <c r="Y274" s="185"/>
      <c r="Z274" s="185"/>
      <c r="AA274" s="185"/>
    </row>
    <row r="275" spans="1:27" s="122" customFormat="1" ht="17.25" x14ac:dyDescent="0.2">
      <c r="A275" s="20"/>
      <c r="B275" s="20"/>
      <c r="C275" s="20"/>
      <c r="D275" s="101"/>
      <c r="E275" s="101"/>
      <c r="F275" s="101"/>
      <c r="G275" s="102"/>
      <c r="H275" s="102"/>
      <c r="I275" s="102"/>
      <c r="J275" s="102"/>
      <c r="K275" s="102"/>
      <c r="L275" s="102"/>
      <c r="M275" s="3"/>
      <c r="N275" s="3"/>
      <c r="O275" s="3"/>
      <c r="P275" s="3"/>
      <c r="Q275" s="3"/>
      <c r="R275" s="3"/>
      <c r="S275" s="3"/>
      <c r="T275" s="185"/>
      <c r="U275" s="185"/>
      <c r="V275" s="185"/>
      <c r="W275" s="185"/>
      <c r="X275" s="185"/>
      <c r="Y275" s="185"/>
      <c r="Z275" s="185"/>
      <c r="AA275" s="185"/>
    </row>
    <row r="276" spans="1:27" s="122" customFormat="1" ht="17.25" x14ac:dyDescent="0.2">
      <c r="A276" s="20"/>
      <c r="B276" s="20"/>
      <c r="C276" s="20"/>
      <c r="D276" s="101"/>
      <c r="E276" s="101"/>
      <c r="F276" s="101"/>
      <c r="G276" s="102"/>
      <c r="H276" s="102"/>
      <c r="I276" s="102"/>
      <c r="J276" s="102"/>
      <c r="K276" s="102"/>
      <c r="L276" s="102"/>
      <c r="M276" s="3"/>
      <c r="N276" s="3"/>
      <c r="O276" s="3"/>
      <c r="P276" s="3"/>
      <c r="Q276" s="3"/>
      <c r="R276" s="3"/>
      <c r="S276" s="3"/>
      <c r="T276" s="185"/>
      <c r="U276" s="185"/>
      <c r="V276" s="185"/>
      <c r="W276" s="185"/>
      <c r="X276" s="185"/>
      <c r="Y276" s="185"/>
      <c r="Z276" s="185"/>
      <c r="AA276" s="185"/>
    </row>
    <row r="277" spans="1:27" s="122" customFormat="1" ht="17.25" x14ac:dyDescent="0.2">
      <c r="A277" s="20"/>
      <c r="B277" s="20"/>
      <c r="C277" s="20"/>
      <c r="D277" s="101"/>
      <c r="E277" s="101"/>
      <c r="F277" s="101"/>
      <c r="G277" s="102"/>
      <c r="H277" s="102"/>
      <c r="I277" s="102"/>
      <c r="J277" s="102"/>
      <c r="K277" s="102"/>
      <c r="L277" s="102"/>
      <c r="M277" s="3"/>
      <c r="N277" s="3"/>
      <c r="O277" s="3"/>
      <c r="P277" s="3"/>
      <c r="Q277" s="3"/>
      <c r="R277" s="3"/>
      <c r="S277" s="3"/>
      <c r="T277" s="185"/>
      <c r="U277" s="185"/>
      <c r="V277" s="185"/>
      <c r="W277" s="185"/>
      <c r="X277" s="185"/>
      <c r="Y277" s="185"/>
      <c r="Z277" s="185"/>
      <c r="AA277" s="185"/>
    </row>
    <row r="278" spans="1:27" s="122" customFormat="1" ht="17.25" x14ac:dyDescent="0.2">
      <c r="A278" s="20"/>
      <c r="B278" s="20"/>
      <c r="C278" s="20"/>
      <c r="D278" s="101"/>
      <c r="E278" s="101"/>
      <c r="F278" s="101"/>
      <c r="G278" s="102"/>
      <c r="H278" s="102"/>
      <c r="I278" s="102"/>
      <c r="J278" s="102"/>
      <c r="K278" s="102"/>
      <c r="L278" s="102"/>
      <c r="M278" s="3"/>
      <c r="N278" s="3"/>
      <c r="O278" s="3"/>
      <c r="P278" s="3"/>
      <c r="Q278" s="3"/>
      <c r="R278" s="3"/>
      <c r="S278" s="3"/>
      <c r="T278" s="185"/>
      <c r="U278" s="185"/>
      <c r="V278" s="185"/>
      <c r="W278" s="185"/>
      <c r="X278" s="185"/>
      <c r="Y278" s="185"/>
      <c r="Z278" s="185"/>
      <c r="AA278" s="185"/>
    </row>
    <row r="279" spans="1:27" s="122" customFormat="1" ht="17.25" x14ac:dyDescent="0.2">
      <c r="A279" s="20"/>
      <c r="B279" s="20"/>
      <c r="C279" s="20"/>
      <c r="D279" s="101"/>
      <c r="E279" s="101"/>
      <c r="F279" s="101"/>
      <c r="G279" s="102"/>
      <c r="H279" s="102"/>
      <c r="I279" s="102"/>
      <c r="J279" s="102"/>
      <c r="K279" s="102"/>
      <c r="L279" s="102"/>
      <c r="M279" s="3"/>
      <c r="N279" s="3"/>
      <c r="O279" s="3"/>
      <c r="P279" s="3"/>
      <c r="Q279" s="3"/>
      <c r="R279" s="3"/>
      <c r="S279" s="3"/>
      <c r="T279" s="185"/>
      <c r="U279" s="185"/>
      <c r="V279" s="185"/>
      <c r="W279" s="185"/>
      <c r="X279" s="185"/>
      <c r="Y279" s="185"/>
      <c r="Z279" s="185"/>
      <c r="AA279" s="185"/>
    </row>
    <row r="280" spans="1:27" s="122" customFormat="1" ht="17.25" x14ac:dyDescent="0.2">
      <c r="A280" s="20"/>
      <c r="B280" s="20"/>
      <c r="C280" s="20"/>
      <c r="D280" s="101"/>
      <c r="E280" s="101"/>
      <c r="F280" s="101"/>
      <c r="G280" s="102"/>
      <c r="H280" s="102"/>
      <c r="I280" s="102"/>
      <c r="J280" s="102"/>
      <c r="K280" s="102"/>
      <c r="L280" s="102"/>
      <c r="M280" s="3"/>
      <c r="N280" s="3"/>
      <c r="O280" s="3"/>
      <c r="P280" s="3"/>
      <c r="Q280" s="3"/>
      <c r="R280" s="3"/>
      <c r="S280" s="3"/>
      <c r="T280" s="185"/>
      <c r="U280" s="185"/>
      <c r="V280" s="185"/>
      <c r="W280" s="185"/>
      <c r="X280" s="185"/>
      <c r="Y280" s="185"/>
      <c r="Z280" s="185"/>
      <c r="AA280" s="185"/>
    </row>
    <row r="281" spans="1:27" s="122" customFormat="1" ht="17.25" x14ac:dyDescent="0.2">
      <c r="A281" s="20"/>
      <c r="B281" s="20"/>
      <c r="C281" s="20"/>
      <c r="D281" s="101"/>
      <c r="E281" s="101"/>
      <c r="F281" s="101"/>
      <c r="G281" s="102"/>
      <c r="H281" s="102"/>
      <c r="I281" s="102"/>
      <c r="J281" s="102"/>
      <c r="K281" s="102"/>
      <c r="L281" s="102"/>
      <c r="M281" s="3"/>
      <c r="N281" s="3"/>
      <c r="O281" s="3"/>
      <c r="P281" s="3"/>
      <c r="Q281" s="3"/>
      <c r="R281" s="3"/>
      <c r="S281" s="3"/>
      <c r="T281" s="185"/>
      <c r="U281" s="185"/>
      <c r="V281" s="185"/>
      <c r="W281" s="185"/>
      <c r="X281" s="185"/>
      <c r="Y281" s="185"/>
      <c r="Z281" s="185"/>
      <c r="AA281" s="185"/>
    </row>
    <row r="282" spans="1:27" s="122" customFormat="1" ht="17.25" x14ac:dyDescent="0.2">
      <c r="A282" s="20"/>
      <c r="B282" s="20"/>
      <c r="C282" s="20"/>
      <c r="D282" s="101"/>
      <c r="E282" s="101"/>
      <c r="F282" s="101"/>
      <c r="G282" s="102"/>
      <c r="H282" s="102"/>
      <c r="I282" s="102"/>
      <c r="J282" s="102"/>
      <c r="K282" s="102"/>
      <c r="L282" s="102"/>
      <c r="M282" s="3"/>
      <c r="N282" s="3"/>
      <c r="O282" s="3"/>
      <c r="P282" s="3"/>
      <c r="Q282" s="3"/>
      <c r="R282" s="3"/>
      <c r="S282" s="3"/>
      <c r="T282" s="185"/>
      <c r="U282" s="185"/>
      <c r="V282" s="185"/>
      <c r="W282" s="185"/>
      <c r="X282" s="185"/>
      <c r="Y282" s="185"/>
      <c r="Z282" s="185"/>
      <c r="AA282" s="185"/>
    </row>
    <row r="283" spans="1:27" s="122" customFormat="1" ht="17.25" x14ac:dyDescent="0.2">
      <c r="A283" s="20"/>
      <c r="B283" s="20"/>
      <c r="C283" s="20"/>
      <c r="D283" s="101"/>
      <c r="E283" s="101"/>
      <c r="F283" s="101"/>
      <c r="G283" s="102"/>
      <c r="H283" s="102"/>
      <c r="I283" s="102"/>
      <c r="J283" s="102"/>
      <c r="K283" s="102"/>
      <c r="L283" s="102"/>
      <c r="M283" s="3"/>
      <c r="N283" s="3"/>
      <c r="O283" s="3"/>
      <c r="P283" s="3"/>
      <c r="Q283" s="3"/>
      <c r="R283" s="3"/>
      <c r="S283" s="3"/>
      <c r="T283" s="185"/>
      <c r="U283" s="185"/>
      <c r="V283" s="185"/>
      <c r="W283" s="185"/>
      <c r="X283" s="185"/>
      <c r="Y283" s="185"/>
      <c r="Z283" s="185"/>
      <c r="AA283" s="185"/>
    </row>
    <row r="284" spans="1:27" s="122" customFormat="1" ht="17.25" x14ac:dyDescent="0.2">
      <c r="A284" s="20"/>
      <c r="B284" s="20"/>
      <c r="C284" s="20"/>
      <c r="D284" s="101"/>
      <c r="E284" s="101"/>
      <c r="F284" s="101"/>
      <c r="G284" s="102"/>
      <c r="H284" s="102"/>
      <c r="I284" s="102"/>
      <c r="J284" s="102"/>
      <c r="K284" s="102"/>
      <c r="L284" s="102"/>
      <c r="M284" s="3"/>
      <c r="N284" s="3"/>
      <c r="O284" s="3"/>
      <c r="P284" s="3"/>
      <c r="Q284" s="3"/>
      <c r="R284" s="3"/>
      <c r="S284" s="3"/>
      <c r="T284" s="185"/>
      <c r="U284" s="185"/>
      <c r="V284" s="185"/>
      <c r="W284" s="185"/>
      <c r="X284" s="185"/>
      <c r="Y284" s="185"/>
      <c r="Z284" s="185"/>
      <c r="AA284" s="185"/>
    </row>
    <row r="285" spans="1:27" s="122" customFormat="1" ht="17.25" x14ac:dyDescent="0.2">
      <c r="A285" s="20"/>
      <c r="B285" s="20"/>
      <c r="C285" s="20"/>
      <c r="D285" s="101"/>
      <c r="E285" s="101"/>
      <c r="F285" s="101"/>
      <c r="G285" s="102"/>
      <c r="H285" s="102"/>
      <c r="I285" s="102"/>
      <c r="J285" s="102"/>
      <c r="K285" s="102"/>
      <c r="L285" s="102"/>
      <c r="M285" s="3"/>
      <c r="N285" s="3"/>
      <c r="O285" s="3"/>
      <c r="P285" s="3"/>
      <c r="Q285" s="3"/>
      <c r="R285" s="3"/>
      <c r="S285" s="3"/>
      <c r="T285" s="185"/>
      <c r="U285" s="185"/>
      <c r="V285" s="185"/>
      <c r="W285" s="185"/>
      <c r="X285" s="185"/>
      <c r="Y285" s="185"/>
      <c r="Z285" s="185"/>
      <c r="AA285" s="185"/>
    </row>
    <row r="286" spans="1:27" s="122" customFormat="1" ht="17.25" x14ac:dyDescent="0.2">
      <c r="A286" s="20"/>
      <c r="B286" s="20"/>
      <c r="C286" s="20"/>
      <c r="D286" s="101"/>
      <c r="E286" s="101"/>
      <c r="F286" s="101"/>
      <c r="G286" s="102"/>
      <c r="H286" s="102"/>
      <c r="I286" s="102"/>
      <c r="J286" s="102"/>
      <c r="K286" s="102"/>
      <c r="L286" s="102"/>
      <c r="M286" s="3"/>
      <c r="N286" s="3"/>
      <c r="O286" s="3"/>
      <c r="P286" s="3"/>
      <c r="Q286" s="3"/>
      <c r="R286" s="3"/>
      <c r="S286" s="3"/>
      <c r="T286" s="185"/>
      <c r="U286" s="185"/>
      <c r="V286" s="185"/>
      <c r="W286" s="185"/>
      <c r="X286" s="185"/>
      <c r="Y286" s="185"/>
      <c r="Z286" s="185"/>
      <c r="AA286" s="185"/>
    </row>
    <row r="287" spans="1:27" s="122" customFormat="1" ht="17.25" x14ac:dyDescent="0.2">
      <c r="A287" s="20"/>
      <c r="B287" s="20"/>
      <c r="C287" s="20"/>
      <c r="D287" s="101"/>
      <c r="E287" s="101"/>
      <c r="F287" s="101"/>
      <c r="G287" s="102"/>
      <c r="H287" s="102"/>
      <c r="I287" s="102"/>
      <c r="J287" s="102"/>
      <c r="K287" s="102"/>
      <c r="L287" s="102"/>
      <c r="M287" s="3"/>
      <c r="N287" s="3"/>
      <c r="O287" s="3"/>
      <c r="P287" s="3"/>
      <c r="Q287" s="3"/>
      <c r="R287" s="3"/>
      <c r="S287" s="3"/>
      <c r="T287" s="185"/>
      <c r="U287" s="185"/>
      <c r="V287" s="185"/>
      <c r="W287" s="185"/>
      <c r="X287" s="185"/>
      <c r="Y287" s="185"/>
      <c r="Z287" s="185"/>
      <c r="AA287" s="185"/>
    </row>
    <row r="288" spans="1:27" s="122" customFormat="1" ht="17.25" x14ac:dyDescent="0.2">
      <c r="A288" s="20"/>
      <c r="B288" s="20"/>
      <c r="C288" s="20"/>
      <c r="D288" s="101"/>
      <c r="E288" s="101"/>
      <c r="F288" s="101"/>
      <c r="G288" s="102"/>
      <c r="H288" s="102"/>
      <c r="I288" s="102"/>
      <c r="J288" s="102"/>
      <c r="K288" s="102"/>
      <c r="L288" s="102"/>
      <c r="M288" s="3"/>
      <c r="N288" s="3"/>
      <c r="O288" s="3"/>
      <c r="P288" s="3"/>
      <c r="Q288" s="3"/>
      <c r="R288" s="3"/>
      <c r="S288" s="3"/>
      <c r="T288" s="185"/>
      <c r="U288" s="185"/>
      <c r="V288" s="185"/>
      <c r="W288" s="185"/>
      <c r="X288" s="185"/>
      <c r="Y288" s="185"/>
      <c r="Z288" s="185"/>
      <c r="AA288" s="185"/>
    </row>
    <row r="289" spans="1:27" s="122" customFormat="1" ht="17.25" x14ac:dyDescent="0.2">
      <c r="A289" s="20"/>
      <c r="B289" s="20"/>
      <c r="C289" s="20"/>
      <c r="D289" s="101"/>
      <c r="E289" s="101"/>
      <c r="F289" s="101"/>
      <c r="G289" s="102"/>
      <c r="H289" s="102"/>
      <c r="I289" s="102"/>
      <c r="J289" s="102"/>
      <c r="K289" s="102"/>
      <c r="L289" s="102"/>
      <c r="M289" s="3"/>
      <c r="N289" s="3"/>
      <c r="O289" s="3"/>
      <c r="P289" s="3"/>
      <c r="Q289" s="3"/>
      <c r="R289" s="3"/>
      <c r="S289" s="3"/>
      <c r="T289" s="185"/>
      <c r="U289" s="185"/>
      <c r="V289" s="185"/>
      <c r="W289" s="185"/>
      <c r="X289" s="185"/>
      <c r="Y289" s="185"/>
      <c r="Z289" s="185"/>
      <c r="AA289" s="185"/>
    </row>
    <row r="290" spans="1:27" s="122" customFormat="1" ht="17.25" x14ac:dyDescent="0.2">
      <c r="A290" s="20"/>
      <c r="B290" s="20"/>
      <c r="C290" s="20"/>
      <c r="D290" s="101"/>
      <c r="E290" s="101"/>
      <c r="F290" s="101"/>
      <c r="G290" s="102"/>
      <c r="H290" s="102"/>
      <c r="I290" s="102"/>
      <c r="J290" s="102"/>
      <c r="K290" s="102"/>
      <c r="L290" s="102"/>
      <c r="M290" s="3"/>
      <c r="N290" s="3"/>
      <c r="O290" s="3"/>
      <c r="P290" s="3"/>
      <c r="Q290" s="3"/>
      <c r="R290" s="3"/>
      <c r="S290" s="3"/>
      <c r="T290" s="185"/>
      <c r="U290" s="185"/>
      <c r="V290" s="185"/>
      <c r="W290" s="185"/>
      <c r="X290" s="185"/>
      <c r="Y290" s="185"/>
      <c r="Z290" s="185"/>
      <c r="AA290" s="185"/>
    </row>
    <row r="291" spans="1:27" s="122" customFormat="1" ht="17.25" x14ac:dyDescent="0.2">
      <c r="A291" s="20"/>
      <c r="B291" s="20"/>
      <c r="C291" s="20"/>
      <c r="D291" s="101"/>
      <c r="E291" s="101"/>
      <c r="F291" s="101"/>
      <c r="G291" s="102"/>
      <c r="H291" s="102"/>
      <c r="I291" s="102"/>
      <c r="J291" s="102"/>
      <c r="K291" s="102"/>
      <c r="L291" s="102"/>
      <c r="M291" s="3"/>
      <c r="N291" s="3"/>
      <c r="O291" s="3"/>
      <c r="P291" s="3"/>
      <c r="Q291" s="3"/>
      <c r="R291" s="3"/>
      <c r="S291" s="3"/>
      <c r="T291" s="185"/>
      <c r="U291" s="185"/>
      <c r="V291" s="185"/>
      <c r="W291" s="185"/>
      <c r="X291" s="185"/>
      <c r="Y291" s="185"/>
      <c r="Z291" s="185"/>
      <c r="AA291" s="185"/>
    </row>
    <row r="292" spans="1:27" s="122" customFormat="1" ht="17.25" x14ac:dyDescent="0.2">
      <c r="A292" s="20"/>
      <c r="B292" s="20"/>
      <c r="C292" s="20"/>
      <c r="D292" s="101"/>
      <c r="E292" s="101"/>
      <c r="F292" s="101"/>
      <c r="G292" s="102"/>
      <c r="H292" s="102"/>
      <c r="I292" s="102"/>
      <c r="J292" s="102"/>
      <c r="K292" s="102"/>
      <c r="L292" s="102"/>
      <c r="M292" s="3"/>
      <c r="N292" s="3"/>
      <c r="O292" s="3"/>
      <c r="P292" s="3"/>
      <c r="Q292" s="3"/>
      <c r="R292" s="3"/>
      <c r="S292" s="3"/>
      <c r="T292" s="185"/>
      <c r="U292" s="185"/>
      <c r="V292" s="185"/>
      <c r="W292" s="185"/>
      <c r="X292" s="185"/>
      <c r="Y292" s="185"/>
      <c r="Z292" s="185"/>
      <c r="AA292" s="185"/>
    </row>
    <row r="293" spans="1:27" s="122" customFormat="1" ht="17.25" x14ac:dyDescent="0.2">
      <c r="A293" s="20"/>
      <c r="B293" s="20"/>
      <c r="C293" s="20"/>
      <c r="D293" s="101"/>
      <c r="E293" s="101"/>
      <c r="F293" s="101"/>
      <c r="G293" s="102"/>
      <c r="H293" s="102"/>
      <c r="I293" s="102"/>
      <c r="J293" s="102"/>
      <c r="K293" s="102"/>
      <c r="L293" s="102"/>
      <c r="M293" s="3"/>
      <c r="N293" s="3"/>
      <c r="O293" s="3"/>
      <c r="P293" s="3"/>
      <c r="Q293" s="3"/>
      <c r="R293" s="3"/>
      <c r="S293" s="3"/>
      <c r="T293" s="185"/>
      <c r="U293" s="185"/>
      <c r="V293" s="185"/>
      <c r="W293" s="185"/>
      <c r="X293" s="185"/>
      <c r="Y293" s="185"/>
      <c r="Z293" s="185"/>
      <c r="AA293" s="185"/>
    </row>
    <row r="294" spans="1:27" s="122" customFormat="1" ht="17.25" x14ac:dyDescent="0.2">
      <c r="A294" s="20"/>
      <c r="B294" s="20"/>
      <c r="C294" s="20"/>
      <c r="D294" s="101"/>
      <c r="E294" s="101"/>
      <c r="F294" s="101"/>
      <c r="G294" s="102"/>
      <c r="H294" s="102"/>
      <c r="I294" s="102"/>
      <c r="J294" s="102"/>
      <c r="K294" s="102"/>
      <c r="L294" s="102"/>
      <c r="M294" s="3"/>
      <c r="N294" s="3"/>
      <c r="O294" s="3"/>
      <c r="P294" s="3"/>
      <c r="Q294" s="3"/>
      <c r="R294" s="3"/>
      <c r="S294" s="3"/>
      <c r="T294" s="185"/>
      <c r="U294" s="185"/>
      <c r="V294" s="185"/>
      <c r="W294" s="185"/>
      <c r="X294" s="185"/>
      <c r="Y294" s="185"/>
      <c r="Z294" s="185"/>
      <c r="AA294" s="185"/>
    </row>
    <row r="295" spans="1:27" s="122" customFormat="1" ht="17.25" x14ac:dyDescent="0.2">
      <c r="A295" s="20"/>
      <c r="B295" s="20"/>
      <c r="C295" s="20"/>
      <c r="D295" s="101"/>
      <c r="E295" s="101"/>
      <c r="F295" s="101"/>
      <c r="G295" s="102"/>
      <c r="H295" s="102"/>
      <c r="I295" s="102"/>
      <c r="J295" s="102"/>
      <c r="K295" s="102"/>
      <c r="L295" s="102"/>
      <c r="M295" s="3"/>
      <c r="N295" s="3"/>
      <c r="O295" s="3"/>
      <c r="P295" s="3"/>
      <c r="Q295" s="3"/>
      <c r="R295" s="3"/>
      <c r="S295" s="3"/>
      <c r="T295" s="185"/>
      <c r="U295" s="185"/>
      <c r="V295" s="185"/>
      <c r="W295" s="185"/>
      <c r="X295" s="185"/>
      <c r="Y295" s="185"/>
      <c r="Z295" s="185"/>
      <c r="AA295" s="185"/>
    </row>
    <row r="296" spans="1:27" s="122" customFormat="1" ht="17.25" x14ac:dyDescent="0.2">
      <c r="A296" s="20"/>
      <c r="B296" s="20"/>
      <c r="C296" s="20"/>
      <c r="D296" s="101"/>
      <c r="E296" s="101"/>
      <c r="F296" s="101"/>
      <c r="G296" s="102"/>
      <c r="H296" s="102"/>
      <c r="I296" s="102"/>
      <c r="J296" s="102"/>
      <c r="K296" s="102"/>
      <c r="L296" s="102"/>
      <c r="M296" s="3"/>
      <c r="N296" s="3"/>
      <c r="O296" s="3"/>
      <c r="P296" s="3"/>
      <c r="Q296" s="3"/>
      <c r="R296" s="3"/>
      <c r="S296" s="3"/>
      <c r="T296" s="185"/>
      <c r="U296" s="185"/>
      <c r="V296" s="185"/>
      <c r="W296" s="185"/>
      <c r="X296" s="185"/>
      <c r="Y296" s="185"/>
      <c r="Z296" s="185"/>
      <c r="AA296" s="185"/>
    </row>
    <row r="297" spans="1:27" s="122" customFormat="1" ht="17.25" x14ac:dyDescent="0.2">
      <c r="A297" s="20"/>
      <c r="B297" s="20"/>
      <c r="C297" s="20"/>
      <c r="D297" s="101"/>
      <c r="E297" s="101"/>
      <c r="F297" s="101"/>
      <c r="G297" s="102"/>
      <c r="H297" s="102"/>
      <c r="I297" s="102"/>
      <c r="J297" s="102"/>
      <c r="K297" s="102"/>
      <c r="L297" s="102"/>
      <c r="M297" s="3"/>
      <c r="N297" s="3"/>
      <c r="O297" s="3"/>
      <c r="P297" s="3"/>
      <c r="Q297" s="3"/>
      <c r="R297" s="3"/>
      <c r="S297" s="3"/>
      <c r="T297" s="185"/>
      <c r="U297" s="185"/>
      <c r="V297" s="185"/>
      <c r="W297" s="185"/>
      <c r="X297" s="185"/>
      <c r="Y297" s="185"/>
      <c r="Z297" s="185"/>
      <c r="AA297" s="185"/>
    </row>
    <row r="298" spans="1:27" s="122" customFormat="1" ht="17.25" x14ac:dyDescent="0.2">
      <c r="A298" s="20"/>
      <c r="B298" s="20"/>
      <c r="C298" s="20"/>
      <c r="D298" s="101"/>
      <c r="E298" s="101"/>
      <c r="F298" s="101"/>
      <c r="G298" s="102"/>
      <c r="H298" s="102"/>
      <c r="I298" s="102"/>
      <c r="J298" s="102"/>
      <c r="K298" s="102"/>
      <c r="L298" s="102"/>
      <c r="M298" s="3"/>
      <c r="N298" s="3"/>
      <c r="O298" s="3"/>
      <c r="P298" s="3"/>
      <c r="Q298" s="3"/>
      <c r="R298" s="3"/>
      <c r="S298" s="3"/>
      <c r="T298" s="185"/>
      <c r="U298" s="185"/>
      <c r="V298" s="185"/>
      <c r="W298" s="185"/>
      <c r="X298" s="185"/>
      <c r="Y298" s="185"/>
      <c r="Z298" s="185"/>
      <c r="AA298" s="185"/>
    </row>
    <row r="299" spans="1:27" s="122" customFormat="1" ht="17.25" x14ac:dyDescent="0.2">
      <c r="A299" s="20"/>
      <c r="B299" s="20"/>
      <c r="C299" s="20"/>
      <c r="D299" s="101"/>
      <c r="E299" s="101"/>
      <c r="F299" s="101"/>
      <c r="G299" s="102"/>
      <c r="H299" s="102"/>
      <c r="I299" s="102"/>
      <c r="J299" s="102"/>
      <c r="K299" s="102"/>
      <c r="L299" s="102"/>
      <c r="M299" s="3"/>
      <c r="N299" s="3"/>
      <c r="O299" s="3"/>
      <c r="P299" s="3"/>
      <c r="Q299" s="3"/>
      <c r="R299" s="3"/>
      <c r="S299" s="3"/>
      <c r="T299" s="185"/>
      <c r="U299" s="185"/>
      <c r="V299" s="185"/>
      <c r="W299" s="185"/>
      <c r="X299" s="185"/>
      <c r="Y299" s="185"/>
      <c r="Z299" s="185"/>
      <c r="AA299" s="185"/>
    </row>
    <row r="300" spans="1:27" s="122" customFormat="1" ht="17.25" x14ac:dyDescent="0.2">
      <c r="A300" s="20"/>
      <c r="B300" s="20"/>
      <c r="C300" s="20"/>
      <c r="D300" s="101"/>
      <c r="E300" s="101"/>
      <c r="F300" s="101"/>
      <c r="G300" s="102"/>
      <c r="H300" s="102"/>
      <c r="I300" s="102"/>
      <c r="J300" s="102"/>
      <c r="K300" s="102"/>
      <c r="L300" s="102"/>
      <c r="M300" s="3"/>
      <c r="N300" s="3"/>
      <c r="O300" s="3"/>
      <c r="P300" s="3"/>
      <c r="Q300" s="3"/>
      <c r="R300" s="3"/>
      <c r="S300" s="3"/>
      <c r="T300" s="185"/>
      <c r="U300" s="185"/>
      <c r="V300" s="185"/>
      <c r="W300" s="185"/>
      <c r="X300" s="185"/>
      <c r="Y300" s="185"/>
      <c r="Z300" s="185"/>
      <c r="AA300" s="185"/>
    </row>
    <row r="301" spans="1:27" s="122" customFormat="1" ht="17.25" x14ac:dyDescent="0.2">
      <c r="A301" s="20"/>
      <c r="B301" s="20"/>
      <c r="C301" s="20"/>
      <c r="D301" s="101"/>
      <c r="E301" s="101"/>
      <c r="F301" s="101"/>
      <c r="G301" s="102"/>
      <c r="H301" s="102"/>
      <c r="I301" s="102"/>
      <c r="J301" s="102"/>
      <c r="K301" s="102"/>
      <c r="L301" s="102"/>
      <c r="M301" s="3"/>
      <c r="N301" s="3"/>
      <c r="O301" s="3"/>
      <c r="P301" s="3"/>
      <c r="Q301" s="3"/>
      <c r="R301" s="3"/>
      <c r="S301" s="3"/>
      <c r="T301" s="185"/>
      <c r="U301" s="185"/>
      <c r="V301" s="185"/>
      <c r="W301" s="185"/>
      <c r="X301" s="185"/>
      <c r="Y301" s="185"/>
      <c r="Z301" s="185"/>
      <c r="AA301" s="185"/>
    </row>
    <row r="302" spans="1:27" s="122" customFormat="1" ht="17.25" x14ac:dyDescent="0.2">
      <c r="A302" s="20"/>
      <c r="B302" s="20"/>
      <c r="C302" s="20"/>
      <c r="D302" s="101"/>
      <c r="E302" s="101"/>
      <c r="F302" s="101"/>
      <c r="G302" s="102"/>
      <c r="H302" s="102"/>
      <c r="I302" s="102"/>
      <c r="J302" s="102"/>
      <c r="K302" s="102"/>
      <c r="L302" s="102"/>
      <c r="M302" s="3"/>
      <c r="N302" s="3"/>
      <c r="O302" s="3"/>
      <c r="P302" s="3"/>
      <c r="Q302" s="3"/>
      <c r="R302" s="3"/>
      <c r="S302" s="3"/>
      <c r="T302" s="185"/>
      <c r="U302" s="185"/>
      <c r="V302" s="185"/>
      <c r="W302" s="185"/>
      <c r="X302" s="185"/>
      <c r="Y302" s="185"/>
      <c r="Z302" s="185"/>
      <c r="AA302" s="185"/>
    </row>
    <row r="303" spans="1:27" s="122" customFormat="1" ht="17.25" x14ac:dyDescent="0.2">
      <c r="A303" s="20"/>
      <c r="B303" s="20"/>
      <c r="C303" s="20"/>
      <c r="D303" s="101"/>
      <c r="E303" s="101"/>
      <c r="F303" s="101"/>
      <c r="G303" s="102"/>
      <c r="H303" s="102"/>
      <c r="I303" s="102"/>
      <c r="J303" s="102"/>
      <c r="K303" s="102"/>
      <c r="L303" s="102"/>
      <c r="M303" s="3"/>
      <c r="N303" s="3"/>
      <c r="O303" s="3"/>
      <c r="P303" s="3"/>
      <c r="Q303" s="3"/>
      <c r="R303" s="3"/>
      <c r="S303" s="3"/>
      <c r="T303" s="185"/>
      <c r="U303" s="185"/>
      <c r="V303" s="185"/>
      <c r="W303" s="185"/>
      <c r="X303" s="185"/>
      <c r="Y303" s="185"/>
      <c r="Z303" s="185"/>
      <c r="AA303" s="185"/>
    </row>
    <row r="304" spans="1:27" s="122" customFormat="1" ht="17.25" x14ac:dyDescent="0.2">
      <c r="A304" s="20"/>
      <c r="B304" s="20"/>
      <c r="C304" s="20"/>
      <c r="D304" s="101"/>
      <c r="E304" s="101"/>
      <c r="F304" s="101"/>
      <c r="G304" s="102"/>
      <c r="H304" s="102"/>
      <c r="I304" s="102"/>
      <c r="J304" s="102"/>
      <c r="K304" s="102"/>
      <c r="L304" s="102"/>
      <c r="M304" s="3"/>
      <c r="N304" s="3"/>
      <c r="O304" s="3"/>
      <c r="P304" s="3"/>
      <c r="Q304" s="3"/>
      <c r="R304" s="3"/>
      <c r="S304" s="3"/>
      <c r="T304" s="185"/>
      <c r="U304" s="185"/>
      <c r="V304" s="185"/>
      <c r="W304" s="185"/>
      <c r="X304" s="185"/>
      <c r="Y304" s="185"/>
      <c r="Z304" s="185"/>
      <c r="AA304" s="185"/>
    </row>
    <row r="305" spans="1:27" s="122" customFormat="1" ht="17.25" x14ac:dyDescent="0.2">
      <c r="A305" s="20"/>
      <c r="B305" s="20"/>
      <c r="C305" s="20"/>
      <c r="D305" s="101"/>
      <c r="E305" s="101"/>
      <c r="F305" s="101"/>
      <c r="G305" s="102"/>
      <c r="H305" s="102"/>
      <c r="I305" s="102"/>
      <c r="J305" s="102"/>
      <c r="K305" s="102"/>
      <c r="L305" s="102"/>
      <c r="M305" s="3"/>
      <c r="N305" s="3"/>
      <c r="O305" s="3"/>
      <c r="P305" s="3"/>
      <c r="Q305" s="3"/>
      <c r="R305" s="3"/>
      <c r="S305" s="3"/>
      <c r="T305" s="185"/>
      <c r="U305" s="185"/>
      <c r="V305" s="185"/>
      <c r="W305" s="185"/>
      <c r="X305" s="185"/>
      <c r="Y305" s="185"/>
      <c r="Z305" s="185"/>
      <c r="AA305" s="185"/>
    </row>
    <row r="306" spans="1:27" s="122" customFormat="1" ht="17.25" x14ac:dyDescent="0.2">
      <c r="A306" s="20"/>
      <c r="B306" s="20"/>
      <c r="C306" s="20"/>
      <c r="D306" s="101"/>
      <c r="E306" s="101"/>
      <c r="F306" s="101"/>
      <c r="G306" s="102"/>
      <c r="H306" s="102"/>
      <c r="I306" s="102"/>
      <c r="J306" s="102"/>
      <c r="K306" s="102"/>
      <c r="L306" s="102"/>
      <c r="M306" s="3"/>
      <c r="N306" s="3"/>
      <c r="O306" s="3"/>
      <c r="P306" s="3"/>
      <c r="Q306" s="3"/>
      <c r="R306" s="3"/>
      <c r="S306" s="3"/>
      <c r="T306" s="185"/>
      <c r="U306" s="185"/>
      <c r="V306" s="185"/>
      <c r="W306" s="185"/>
      <c r="X306" s="185"/>
      <c r="Y306" s="185"/>
      <c r="Z306" s="185"/>
      <c r="AA306" s="185"/>
    </row>
    <row r="307" spans="1:27" s="122" customFormat="1" ht="17.25" x14ac:dyDescent="0.2">
      <c r="A307" s="20"/>
      <c r="B307" s="20"/>
      <c r="C307" s="20"/>
      <c r="D307" s="101"/>
      <c r="E307" s="101"/>
      <c r="F307" s="101"/>
      <c r="G307" s="102"/>
      <c r="H307" s="102"/>
      <c r="I307" s="102"/>
      <c r="J307" s="102"/>
      <c r="K307" s="102"/>
      <c r="L307" s="102"/>
      <c r="M307" s="3"/>
      <c r="N307" s="3"/>
      <c r="O307" s="3"/>
      <c r="P307" s="3"/>
      <c r="Q307" s="3"/>
      <c r="R307" s="3"/>
      <c r="S307" s="3"/>
      <c r="T307" s="185"/>
      <c r="U307" s="185"/>
      <c r="V307" s="185"/>
      <c r="W307" s="185"/>
      <c r="X307" s="185"/>
      <c r="Y307" s="185"/>
      <c r="Z307" s="185"/>
      <c r="AA307" s="185"/>
    </row>
    <row r="308" spans="1:27" s="122" customFormat="1" ht="17.25" x14ac:dyDescent="0.2">
      <c r="A308" s="20"/>
      <c r="B308" s="20"/>
      <c r="C308" s="20"/>
      <c r="D308" s="101"/>
      <c r="E308" s="101"/>
      <c r="F308" s="101"/>
      <c r="G308" s="102"/>
      <c r="H308" s="102"/>
      <c r="I308" s="102"/>
      <c r="J308" s="102"/>
      <c r="K308" s="102"/>
      <c r="L308" s="102"/>
      <c r="M308" s="3"/>
      <c r="N308" s="3"/>
      <c r="O308" s="3"/>
      <c r="P308" s="3"/>
      <c r="Q308" s="3"/>
      <c r="R308" s="3"/>
      <c r="S308" s="3"/>
      <c r="T308" s="185"/>
      <c r="U308" s="185"/>
      <c r="V308" s="185"/>
      <c r="W308" s="185"/>
      <c r="X308" s="185"/>
      <c r="Y308" s="185"/>
      <c r="Z308" s="185"/>
      <c r="AA308" s="185"/>
    </row>
    <row r="309" spans="1:27" s="122" customFormat="1" ht="17.25" x14ac:dyDescent="0.2">
      <c r="A309" s="20"/>
      <c r="B309" s="20"/>
      <c r="C309" s="20"/>
      <c r="D309" s="101"/>
      <c r="E309" s="101"/>
      <c r="F309" s="101"/>
      <c r="G309" s="102"/>
      <c r="H309" s="102"/>
      <c r="I309" s="102"/>
      <c r="J309" s="102"/>
      <c r="K309" s="102"/>
      <c r="L309" s="102"/>
      <c r="M309" s="3"/>
      <c r="N309" s="3"/>
      <c r="O309" s="3"/>
      <c r="P309" s="3"/>
      <c r="Q309" s="3"/>
      <c r="R309" s="3"/>
      <c r="S309" s="3"/>
      <c r="T309" s="185"/>
      <c r="U309" s="185"/>
      <c r="V309" s="185"/>
      <c r="W309" s="185"/>
      <c r="X309" s="185"/>
      <c r="Y309" s="185"/>
      <c r="Z309" s="185"/>
      <c r="AA309" s="185"/>
    </row>
    <row r="310" spans="1:27" s="122" customFormat="1" ht="17.25" x14ac:dyDescent="0.2">
      <c r="A310" s="20"/>
      <c r="B310" s="20"/>
      <c r="C310" s="20"/>
      <c r="D310" s="101"/>
      <c r="E310" s="101"/>
      <c r="F310" s="101"/>
      <c r="G310" s="102"/>
      <c r="H310" s="102"/>
      <c r="I310" s="102"/>
      <c r="J310" s="102"/>
      <c r="K310" s="102"/>
      <c r="L310" s="102"/>
      <c r="M310" s="3"/>
      <c r="N310" s="3"/>
      <c r="O310" s="3"/>
      <c r="P310" s="3"/>
      <c r="Q310" s="3"/>
      <c r="R310" s="3"/>
      <c r="S310" s="3"/>
      <c r="T310" s="185"/>
      <c r="U310" s="185"/>
      <c r="V310" s="185"/>
      <c r="W310" s="185"/>
      <c r="X310" s="185"/>
      <c r="Y310" s="185"/>
      <c r="Z310" s="185"/>
      <c r="AA310" s="185"/>
    </row>
    <row r="311" spans="1:27" s="122" customFormat="1" ht="17.25" x14ac:dyDescent="0.2">
      <c r="A311" s="20"/>
      <c r="B311" s="20"/>
      <c r="C311" s="20"/>
      <c r="D311" s="101"/>
      <c r="E311" s="101"/>
      <c r="F311" s="101"/>
      <c r="G311" s="102"/>
      <c r="H311" s="102"/>
      <c r="I311" s="102"/>
      <c r="J311" s="102"/>
      <c r="K311" s="102"/>
      <c r="L311" s="102"/>
      <c r="M311" s="3"/>
      <c r="N311" s="3"/>
      <c r="O311" s="3"/>
      <c r="P311" s="3"/>
      <c r="Q311" s="3"/>
      <c r="R311" s="3"/>
      <c r="S311" s="3"/>
      <c r="T311" s="185"/>
      <c r="U311" s="185"/>
      <c r="V311" s="185"/>
      <c r="W311" s="185"/>
      <c r="X311" s="185"/>
      <c r="Y311" s="185"/>
      <c r="Z311" s="185"/>
      <c r="AA311" s="185"/>
    </row>
    <row r="312" spans="1:27" s="122" customFormat="1" ht="17.25" x14ac:dyDescent="0.2">
      <c r="A312" s="20"/>
      <c r="B312" s="20"/>
      <c r="C312" s="20"/>
      <c r="D312" s="101"/>
      <c r="E312" s="101"/>
      <c r="F312" s="101"/>
      <c r="G312" s="102"/>
      <c r="H312" s="102"/>
      <c r="I312" s="102"/>
      <c r="J312" s="102"/>
      <c r="K312" s="102"/>
      <c r="L312" s="102"/>
      <c r="M312" s="3"/>
      <c r="N312" s="3"/>
      <c r="O312" s="3"/>
      <c r="P312" s="3"/>
      <c r="Q312" s="3"/>
      <c r="R312" s="3"/>
      <c r="S312" s="3"/>
      <c r="T312" s="185"/>
      <c r="U312" s="185"/>
      <c r="V312" s="185"/>
      <c r="W312" s="185"/>
      <c r="X312" s="185"/>
      <c r="Y312" s="185"/>
      <c r="Z312" s="185"/>
      <c r="AA312" s="185"/>
    </row>
    <row r="313" spans="1:27" s="122" customFormat="1" ht="17.25" x14ac:dyDescent="0.2">
      <c r="A313" s="20"/>
      <c r="B313" s="20"/>
      <c r="C313" s="20"/>
      <c r="D313" s="101"/>
      <c r="E313" s="101"/>
      <c r="F313" s="101"/>
      <c r="G313" s="102"/>
      <c r="H313" s="102"/>
      <c r="I313" s="102"/>
      <c r="J313" s="102"/>
      <c r="K313" s="102"/>
      <c r="L313" s="102"/>
      <c r="M313" s="3"/>
      <c r="N313" s="3"/>
      <c r="O313" s="3"/>
      <c r="P313" s="3"/>
      <c r="Q313" s="3"/>
      <c r="R313" s="3"/>
      <c r="S313" s="3"/>
      <c r="T313" s="185"/>
      <c r="U313" s="185"/>
      <c r="V313" s="185"/>
      <c r="W313" s="185"/>
      <c r="X313" s="185"/>
      <c r="Y313" s="185"/>
      <c r="Z313" s="185"/>
      <c r="AA313" s="185"/>
    </row>
    <row r="314" spans="1:27" s="122" customFormat="1" ht="17.25" x14ac:dyDescent="0.2">
      <c r="A314" s="20"/>
      <c r="B314" s="20"/>
      <c r="C314" s="20"/>
      <c r="D314" s="101"/>
      <c r="E314" s="101"/>
      <c r="F314" s="101"/>
      <c r="G314" s="102"/>
      <c r="H314" s="102"/>
      <c r="I314" s="102"/>
      <c r="J314" s="102"/>
      <c r="K314" s="102"/>
      <c r="L314" s="102"/>
      <c r="M314" s="3"/>
      <c r="N314" s="3"/>
      <c r="O314" s="3"/>
      <c r="P314" s="3"/>
      <c r="Q314" s="3"/>
      <c r="R314" s="3"/>
      <c r="S314" s="3"/>
      <c r="T314" s="185"/>
      <c r="U314" s="185"/>
      <c r="V314" s="185"/>
      <c r="W314" s="185"/>
      <c r="X314" s="185"/>
      <c r="Y314" s="185"/>
      <c r="Z314" s="185"/>
      <c r="AA314" s="185"/>
    </row>
    <row r="315" spans="1:27" s="122" customFormat="1" ht="17.25" x14ac:dyDescent="0.2">
      <c r="A315" s="20"/>
      <c r="B315" s="20"/>
      <c r="C315" s="20"/>
      <c r="D315" s="101"/>
      <c r="E315" s="101"/>
      <c r="F315" s="101"/>
      <c r="G315" s="102"/>
      <c r="H315" s="102"/>
      <c r="I315" s="102"/>
      <c r="J315" s="102"/>
      <c r="K315" s="102"/>
      <c r="L315" s="102"/>
      <c r="M315" s="3"/>
      <c r="N315" s="3"/>
      <c r="O315" s="3"/>
      <c r="P315" s="3"/>
      <c r="Q315" s="3"/>
      <c r="R315" s="3"/>
      <c r="S315" s="3"/>
      <c r="T315" s="185"/>
      <c r="U315" s="185"/>
      <c r="V315" s="185"/>
      <c r="W315" s="185"/>
      <c r="X315" s="185"/>
      <c r="Y315" s="185"/>
      <c r="Z315" s="185"/>
      <c r="AA315" s="185"/>
    </row>
    <row r="316" spans="1:27" s="122" customFormat="1" ht="17.25" x14ac:dyDescent="0.2">
      <c r="A316" s="20"/>
      <c r="B316" s="20"/>
      <c r="C316" s="20"/>
      <c r="D316" s="101"/>
      <c r="E316" s="101"/>
      <c r="F316" s="101"/>
      <c r="G316" s="102"/>
      <c r="H316" s="102"/>
      <c r="I316" s="102"/>
      <c r="J316" s="102"/>
      <c r="K316" s="102"/>
      <c r="L316" s="102"/>
      <c r="M316" s="3"/>
      <c r="N316" s="3"/>
      <c r="O316" s="3"/>
      <c r="P316" s="3"/>
      <c r="Q316" s="3"/>
      <c r="R316" s="3"/>
      <c r="S316" s="3"/>
      <c r="T316" s="185"/>
      <c r="U316" s="185"/>
      <c r="V316" s="185"/>
      <c r="W316" s="185"/>
      <c r="X316" s="185"/>
      <c r="Y316" s="185"/>
      <c r="Z316" s="185"/>
      <c r="AA316" s="185"/>
    </row>
    <row r="317" spans="1:27" s="122" customFormat="1" ht="17.25" x14ac:dyDescent="0.2">
      <c r="A317" s="20"/>
      <c r="B317" s="20"/>
      <c r="C317" s="20"/>
      <c r="D317" s="101"/>
      <c r="E317" s="101"/>
      <c r="F317" s="101"/>
      <c r="G317" s="102"/>
      <c r="H317" s="102"/>
      <c r="I317" s="102"/>
      <c r="J317" s="102"/>
      <c r="K317" s="102"/>
      <c r="L317" s="102"/>
      <c r="M317" s="3"/>
      <c r="N317" s="3"/>
      <c r="O317" s="3"/>
      <c r="P317" s="3"/>
      <c r="Q317" s="3"/>
      <c r="R317" s="3"/>
      <c r="S317" s="3"/>
      <c r="T317" s="185"/>
      <c r="U317" s="185"/>
      <c r="V317" s="185"/>
      <c r="W317" s="185"/>
      <c r="X317" s="185"/>
      <c r="Y317" s="185"/>
      <c r="Z317" s="185"/>
      <c r="AA317" s="185"/>
    </row>
    <row r="318" spans="1:27" s="122" customFormat="1" ht="17.25" x14ac:dyDescent="0.2">
      <c r="A318" s="20"/>
      <c r="B318" s="20"/>
      <c r="C318" s="20"/>
      <c r="D318" s="101"/>
      <c r="E318" s="101"/>
      <c r="F318" s="101"/>
      <c r="G318" s="102"/>
      <c r="H318" s="102"/>
      <c r="I318" s="102"/>
      <c r="J318" s="102"/>
      <c r="K318" s="102"/>
      <c r="L318" s="102"/>
      <c r="M318" s="3"/>
      <c r="N318" s="3"/>
      <c r="O318" s="3"/>
      <c r="P318" s="3"/>
      <c r="Q318" s="3"/>
      <c r="R318" s="3"/>
      <c r="S318" s="3"/>
      <c r="T318" s="185"/>
      <c r="U318" s="185"/>
      <c r="V318" s="185"/>
      <c r="W318" s="185"/>
      <c r="X318" s="185"/>
      <c r="Y318" s="185"/>
      <c r="Z318" s="185"/>
      <c r="AA318" s="185"/>
    </row>
    <row r="319" spans="1:27" s="122" customFormat="1" ht="17.25" x14ac:dyDescent="0.2">
      <c r="A319" s="20"/>
      <c r="B319" s="20"/>
      <c r="C319" s="20"/>
      <c r="D319" s="101"/>
      <c r="E319" s="101"/>
      <c r="F319" s="101"/>
      <c r="G319" s="102"/>
      <c r="H319" s="102"/>
      <c r="I319" s="102"/>
      <c r="J319" s="102"/>
      <c r="K319" s="102"/>
      <c r="L319" s="102"/>
      <c r="M319" s="3"/>
      <c r="N319" s="3"/>
      <c r="O319" s="3"/>
      <c r="P319" s="3"/>
      <c r="Q319" s="3"/>
      <c r="R319" s="3"/>
      <c r="S319" s="3"/>
      <c r="T319" s="185"/>
      <c r="U319" s="185"/>
      <c r="V319" s="185"/>
      <c r="W319" s="185"/>
      <c r="X319" s="185"/>
      <c r="Y319" s="185"/>
      <c r="Z319" s="185"/>
      <c r="AA319" s="185"/>
    </row>
    <row r="320" spans="1:27" s="122" customFormat="1" ht="17.25" x14ac:dyDescent="0.2">
      <c r="A320" s="20"/>
      <c r="B320" s="20"/>
      <c r="C320" s="20"/>
      <c r="D320" s="101"/>
      <c r="E320" s="101"/>
      <c r="F320" s="101"/>
      <c r="G320" s="102"/>
      <c r="H320" s="102"/>
      <c r="I320" s="102"/>
      <c r="J320" s="102"/>
      <c r="K320" s="102"/>
      <c r="L320" s="102"/>
      <c r="M320" s="3"/>
      <c r="N320" s="3"/>
      <c r="O320" s="3"/>
      <c r="P320" s="3"/>
      <c r="Q320" s="3"/>
      <c r="R320" s="3"/>
      <c r="S320" s="3"/>
      <c r="T320" s="185"/>
      <c r="U320" s="185"/>
      <c r="V320" s="185"/>
      <c r="W320" s="185"/>
      <c r="X320" s="185"/>
      <c r="Y320" s="185"/>
      <c r="Z320" s="185"/>
      <c r="AA320" s="185"/>
    </row>
    <row r="321" spans="1:27" s="122" customFormat="1" ht="17.25" x14ac:dyDescent="0.2">
      <c r="A321" s="20"/>
      <c r="B321" s="20"/>
      <c r="C321" s="20"/>
      <c r="D321" s="101"/>
      <c r="E321" s="101"/>
      <c r="F321" s="101"/>
      <c r="G321" s="102"/>
      <c r="H321" s="102"/>
      <c r="I321" s="102"/>
      <c r="J321" s="102"/>
      <c r="K321" s="102"/>
      <c r="L321" s="102"/>
      <c r="M321" s="3"/>
      <c r="N321" s="3"/>
      <c r="O321" s="3"/>
      <c r="P321" s="3"/>
      <c r="Q321" s="3"/>
      <c r="R321" s="3"/>
      <c r="S321" s="3"/>
      <c r="T321" s="185"/>
      <c r="U321" s="185"/>
      <c r="V321" s="185"/>
      <c r="W321" s="185"/>
      <c r="X321" s="185"/>
      <c r="Y321" s="185"/>
      <c r="Z321" s="185"/>
      <c r="AA321" s="185"/>
    </row>
    <row r="322" spans="1:27" s="122" customFormat="1" ht="17.25" x14ac:dyDescent="0.2">
      <c r="A322" s="20"/>
      <c r="B322" s="20"/>
      <c r="C322" s="20"/>
      <c r="D322" s="101"/>
      <c r="E322" s="101"/>
      <c r="F322" s="101"/>
      <c r="G322" s="102"/>
      <c r="H322" s="102"/>
      <c r="I322" s="102"/>
      <c r="J322" s="102"/>
      <c r="K322" s="102"/>
      <c r="L322" s="102"/>
      <c r="M322" s="3"/>
      <c r="N322" s="3"/>
      <c r="O322" s="3"/>
      <c r="P322" s="3"/>
      <c r="Q322" s="3"/>
      <c r="R322" s="3"/>
      <c r="S322" s="3"/>
      <c r="T322" s="185"/>
      <c r="U322" s="185"/>
      <c r="V322" s="185"/>
      <c r="W322" s="185"/>
      <c r="X322" s="185"/>
      <c r="Y322" s="185"/>
      <c r="Z322" s="185"/>
      <c r="AA322" s="185"/>
    </row>
    <row r="323" spans="1:27" s="122" customFormat="1" ht="17.25" x14ac:dyDescent="0.2">
      <c r="A323" s="20"/>
      <c r="B323" s="20"/>
      <c r="C323" s="20"/>
      <c r="D323" s="101"/>
      <c r="E323" s="101"/>
      <c r="F323" s="101"/>
      <c r="G323" s="102"/>
      <c r="H323" s="102"/>
      <c r="I323" s="102"/>
      <c r="J323" s="102"/>
      <c r="K323" s="102"/>
      <c r="L323" s="102"/>
      <c r="M323" s="3"/>
      <c r="N323" s="3"/>
      <c r="O323" s="3"/>
      <c r="P323" s="3"/>
      <c r="Q323" s="3"/>
      <c r="R323" s="3"/>
      <c r="S323" s="3"/>
      <c r="T323" s="185"/>
      <c r="U323" s="185"/>
      <c r="V323" s="185"/>
      <c r="W323" s="185"/>
      <c r="X323" s="185"/>
      <c r="Y323" s="185"/>
      <c r="Z323" s="185"/>
      <c r="AA323" s="185"/>
    </row>
    <row r="324" spans="1:27" s="122" customFormat="1" ht="17.25" x14ac:dyDescent="0.2">
      <c r="A324" s="20"/>
      <c r="B324" s="20"/>
      <c r="C324" s="20"/>
      <c r="D324" s="101"/>
      <c r="E324" s="101"/>
      <c r="F324" s="101"/>
      <c r="G324" s="102"/>
      <c r="H324" s="102"/>
      <c r="I324" s="102"/>
      <c r="J324" s="102"/>
      <c r="K324" s="102"/>
      <c r="L324" s="102"/>
      <c r="M324" s="3"/>
      <c r="N324" s="3"/>
      <c r="O324" s="3"/>
      <c r="P324" s="3"/>
      <c r="Q324" s="3"/>
      <c r="R324" s="3"/>
      <c r="S324" s="3"/>
      <c r="T324" s="185"/>
      <c r="U324" s="185"/>
      <c r="V324" s="185"/>
      <c r="W324" s="185"/>
      <c r="X324" s="185"/>
      <c r="Y324" s="185"/>
      <c r="Z324" s="185"/>
      <c r="AA324" s="185"/>
    </row>
    <row r="325" spans="1:27" s="122" customFormat="1" ht="17.25" x14ac:dyDescent="0.2">
      <c r="A325" s="20"/>
      <c r="B325" s="20"/>
      <c r="C325" s="20"/>
      <c r="D325" s="101"/>
      <c r="E325" s="101"/>
      <c r="F325" s="101"/>
      <c r="G325" s="102"/>
      <c r="H325" s="102"/>
      <c r="I325" s="102"/>
      <c r="J325" s="102"/>
      <c r="K325" s="102"/>
      <c r="L325" s="102"/>
      <c r="M325" s="3"/>
      <c r="N325" s="3"/>
      <c r="O325" s="3"/>
      <c r="P325" s="3"/>
      <c r="Q325" s="3"/>
      <c r="R325" s="3"/>
      <c r="S325" s="3"/>
      <c r="T325" s="185"/>
      <c r="U325" s="185"/>
      <c r="V325" s="185"/>
      <c r="W325" s="185"/>
      <c r="X325" s="185"/>
      <c r="Y325" s="185"/>
      <c r="Z325" s="185"/>
      <c r="AA325" s="185"/>
    </row>
    <row r="326" spans="1:27" s="122" customFormat="1" ht="17.25" x14ac:dyDescent="0.2">
      <c r="A326" s="20"/>
      <c r="B326" s="20"/>
      <c r="C326" s="20"/>
      <c r="D326" s="101"/>
      <c r="E326" s="101"/>
      <c r="F326" s="101"/>
      <c r="G326" s="102"/>
      <c r="H326" s="102"/>
      <c r="I326" s="102"/>
      <c r="J326" s="102"/>
      <c r="K326" s="102"/>
      <c r="L326" s="102"/>
      <c r="M326" s="3"/>
      <c r="N326" s="3"/>
      <c r="O326" s="3"/>
      <c r="P326" s="3"/>
      <c r="Q326" s="3"/>
      <c r="R326" s="3"/>
      <c r="S326" s="3"/>
      <c r="T326" s="185"/>
      <c r="U326" s="185"/>
      <c r="V326" s="185"/>
      <c r="W326" s="185"/>
      <c r="X326" s="185"/>
      <c r="Y326" s="185"/>
      <c r="Z326" s="185"/>
      <c r="AA326" s="185"/>
    </row>
    <row r="327" spans="1:27" s="122" customFormat="1" ht="17.25" x14ac:dyDescent="0.2">
      <c r="A327" s="20"/>
      <c r="B327" s="20"/>
      <c r="C327" s="20"/>
      <c r="D327" s="101"/>
      <c r="E327" s="101"/>
      <c r="F327" s="101"/>
      <c r="G327" s="102"/>
      <c r="H327" s="102"/>
      <c r="I327" s="102"/>
      <c r="J327" s="102"/>
      <c r="K327" s="102"/>
      <c r="L327" s="102"/>
      <c r="M327" s="3"/>
      <c r="N327" s="3"/>
      <c r="O327" s="3"/>
      <c r="P327" s="3"/>
      <c r="Q327" s="3"/>
      <c r="R327" s="3"/>
      <c r="S327" s="3"/>
      <c r="T327" s="185"/>
      <c r="U327" s="185"/>
      <c r="V327" s="185"/>
      <c r="W327" s="185"/>
      <c r="X327" s="185"/>
      <c r="Y327" s="185"/>
      <c r="Z327" s="185"/>
      <c r="AA327" s="185"/>
    </row>
    <row r="328" spans="1:27" s="122" customFormat="1" ht="17.25" x14ac:dyDescent="0.2">
      <c r="A328" s="20"/>
      <c r="B328" s="20"/>
      <c r="C328" s="20"/>
      <c r="D328" s="101"/>
      <c r="E328" s="101"/>
      <c r="F328" s="101"/>
      <c r="G328" s="102"/>
      <c r="H328" s="102"/>
      <c r="I328" s="102"/>
      <c r="J328" s="102"/>
      <c r="K328" s="102"/>
      <c r="L328" s="102"/>
      <c r="M328" s="3"/>
      <c r="N328" s="3"/>
      <c r="O328" s="3"/>
      <c r="P328" s="3"/>
      <c r="Q328" s="3"/>
      <c r="R328" s="3"/>
      <c r="S328" s="3"/>
      <c r="T328" s="185"/>
      <c r="U328" s="185"/>
      <c r="V328" s="185"/>
      <c r="W328" s="185"/>
      <c r="X328" s="185"/>
      <c r="Y328" s="185"/>
      <c r="Z328" s="185"/>
      <c r="AA328" s="185"/>
    </row>
    <row r="329" spans="1:27" s="122" customFormat="1" ht="17.25" x14ac:dyDescent="0.2">
      <c r="A329" s="20"/>
      <c r="B329" s="20"/>
      <c r="C329" s="20"/>
      <c r="D329" s="101"/>
      <c r="E329" s="101"/>
      <c r="F329" s="101"/>
      <c r="G329" s="102"/>
      <c r="H329" s="102"/>
      <c r="I329" s="102"/>
      <c r="J329" s="102"/>
      <c r="K329" s="102"/>
      <c r="L329" s="102"/>
      <c r="M329" s="3"/>
      <c r="N329" s="3"/>
      <c r="O329" s="3"/>
      <c r="P329" s="3"/>
      <c r="Q329" s="3"/>
      <c r="R329" s="3"/>
      <c r="S329" s="3"/>
      <c r="T329" s="185"/>
      <c r="U329" s="185"/>
      <c r="V329" s="185"/>
      <c r="W329" s="185"/>
      <c r="X329" s="185"/>
      <c r="Y329" s="185"/>
      <c r="Z329" s="185"/>
      <c r="AA329" s="185"/>
    </row>
    <row r="330" spans="1:27" s="122" customFormat="1" ht="17.25" x14ac:dyDescent="0.2">
      <c r="A330" s="20"/>
      <c r="B330" s="20"/>
      <c r="C330" s="20"/>
      <c r="D330" s="101"/>
      <c r="E330" s="101"/>
      <c r="F330" s="101"/>
      <c r="G330" s="102"/>
      <c r="H330" s="102"/>
      <c r="I330" s="102"/>
      <c r="J330" s="102"/>
      <c r="K330" s="102"/>
      <c r="L330" s="102"/>
      <c r="M330" s="3"/>
      <c r="N330" s="3"/>
      <c r="O330" s="3"/>
      <c r="P330" s="3"/>
      <c r="Q330" s="3"/>
      <c r="R330" s="3"/>
      <c r="S330" s="3"/>
      <c r="T330" s="185"/>
      <c r="U330" s="185"/>
      <c r="V330" s="185"/>
      <c r="W330" s="185"/>
      <c r="X330" s="185"/>
      <c r="Y330" s="185"/>
      <c r="Z330" s="185"/>
      <c r="AA330" s="185"/>
    </row>
    <row r="331" spans="1:27" s="122" customFormat="1" ht="17.25" x14ac:dyDescent="0.2">
      <c r="A331" s="20"/>
      <c r="B331" s="20"/>
      <c r="C331" s="20"/>
      <c r="D331" s="101"/>
      <c r="E331" s="101"/>
      <c r="F331" s="101"/>
      <c r="G331" s="102"/>
      <c r="H331" s="102"/>
      <c r="I331" s="102"/>
      <c r="J331" s="102"/>
      <c r="K331" s="102"/>
      <c r="L331" s="102"/>
      <c r="M331" s="3"/>
      <c r="N331" s="3"/>
      <c r="O331" s="3"/>
      <c r="P331" s="3"/>
      <c r="Q331" s="3"/>
      <c r="R331" s="3"/>
      <c r="S331" s="3"/>
      <c r="T331" s="185"/>
      <c r="U331" s="185"/>
      <c r="V331" s="185"/>
      <c r="W331" s="185"/>
      <c r="X331" s="185"/>
      <c r="Y331" s="185"/>
      <c r="Z331" s="185"/>
      <c r="AA331" s="185"/>
    </row>
    <row r="332" spans="1:27" s="122" customFormat="1" ht="17.25" x14ac:dyDescent="0.2">
      <c r="A332" s="20"/>
      <c r="B332" s="20"/>
      <c r="C332" s="20"/>
      <c r="D332" s="101"/>
      <c r="E332" s="101"/>
      <c r="F332" s="101"/>
      <c r="G332" s="102"/>
      <c r="H332" s="102"/>
      <c r="I332" s="102"/>
      <c r="J332" s="102"/>
      <c r="K332" s="102"/>
      <c r="L332" s="102"/>
      <c r="M332" s="3"/>
      <c r="N332" s="3"/>
      <c r="O332" s="3"/>
      <c r="P332" s="3"/>
      <c r="Q332" s="3"/>
      <c r="R332" s="3"/>
      <c r="S332" s="3"/>
      <c r="T332" s="185"/>
      <c r="U332" s="185"/>
      <c r="V332" s="185"/>
      <c r="W332" s="185"/>
      <c r="X332" s="185"/>
      <c r="Y332" s="185"/>
      <c r="Z332" s="185"/>
      <c r="AA332" s="185"/>
    </row>
    <row r="333" spans="1:27" s="122" customFormat="1" ht="17.25" x14ac:dyDescent="0.2">
      <c r="A333" s="20"/>
      <c r="B333" s="20"/>
      <c r="C333" s="20"/>
      <c r="D333" s="101"/>
      <c r="E333" s="101"/>
      <c r="F333" s="101"/>
      <c r="G333" s="102"/>
      <c r="H333" s="102"/>
      <c r="I333" s="102"/>
      <c r="J333" s="102"/>
      <c r="K333" s="102"/>
      <c r="L333" s="102"/>
      <c r="M333" s="3"/>
      <c r="N333" s="3"/>
      <c r="O333" s="3"/>
      <c r="P333" s="3"/>
      <c r="Q333" s="3"/>
      <c r="R333" s="3"/>
      <c r="S333" s="3"/>
      <c r="T333" s="185"/>
      <c r="U333" s="185"/>
      <c r="V333" s="185"/>
      <c r="W333" s="185"/>
      <c r="X333" s="185"/>
      <c r="Y333" s="185"/>
      <c r="Z333" s="185"/>
      <c r="AA333" s="185"/>
    </row>
    <row r="334" spans="1:27" s="122" customFormat="1" ht="17.25" x14ac:dyDescent="0.2">
      <c r="A334" s="20"/>
      <c r="B334" s="20"/>
      <c r="C334" s="20"/>
      <c r="D334" s="101"/>
      <c r="E334" s="101"/>
      <c r="F334" s="101"/>
      <c r="G334" s="102"/>
      <c r="H334" s="102"/>
      <c r="I334" s="102"/>
      <c r="J334" s="102"/>
      <c r="K334" s="102"/>
      <c r="L334" s="102"/>
      <c r="M334" s="3"/>
      <c r="N334" s="3"/>
      <c r="O334" s="3"/>
      <c r="P334" s="3"/>
      <c r="Q334" s="3"/>
      <c r="R334" s="3"/>
      <c r="S334" s="3"/>
      <c r="T334" s="185"/>
      <c r="U334" s="185"/>
      <c r="V334" s="185"/>
      <c r="W334" s="185"/>
      <c r="X334" s="185"/>
      <c r="Y334" s="185"/>
      <c r="Z334" s="185"/>
      <c r="AA334" s="185"/>
    </row>
    <row r="335" spans="1:27" s="122" customFormat="1" ht="17.25" x14ac:dyDescent="0.2">
      <c r="A335" s="20"/>
      <c r="B335" s="20"/>
      <c r="C335" s="20"/>
      <c r="D335" s="101"/>
      <c r="E335" s="101"/>
      <c r="F335" s="101"/>
      <c r="G335" s="102"/>
      <c r="H335" s="102"/>
      <c r="I335" s="102"/>
      <c r="J335" s="102"/>
      <c r="K335" s="102"/>
      <c r="L335" s="102"/>
      <c r="M335" s="3"/>
      <c r="N335" s="3"/>
      <c r="O335" s="3"/>
      <c r="P335" s="3"/>
      <c r="Q335" s="3"/>
      <c r="R335" s="3"/>
      <c r="S335" s="3"/>
      <c r="T335" s="185"/>
      <c r="U335" s="185"/>
      <c r="V335" s="185"/>
      <c r="W335" s="185"/>
      <c r="X335" s="185"/>
      <c r="Y335" s="185"/>
      <c r="Z335" s="185"/>
      <c r="AA335" s="185"/>
    </row>
    <row r="336" spans="1:27" s="122" customFormat="1" ht="17.25" x14ac:dyDescent="0.2">
      <c r="A336" s="20"/>
      <c r="B336" s="20"/>
      <c r="C336" s="20"/>
      <c r="D336" s="101"/>
      <c r="E336" s="101"/>
      <c r="F336" s="101"/>
      <c r="G336" s="102"/>
      <c r="H336" s="102"/>
      <c r="I336" s="102"/>
      <c r="J336" s="102"/>
      <c r="K336" s="102"/>
      <c r="L336" s="102"/>
      <c r="M336" s="3"/>
      <c r="N336" s="3"/>
      <c r="O336" s="3"/>
      <c r="P336" s="3"/>
      <c r="Q336" s="3"/>
      <c r="R336" s="3"/>
      <c r="S336" s="3"/>
      <c r="T336" s="185"/>
      <c r="U336" s="185"/>
      <c r="V336" s="185"/>
      <c r="W336" s="185"/>
      <c r="X336" s="185"/>
      <c r="Y336" s="185"/>
      <c r="Z336" s="185"/>
      <c r="AA336" s="185"/>
    </row>
    <row r="337" spans="1:27" s="122" customFormat="1" ht="17.25" x14ac:dyDescent="0.2">
      <c r="A337" s="20"/>
      <c r="B337" s="20"/>
      <c r="C337" s="20"/>
      <c r="D337" s="101"/>
      <c r="E337" s="101"/>
      <c r="F337" s="101"/>
      <c r="G337" s="102"/>
      <c r="H337" s="102"/>
      <c r="I337" s="102"/>
      <c r="J337" s="102"/>
      <c r="K337" s="102"/>
      <c r="L337" s="102"/>
      <c r="M337" s="3"/>
      <c r="N337" s="3"/>
      <c r="O337" s="3"/>
      <c r="P337" s="3"/>
      <c r="Q337" s="3"/>
      <c r="R337" s="3"/>
      <c r="S337" s="3"/>
      <c r="T337" s="185"/>
      <c r="U337" s="185"/>
      <c r="V337" s="185"/>
      <c r="W337" s="185"/>
      <c r="X337" s="185"/>
      <c r="Y337" s="185"/>
      <c r="Z337" s="185"/>
      <c r="AA337" s="185"/>
    </row>
    <row r="338" spans="1:27" s="122" customFormat="1" ht="17.25" x14ac:dyDescent="0.2">
      <c r="A338" s="20"/>
      <c r="B338" s="20"/>
      <c r="C338" s="20"/>
      <c r="D338" s="101"/>
      <c r="E338" s="101"/>
      <c r="F338" s="101"/>
      <c r="G338" s="102"/>
      <c r="H338" s="102"/>
      <c r="I338" s="102"/>
      <c r="J338" s="102"/>
      <c r="K338" s="102"/>
      <c r="L338" s="102"/>
      <c r="M338" s="3"/>
      <c r="N338" s="3"/>
      <c r="O338" s="3"/>
      <c r="P338" s="3"/>
      <c r="Q338" s="3"/>
      <c r="R338" s="3"/>
      <c r="S338" s="3"/>
      <c r="T338" s="185"/>
      <c r="U338" s="185"/>
      <c r="V338" s="185"/>
      <c r="W338" s="185"/>
      <c r="X338" s="185"/>
      <c r="Y338" s="185"/>
      <c r="Z338" s="185"/>
      <c r="AA338" s="185"/>
    </row>
    <row r="339" spans="1:27" s="122" customFormat="1" ht="17.25" x14ac:dyDescent="0.2">
      <c r="A339" s="20"/>
      <c r="B339" s="20"/>
      <c r="C339" s="20"/>
      <c r="D339" s="101"/>
      <c r="E339" s="101"/>
      <c r="F339" s="101"/>
      <c r="G339" s="102"/>
      <c r="H339" s="102"/>
      <c r="I339" s="102"/>
      <c r="J339" s="102"/>
      <c r="K339" s="102"/>
      <c r="L339" s="102"/>
      <c r="M339" s="3"/>
      <c r="N339" s="3"/>
      <c r="O339" s="3"/>
      <c r="P339" s="3"/>
      <c r="Q339" s="3"/>
      <c r="R339" s="3"/>
      <c r="S339" s="3"/>
      <c r="T339" s="185"/>
      <c r="U339" s="185"/>
      <c r="V339" s="185"/>
      <c r="W339" s="185"/>
      <c r="X339" s="185"/>
      <c r="Y339" s="185"/>
      <c r="Z339" s="185"/>
      <c r="AA339" s="185"/>
    </row>
    <row r="340" spans="1:27" s="122" customFormat="1" ht="17.25" x14ac:dyDescent="0.2">
      <c r="A340" s="20"/>
      <c r="B340" s="20"/>
      <c r="C340" s="20"/>
      <c r="D340" s="101"/>
      <c r="E340" s="101"/>
      <c r="F340" s="101"/>
      <c r="G340" s="102"/>
      <c r="H340" s="102"/>
      <c r="I340" s="102"/>
      <c r="J340" s="102"/>
      <c r="K340" s="102"/>
      <c r="L340" s="102"/>
      <c r="M340" s="3"/>
      <c r="N340" s="3"/>
      <c r="O340" s="3"/>
      <c r="P340" s="3"/>
      <c r="Q340" s="3"/>
      <c r="R340" s="3"/>
      <c r="S340" s="3"/>
      <c r="T340" s="185"/>
      <c r="U340" s="185"/>
      <c r="V340" s="185"/>
      <c r="W340" s="185"/>
      <c r="X340" s="185"/>
      <c r="Y340" s="185"/>
      <c r="Z340" s="185"/>
      <c r="AA340" s="185"/>
    </row>
    <row r="341" spans="1:27" s="122" customFormat="1" ht="17.25" x14ac:dyDescent="0.2">
      <c r="A341" s="20"/>
      <c r="B341" s="20"/>
      <c r="C341" s="20"/>
      <c r="D341" s="101"/>
      <c r="E341" s="101"/>
      <c r="F341" s="101"/>
      <c r="G341" s="102"/>
      <c r="H341" s="102"/>
      <c r="I341" s="102"/>
      <c r="J341" s="102"/>
      <c r="K341" s="102"/>
      <c r="L341" s="102"/>
      <c r="M341" s="3"/>
      <c r="N341" s="3"/>
      <c r="O341" s="3"/>
      <c r="P341" s="3"/>
      <c r="Q341" s="3"/>
      <c r="R341" s="3"/>
      <c r="S341" s="3"/>
      <c r="T341" s="185"/>
      <c r="U341" s="185"/>
      <c r="V341" s="185"/>
      <c r="W341" s="185"/>
      <c r="X341" s="185"/>
      <c r="Y341" s="185"/>
      <c r="Z341" s="185"/>
      <c r="AA341" s="185"/>
    </row>
    <row r="342" spans="1:27" s="122" customFormat="1" ht="17.25" x14ac:dyDescent="0.2">
      <c r="A342" s="20"/>
      <c r="B342" s="20"/>
      <c r="C342" s="20"/>
      <c r="D342" s="101"/>
      <c r="E342" s="101"/>
      <c r="F342" s="101"/>
      <c r="G342" s="102"/>
      <c r="H342" s="102"/>
      <c r="I342" s="102"/>
      <c r="J342" s="102"/>
      <c r="K342" s="102"/>
      <c r="L342" s="102"/>
      <c r="M342" s="3"/>
      <c r="N342" s="3"/>
      <c r="O342" s="3"/>
      <c r="P342" s="3"/>
      <c r="Q342" s="3"/>
      <c r="R342" s="3"/>
      <c r="S342" s="3"/>
      <c r="T342" s="185"/>
      <c r="U342" s="185"/>
      <c r="V342" s="185"/>
      <c r="W342" s="185"/>
      <c r="X342" s="185"/>
      <c r="Y342" s="185"/>
      <c r="Z342" s="185"/>
      <c r="AA342" s="185"/>
    </row>
    <row r="343" spans="1:27" s="122" customFormat="1" ht="17.25" x14ac:dyDescent="0.2">
      <c r="A343" s="20"/>
      <c r="B343" s="20"/>
      <c r="C343" s="20"/>
      <c r="D343" s="101"/>
      <c r="E343" s="101"/>
      <c r="F343" s="101"/>
      <c r="G343" s="102"/>
      <c r="H343" s="102"/>
      <c r="I343" s="102"/>
      <c r="J343" s="102"/>
      <c r="K343" s="102"/>
      <c r="L343" s="102"/>
      <c r="M343" s="3"/>
      <c r="N343" s="3"/>
      <c r="O343" s="3"/>
      <c r="P343" s="3"/>
      <c r="Q343" s="3"/>
      <c r="R343" s="3"/>
      <c r="S343" s="3"/>
      <c r="T343" s="185"/>
      <c r="U343" s="185"/>
      <c r="V343" s="185"/>
      <c r="W343" s="185"/>
      <c r="X343" s="185"/>
      <c r="Y343" s="185"/>
      <c r="Z343" s="185"/>
      <c r="AA343" s="185"/>
    </row>
    <row r="344" spans="1:27" s="122" customFormat="1" ht="17.25" x14ac:dyDescent="0.2">
      <c r="A344" s="20"/>
      <c r="B344" s="20"/>
      <c r="C344" s="20"/>
      <c r="D344" s="101"/>
      <c r="E344" s="101"/>
      <c r="F344" s="101"/>
      <c r="G344" s="102"/>
      <c r="H344" s="102"/>
      <c r="I344" s="102"/>
      <c r="J344" s="102"/>
      <c r="K344" s="102"/>
      <c r="L344" s="102"/>
      <c r="M344" s="3"/>
      <c r="N344" s="3"/>
      <c r="O344" s="3"/>
      <c r="P344" s="3"/>
      <c r="Q344" s="3"/>
      <c r="R344" s="3"/>
      <c r="S344" s="3"/>
      <c r="T344" s="185"/>
      <c r="U344" s="185"/>
      <c r="V344" s="185"/>
      <c r="W344" s="185"/>
      <c r="X344" s="185"/>
      <c r="Y344" s="185"/>
      <c r="Z344" s="185"/>
      <c r="AA344" s="185"/>
    </row>
    <row r="345" spans="1:27" s="122" customFormat="1" ht="17.25" x14ac:dyDescent="0.2">
      <c r="A345" s="20"/>
      <c r="B345" s="20"/>
      <c r="C345" s="20"/>
      <c r="D345" s="101"/>
      <c r="E345" s="101"/>
      <c r="F345" s="101"/>
      <c r="G345" s="102"/>
      <c r="H345" s="102"/>
      <c r="I345" s="102"/>
      <c r="J345" s="102"/>
      <c r="K345" s="102"/>
      <c r="L345" s="102"/>
      <c r="M345" s="3"/>
      <c r="N345" s="3"/>
      <c r="O345" s="3"/>
      <c r="P345" s="3"/>
      <c r="Q345" s="3"/>
      <c r="R345" s="3"/>
      <c r="S345" s="3"/>
      <c r="T345" s="185"/>
      <c r="U345" s="185"/>
      <c r="V345" s="185"/>
      <c r="W345" s="185"/>
      <c r="X345" s="185"/>
      <c r="Y345" s="185"/>
      <c r="Z345" s="185"/>
      <c r="AA345" s="185"/>
    </row>
    <row r="346" spans="1:27" s="122" customFormat="1" ht="17.25" x14ac:dyDescent="0.2">
      <c r="A346" s="20"/>
      <c r="B346" s="20"/>
      <c r="C346" s="20"/>
      <c r="D346" s="101"/>
      <c r="E346" s="101"/>
      <c r="F346" s="101"/>
      <c r="G346" s="102"/>
      <c r="H346" s="102"/>
      <c r="I346" s="102"/>
      <c r="J346" s="102"/>
      <c r="K346" s="102"/>
      <c r="L346" s="102"/>
      <c r="M346" s="3"/>
      <c r="N346" s="3"/>
      <c r="O346" s="3"/>
      <c r="P346" s="3"/>
      <c r="Q346" s="3"/>
      <c r="R346" s="3"/>
      <c r="S346" s="3"/>
      <c r="T346" s="185"/>
      <c r="U346" s="185"/>
      <c r="V346" s="185"/>
      <c r="W346" s="185"/>
      <c r="X346" s="185"/>
      <c r="Y346" s="185"/>
      <c r="Z346" s="185"/>
      <c r="AA346" s="185"/>
    </row>
    <row r="347" spans="1:27" s="122" customFormat="1" ht="17.25" x14ac:dyDescent="0.2">
      <c r="A347" s="20"/>
      <c r="B347" s="20"/>
      <c r="C347" s="20"/>
      <c r="D347" s="101"/>
      <c r="E347" s="101"/>
      <c r="F347" s="101"/>
      <c r="G347" s="102"/>
      <c r="H347" s="102"/>
      <c r="I347" s="102"/>
      <c r="J347" s="102"/>
      <c r="K347" s="102"/>
      <c r="L347" s="102"/>
      <c r="M347" s="3"/>
      <c r="N347" s="3"/>
      <c r="O347" s="3"/>
      <c r="P347" s="3"/>
      <c r="Q347" s="3"/>
      <c r="R347" s="3"/>
      <c r="S347" s="3"/>
      <c r="T347" s="185"/>
      <c r="U347" s="185"/>
      <c r="V347" s="185"/>
      <c r="W347" s="185"/>
      <c r="X347" s="185"/>
      <c r="Y347" s="185"/>
      <c r="Z347" s="185"/>
      <c r="AA347" s="185"/>
    </row>
    <row r="348" spans="1:27" s="122" customFormat="1" ht="17.25" x14ac:dyDescent="0.2">
      <c r="A348" s="20"/>
      <c r="B348" s="20"/>
      <c r="C348" s="20"/>
      <c r="D348" s="101"/>
      <c r="E348" s="101"/>
      <c r="F348" s="101"/>
      <c r="G348" s="102"/>
      <c r="H348" s="102"/>
      <c r="I348" s="102"/>
      <c r="J348" s="102"/>
      <c r="K348" s="102"/>
      <c r="L348" s="102"/>
      <c r="M348" s="3"/>
      <c r="N348" s="3"/>
      <c r="O348" s="3"/>
      <c r="P348" s="3"/>
      <c r="Q348" s="3"/>
      <c r="R348" s="3"/>
      <c r="S348" s="3"/>
      <c r="T348" s="185"/>
      <c r="U348" s="185"/>
      <c r="V348" s="185"/>
      <c r="W348" s="185"/>
      <c r="X348" s="185"/>
      <c r="Y348" s="185"/>
      <c r="Z348" s="185"/>
      <c r="AA348" s="185"/>
    </row>
    <row r="349" spans="1:27" s="122" customFormat="1" ht="17.25" x14ac:dyDescent="0.2">
      <c r="A349" s="20"/>
      <c r="B349" s="20"/>
      <c r="C349" s="20"/>
      <c r="D349" s="101"/>
      <c r="E349" s="101"/>
      <c r="F349" s="101"/>
      <c r="G349" s="102"/>
      <c r="H349" s="102"/>
      <c r="I349" s="102"/>
      <c r="J349" s="102"/>
      <c r="K349" s="102"/>
      <c r="L349" s="102"/>
      <c r="M349" s="3"/>
      <c r="N349" s="3"/>
      <c r="O349" s="3"/>
      <c r="P349" s="3"/>
      <c r="Q349" s="3"/>
      <c r="R349" s="3"/>
      <c r="S349" s="3"/>
      <c r="T349" s="185"/>
      <c r="U349" s="185"/>
      <c r="V349" s="185"/>
      <c r="W349" s="185"/>
      <c r="X349" s="185"/>
      <c r="Y349" s="185"/>
      <c r="Z349" s="185"/>
      <c r="AA349" s="185"/>
    </row>
    <row r="350" spans="1:27" s="122" customFormat="1" ht="17.25" x14ac:dyDescent="0.2">
      <c r="A350" s="20"/>
      <c r="B350" s="20"/>
      <c r="C350" s="20"/>
      <c r="D350" s="101"/>
      <c r="E350" s="101"/>
      <c r="F350" s="101"/>
      <c r="G350" s="102"/>
      <c r="H350" s="102"/>
      <c r="I350" s="102"/>
      <c r="J350" s="102"/>
      <c r="K350" s="102"/>
      <c r="L350" s="102"/>
      <c r="M350" s="3"/>
      <c r="N350" s="3"/>
      <c r="O350" s="3"/>
      <c r="P350" s="3"/>
      <c r="Q350" s="3"/>
      <c r="R350" s="3"/>
      <c r="S350" s="3"/>
      <c r="T350" s="185"/>
      <c r="U350" s="185"/>
      <c r="V350" s="185"/>
      <c r="W350" s="185"/>
      <c r="X350" s="185"/>
      <c r="Y350" s="185"/>
      <c r="Z350" s="185"/>
      <c r="AA350" s="185"/>
    </row>
    <row r="351" spans="1:27" s="122" customFormat="1" ht="17.25" x14ac:dyDescent="0.2">
      <c r="A351" s="20"/>
      <c r="B351" s="20"/>
      <c r="C351" s="20"/>
      <c r="D351" s="101"/>
      <c r="E351" s="101"/>
      <c r="F351" s="101"/>
      <c r="G351" s="102"/>
      <c r="H351" s="102"/>
      <c r="I351" s="102"/>
      <c r="J351" s="102"/>
      <c r="K351" s="102"/>
      <c r="L351" s="102"/>
      <c r="M351" s="3"/>
      <c r="N351" s="3"/>
      <c r="O351" s="3"/>
      <c r="P351" s="3"/>
      <c r="Q351" s="3"/>
      <c r="R351" s="3"/>
      <c r="S351" s="3"/>
      <c r="T351" s="185"/>
      <c r="U351" s="185"/>
      <c r="V351" s="185"/>
      <c r="W351" s="185"/>
      <c r="X351" s="185"/>
      <c r="Y351" s="185"/>
      <c r="Z351" s="185"/>
      <c r="AA351" s="185"/>
    </row>
    <row r="352" spans="1:27" s="122" customFormat="1" ht="17.25" x14ac:dyDescent="0.2">
      <c r="A352" s="20"/>
      <c r="B352" s="20"/>
      <c r="C352" s="20"/>
      <c r="D352" s="101"/>
      <c r="E352" s="101"/>
      <c r="F352" s="101"/>
      <c r="G352" s="102"/>
      <c r="H352" s="102"/>
      <c r="I352" s="102"/>
      <c r="J352" s="102"/>
      <c r="K352" s="102"/>
      <c r="L352" s="102"/>
      <c r="M352" s="3"/>
      <c r="N352" s="3"/>
      <c r="O352" s="3"/>
      <c r="P352" s="3"/>
      <c r="Q352" s="3"/>
      <c r="R352" s="3"/>
      <c r="S352" s="3"/>
      <c r="T352" s="185"/>
      <c r="U352" s="185"/>
      <c r="V352" s="185"/>
      <c r="W352" s="185"/>
      <c r="X352" s="185"/>
      <c r="Y352" s="185"/>
      <c r="Z352" s="185"/>
      <c r="AA352" s="185"/>
    </row>
    <row r="353" spans="1:27" s="122" customFormat="1" ht="17.25" x14ac:dyDescent="0.2">
      <c r="A353" s="20"/>
      <c r="B353" s="20"/>
      <c r="C353" s="20"/>
      <c r="D353" s="101"/>
      <c r="E353" s="101"/>
      <c r="F353" s="101"/>
      <c r="G353" s="102"/>
      <c r="H353" s="102"/>
      <c r="I353" s="102"/>
      <c r="J353" s="102"/>
      <c r="K353" s="102"/>
      <c r="L353" s="102"/>
      <c r="M353" s="3"/>
      <c r="N353" s="3"/>
      <c r="O353" s="3"/>
      <c r="P353" s="3"/>
      <c r="Q353" s="3"/>
      <c r="R353" s="3"/>
      <c r="S353" s="3"/>
      <c r="T353" s="185"/>
      <c r="U353" s="185"/>
      <c r="V353" s="185"/>
      <c r="W353" s="185"/>
      <c r="X353" s="185"/>
      <c r="Y353" s="185"/>
      <c r="Z353" s="185"/>
      <c r="AA353" s="185"/>
    </row>
    <row r="354" spans="1:27" s="122" customFormat="1" ht="17.25" x14ac:dyDescent="0.2">
      <c r="A354" s="20"/>
      <c r="B354" s="20"/>
      <c r="C354" s="20"/>
      <c r="D354" s="101"/>
      <c r="E354" s="101"/>
      <c r="F354" s="101"/>
      <c r="G354" s="102"/>
      <c r="H354" s="102"/>
      <c r="I354" s="102"/>
      <c r="J354" s="102"/>
      <c r="K354" s="102"/>
      <c r="L354" s="102"/>
      <c r="M354" s="3"/>
      <c r="N354" s="3"/>
      <c r="O354" s="3"/>
      <c r="P354" s="3"/>
      <c r="Q354" s="3"/>
      <c r="R354" s="3"/>
      <c r="S354" s="3"/>
      <c r="T354" s="185"/>
      <c r="U354" s="185"/>
      <c r="V354" s="185"/>
      <c r="W354" s="185"/>
      <c r="X354" s="185"/>
      <c r="Y354" s="185"/>
      <c r="Z354" s="185"/>
      <c r="AA354" s="185"/>
    </row>
    <row r="355" spans="1:27" s="122" customFormat="1" ht="17.25" x14ac:dyDescent="0.2">
      <c r="A355" s="20"/>
      <c r="B355" s="20"/>
      <c r="C355" s="20"/>
      <c r="D355" s="101"/>
      <c r="E355" s="101"/>
      <c r="F355" s="101"/>
      <c r="G355" s="102"/>
      <c r="H355" s="102"/>
      <c r="I355" s="102"/>
      <c r="J355" s="102"/>
      <c r="K355" s="102"/>
      <c r="L355" s="102"/>
      <c r="M355" s="3"/>
      <c r="N355" s="3"/>
      <c r="O355" s="3"/>
      <c r="P355" s="3"/>
      <c r="Q355" s="3"/>
      <c r="R355" s="3"/>
      <c r="S355" s="3"/>
      <c r="T355" s="185"/>
      <c r="U355" s="185"/>
      <c r="V355" s="185"/>
      <c r="W355" s="185"/>
      <c r="X355" s="185"/>
      <c r="Y355" s="185"/>
      <c r="Z355" s="185"/>
      <c r="AA355" s="185"/>
    </row>
    <row r="356" spans="1:27" s="122" customFormat="1" ht="17.25" x14ac:dyDescent="0.2">
      <c r="A356" s="20"/>
      <c r="B356" s="20"/>
      <c r="C356" s="20"/>
      <c r="D356" s="101"/>
      <c r="E356" s="101"/>
      <c r="F356" s="101"/>
      <c r="G356" s="102"/>
      <c r="H356" s="102"/>
      <c r="I356" s="102"/>
      <c r="J356" s="102"/>
      <c r="K356" s="102"/>
      <c r="L356" s="102"/>
      <c r="M356" s="3"/>
      <c r="N356" s="3"/>
      <c r="O356" s="3"/>
      <c r="P356" s="3"/>
      <c r="Q356" s="3"/>
      <c r="R356" s="3"/>
      <c r="S356" s="3"/>
      <c r="T356" s="185"/>
      <c r="U356" s="185"/>
      <c r="V356" s="185"/>
      <c r="W356" s="185"/>
      <c r="X356" s="185"/>
      <c r="Y356" s="185"/>
      <c r="Z356" s="185"/>
      <c r="AA356" s="185"/>
    </row>
    <row r="357" spans="1:27" s="122" customFormat="1" ht="17.25" x14ac:dyDescent="0.2">
      <c r="A357" s="20"/>
      <c r="B357" s="20"/>
      <c r="C357" s="20"/>
      <c r="D357" s="101"/>
      <c r="E357" s="101"/>
      <c r="F357" s="101"/>
      <c r="G357" s="102"/>
      <c r="H357" s="102"/>
      <c r="I357" s="102"/>
      <c r="J357" s="102"/>
      <c r="K357" s="102"/>
      <c r="L357" s="102"/>
      <c r="M357" s="3"/>
      <c r="N357" s="3"/>
      <c r="O357" s="3"/>
      <c r="P357" s="3"/>
      <c r="Q357" s="3"/>
      <c r="R357" s="3"/>
      <c r="S357" s="3"/>
      <c r="T357" s="185"/>
      <c r="U357" s="185"/>
      <c r="V357" s="185"/>
      <c r="W357" s="185"/>
      <c r="X357" s="185"/>
      <c r="Y357" s="185"/>
      <c r="Z357" s="185"/>
      <c r="AA357" s="185"/>
    </row>
    <row r="358" spans="1:27" s="122" customFormat="1" ht="17.25" x14ac:dyDescent="0.2">
      <c r="A358" s="20"/>
      <c r="B358" s="20"/>
      <c r="C358" s="20"/>
      <c r="D358" s="101"/>
      <c r="E358" s="101"/>
      <c r="F358" s="101"/>
      <c r="G358" s="102"/>
      <c r="H358" s="102"/>
      <c r="I358" s="102"/>
      <c r="J358" s="102"/>
      <c r="K358" s="102"/>
      <c r="L358" s="102"/>
      <c r="M358" s="3"/>
      <c r="N358" s="3"/>
      <c r="O358" s="3"/>
      <c r="P358" s="3"/>
      <c r="Q358" s="3"/>
      <c r="R358" s="3"/>
      <c r="S358" s="3"/>
      <c r="T358" s="185"/>
      <c r="U358" s="185"/>
      <c r="V358" s="185"/>
      <c r="W358" s="185"/>
      <c r="X358" s="185"/>
      <c r="Y358" s="185"/>
      <c r="Z358" s="185"/>
      <c r="AA358" s="185"/>
    </row>
    <row r="359" spans="1:27" s="122" customFormat="1" ht="17.25" x14ac:dyDescent="0.2">
      <c r="A359" s="20"/>
      <c r="B359" s="20"/>
      <c r="C359" s="20"/>
      <c r="D359" s="101"/>
      <c r="E359" s="101"/>
      <c r="F359" s="101"/>
      <c r="G359" s="102"/>
      <c r="H359" s="102"/>
      <c r="I359" s="102"/>
      <c r="J359" s="102"/>
      <c r="K359" s="102"/>
      <c r="L359" s="102"/>
      <c r="M359" s="3"/>
      <c r="N359" s="3"/>
      <c r="O359" s="3"/>
      <c r="P359" s="3"/>
      <c r="Q359" s="3"/>
      <c r="R359" s="3"/>
      <c r="S359" s="3"/>
      <c r="T359" s="185"/>
      <c r="U359" s="185"/>
      <c r="V359" s="185"/>
      <c r="W359" s="185"/>
      <c r="X359" s="185"/>
      <c r="Y359" s="185"/>
      <c r="Z359" s="185"/>
      <c r="AA359" s="185"/>
    </row>
    <row r="360" spans="1:27" s="122" customFormat="1" ht="17.25" x14ac:dyDescent="0.2">
      <c r="A360" s="20"/>
      <c r="B360" s="20"/>
      <c r="C360" s="20"/>
      <c r="D360" s="101"/>
      <c r="E360" s="101"/>
      <c r="F360" s="101"/>
      <c r="G360" s="102"/>
      <c r="H360" s="102"/>
      <c r="I360" s="102"/>
      <c r="J360" s="102"/>
      <c r="K360" s="102"/>
      <c r="L360" s="102"/>
      <c r="M360" s="3"/>
      <c r="N360" s="3"/>
      <c r="O360" s="3"/>
      <c r="P360" s="3"/>
      <c r="Q360" s="3"/>
      <c r="R360" s="3"/>
      <c r="S360" s="3"/>
      <c r="T360" s="185"/>
      <c r="U360" s="185"/>
      <c r="V360" s="185"/>
      <c r="W360" s="185"/>
      <c r="X360" s="185"/>
      <c r="Y360" s="185"/>
      <c r="Z360" s="185"/>
      <c r="AA360" s="185"/>
    </row>
    <row r="361" spans="1:27" s="122" customFormat="1" ht="17.25" x14ac:dyDescent="0.2">
      <c r="A361" s="20"/>
      <c r="B361" s="20"/>
      <c r="C361" s="20"/>
      <c r="D361" s="101"/>
      <c r="E361" s="101"/>
      <c r="F361" s="101"/>
      <c r="G361" s="102"/>
      <c r="H361" s="102"/>
      <c r="I361" s="102"/>
      <c r="J361" s="102"/>
      <c r="K361" s="102"/>
      <c r="L361" s="102"/>
      <c r="M361" s="3"/>
      <c r="N361" s="3"/>
      <c r="O361" s="3"/>
      <c r="P361" s="3"/>
      <c r="Q361" s="3"/>
      <c r="R361" s="3"/>
      <c r="S361" s="3"/>
      <c r="T361" s="185"/>
      <c r="U361" s="185"/>
      <c r="V361" s="185"/>
      <c r="W361" s="185"/>
      <c r="X361" s="185"/>
      <c r="Y361" s="185"/>
      <c r="Z361" s="185"/>
      <c r="AA361" s="185"/>
    </row>
    <row r="362" spans="1:27" s="122" customFormat="1" ht="17.25" x14ac:dyDescent="0.2">
      <c r="A362" s="20"/>
      <c r="B362" s="20"/>
      <c r="C362" s="20"/>
      <c r="D362" s="101"/>
      <c r="E362" s="101"/>
      <c r="F362" s="101"/>
      <c r="G362" s="102"/>
      <c r="H362" s="102"/>
      <c r="I362" s="102"/>
      <c r="J362" s="102"/>
      <c r="K362" s="102"/>
      <c r="L362" s="102"/>
      <c r="M362" s="3"/>
      <c r="N362" s="3"/>
      <c r="O362" s="3"/>
      <c r="P362" s="3"/>
      <c r="Q362" s="3"/>
      <c r="R362" s="3"/>
      <c r="S362" s="3"/>
      <c r="T362" s="185"/>
      <c r="U362" s="185"/>
      <c r="V362" s="185"/>
      <c r="W362" s="185"/>
      <c r="X362" s="185"/>
      <c r="Y362" s="185"/>
      <c r="Z362" s="185"/>
      <c r="AA362" s="185"/>
    </row>
    <row r="363" spans="1:27" s="122" customFormat="1" ht="17.25" x14ac:dyDescent="0.2">
      <c r="A363" s="20"/>
      <c r="B363" s="20"/>
      <c r="C363" s="20"/>
      <c r="D363" s="101"/>
      <c r="E363" s="101"/>
      <c r="F363" s="101"/>
      <c r="G363" s="102"/>
      <c r="H363" s="102"/>
      <c r="I363" s="102"/>
      <c r="J363" s="102"/>
      <c r="K363" s="102"/>
      <c r="L363" s="102"/>
      <c r="M363" s="3"/>
      <c r="N363" s="3"/>
      <c r="O363" s="3"/>
      <c r="P363" s="3"/>
      <c r="Q363" s="3"/>
      <c r="R363" s="3"/>
      <c r="S363" s="3"/>
      <c r="T363" s="185"/>
      <c r="U363" s="185"/>
      <c r="V363" s="185"/>
      <c r="W363" s="185"/>
      <c r="X363" s="185"/>
      <c r="Y363" s="185"/>
      <c r="Z363" s="185"/>
      <c r="AA363" s="185"/>
    </row>
    <row r="364" spans="1:27" s="122" customFormat="1" ht="17.25" x14ac:dyDescent="0.2">
      <c r="A364" s="20"/>
      <c r="B364" s="20"/>
      <c r="C364" s="20"/>
      <c r="D364" s="101"/>
      <c r="E364" s="101"/>
      <c r="F364" s="101"/>
      <c r="G364" s="102"/>
      <c r="H364" s="102"/>
      <c r="I364" s="102"/>
      <c r="J364" s="102"/>
      <c r="K364" s="102"/>
      <c r="L364" s="102"/>
      <c r="M364" s="3"/>
      <c r="N364" s="3"/>
      <c r="O364" s="3"/>
      <c r="P364" s="3"/>
      <c r="Q364" s="3"/>
      <c r="R364" s="3"/>
      <c r="S364" s="3"/>
      <c r="T364" s="185"/>
      <c r="U364" s="185"/>
      <c r="V364" s="185"/>
      <c r="W364" s="185"/>
      <c r="X364" s="185"/>
      <c r="Y364" s="185"/>
      <c r="Z364" s="185"/>
      <c r="AA364" s="185"/>
    </row>
    <row r="365" spans="1:27" s="122" customFormat="1" ht="17.25" x14ac:dyDescent="0.2">
      <c r="A365" s="20"/>
      <c r="B365" s="20"/>
      <c r="C365" s="20"/>
      <c r="D365" s="101"/>
      <c r="E365" s="101"/>
      <c r="F365" s="101"/>
      <c r="G365" s="102"/>
      <c r="H365" s="102"/>
      <c r="I365" s="102"/>
      <c r="J365" s="102"/>
      <c r="K365" s="102"/>
      <c r="L365" s="102"/>
      <c r="M365" s="3"/>
      <c r="N365" s="3"/>
      <c r="O365" s="3"/>
      <c r="P365" s="3"/>
      <c r="Q365" s="3"/>
      <c r="R365" s="3"/>
      <c r="S365" s="3"/>
      <c r="T365" s="185"/>
      <c r="U365" s="185"/>
      <c r="V365" s="185"/>
      <c r="W365" s="185"/>
      <c r="X365" s="185"/>
      <c r="Y365" s="185"/>
      <c r="Z365" s="185"/>
      <c r="AA365" s="185"/>
    </row>
    <row r="366" spans="1:27" s="122" customFormat="1" ht="17.25" x14ac:dyDescent="0.2">
      <c r="A366" s="20"/>
      <c r="B366" s="20"/>
      <c r="C366" s="20"/>
      <c r="D366" s="101"/>
      <c r="E366" s="101"/>
      <c r="F366" s="101"/>
      <c r="G366" s="102"/>
      <c r="H366" s="102"/>
      <c r="I366" s="102"/>
      <c r="J366" s="102"/>
      <c r="K366" s="102"/>
      <c r="L366" s="102"/>
      <c r="M366" s="3"/>
      <c r="N366" s="3"/>
      <c r="O366" s="3"/>
      <c r="P366" s="3"/>
      <c r="Q366" s="3"/>
      <c r="R366" s="3"/>
      <c r="S366" s="3"/>
      <c r="T366" s="185"/>
      <c r="U366" s="185"/>
      <c r="V366" s="185"/>
      <c r="W366" s="185"/>
      <c r="X366" s="185"/>
      <c r="Y366" s="185"/>
      <c r="Z366" s="185"/>
      <c r="AA366" s="185"/>
    </row>
    <row r="367" spans="1:27" s="122" customFormat="1" ht="17.25" x14ac:dyDescent="0.2">
      <c r="A367" s="20"/>
      <c r="B367" s="20"/>
      <c r="C367" s="20"/>
      <c r="D367" s="101"/>
      <c r="E367" s="101"/>
      <c r="F367" s="101"/>
      <c r="G367" s="102"/>
      <c r="H367" s="102"/>
      <c r="I367" s="102"/>
      <c r="J367" s="102"/>
      <c r="K367" s="102"/>
      <c r="L367" s="102"/>
      <c r="M367" s="3"/>
      <c r="N367" s="3"/>
      <c r="O367" s="3"/>
      <c r="P367" s="3"/>
      <c r="Q367" s="3"/>
      <c r="R367" s="3"/>
      <c r="S367" s="3"/>
      <c r="T367" s="185"/>
      <c r="U367" s="185"/>
      <c r="V367" s="185"/>
      <c r="W367" s="185"/>
      <c r="X367" s="185"/>
      <c r="Y367" s="185"/>
      <c r="Z367" s="185"/>
      <c r="AA367" s="185"/>
    </row>
    <row r="368" spans="1:27" s="122" customFormat="1" ht="17.25" x14ac:dyDescent="0.2">
      <c r="A368" s="20"/>
      <c r="B368" s="20"/>
      <c r="C368" s="20"/>
      <c r="D368" s="101"/>
      <c r="E368" s="101"/>
      <c r="F368" s="101"/>
      <c r="G368" s="102"/>
      <c r="H368" s="102"/>
      <c r="I368" s="102"/>
      <c r="J368" s="102"/>
      <c r="K368" s="102"/>
      <c r="L368" s="102"/>
      <c r="M368" s="3"/>
      <c r="N368" s="3"/>
      <c r="O368" s="3"/>
      <c r="P368" s="3"/>
      <c r="Q368" s="3"/>
      <c r="R368" s="3"/>
      <c r="S368" s="3"/>
      <c r="T368" s="185"/>
      <c r="U368" s="185"/>
      <c r="V368" s="185"/>
      <c r="W368" s="185"/>
      <c r="X368" s="185"/>
      <c r="Y368" s="185"/>
      <c r="Z368" s="185"/>
      <c r="AA368" s="185"/>
    </row>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sheetData>
  <sheetProtection formatColumns="0" autoFilter="0"/>
  <dataConsolidate link="1"/>
  <mergeCells count="16">
    <mergeCell ref="A6:M6"/>
    <mergeCell ref="P2:Q2"/>
    <mergeCell ref="P3:Q3"/>
    <mergeCell ref="N2:O2"/>
    <mergeCell ref="N3:O3"/>
    <mergeCell ref="P6:Q6"/>
    <mergeCell ref="P4:Q4"/>
    <mergeCell ref="P5:Q5"/>
    <mergeCell ref="N4:O4"/>
    <mergeCell ref="N5:O5"/>
    <mergeCell ref="N6:O6"/>
    <mergeCell ref="A1:Q1"/>
    <mergeCell ref="A2:M2"/>
    <mergeCell ref="A3:M3"/>
    <mergeCell ref="A4:M4"/>
    <mergeCell ref="A5:M5"/>
  </mergeCells>
  <phoneticPr fontId="79" type="noConversion"/>
  <conditionalFormatting sqref="M8 M10:M32">
    <cfRule type="cellIs" dxfId="406" priority="2" operator="notEqual">
      <formula>0</formula>
    </cfRule>
  </conditionalFormatting>
  <conditionalFormatting sqref="Q8 Q10:Q32">
    <cfRule type="cellIs" dxfId="405" priority="3" operator="equal">
      <formula>1</formula>
    </cfRule>
  </conditionalFormatting>
  <conditionalFormatting sqref="A15:Q17 A22:Q27 L10:Q32 A10:J32 K9:K32">
    <cfRule type="expression" dxfId="404" priority="8">
      <formula>#REF!="EMPG-A"</formula>
    </cfRule>
  </conditionalFormatting>
  <dataValidations count="13">
    <dataValidation type="whole" operator="greaterThan" allowBlank="1" showErrorMessage="1" errorTitle="Request Number" error="Please enter the Request Number for this request." promptTitle="Request Number" prompt="Please enter the request number.  Each request type (Modification and Reimbursement) will have its own sequence that must be followed in order. " sqref="P3">
      <formula1>0</formula1>
    </dataValidation>
    <dataValidation showInputMessage="1" showErrorMessage="1" sqref="D10:E32"/>
    <dataValidation type="whole" operator="greaterThan" allowBlank="1" showInputMessage="1" showErrorMessage="1" errorTitle="BUDGETED COST" error="Enter the Budged Cost for this project, rounded DOWN to the nearest dollar." sqref="K10:K32">
      <formula1>0</formula1>
    </dataValidation>
    <dataValidation type="list" allowBlank="1" showInputMessage="1" showErrorMessage="1" sqref="B10:B32">
      <formula1>"Direct, Subaward"</formula1>
    </dataValidation>
    <dataValidation type="list" allowBlank="1" showInputMessage="1" showErrorMessage="1" sqref="J10:J32">
      <formula1>"Deployable, Shareable, Both, N/A"</formula1>
    </dataValidation>
    <dataValidation type="list" allowBlank="1" showInputMessage="1" showErrorMessage="1" sqref="H10:H32">
      <formula1>DD_PL_CoreCapabilities</formula1>
    </dataValidation>
    <dataValidation type="list" allowBlank="1" showInputMessage="1" showErrorMessage="1" sqref="I10:I32">
      <formula1>"Build, Sustain"</formula1>
    </dataValidation>
    <dataValidation type="list" allowBlank="1" showInputMessage="1" showErrorMessage="1" sqref="F10:F32">
      <formula1>DD_PL_SolutionArea</formula1>
    </dataValidation>
    <dataValidation type="list" allowBlank="1" showInputMessage="1" showErrorMessage="1" sqref="A10:A32">
      <formula1>"Goal #1, Goal #2, Goal #3, Goal #4, Goal #5, Goal #6, Goal #7, Goal #8, Goal #9, Goal #10, Goal #11"</formula1>
    </dataValidation>
    <dataValidation type="list" allowBlank="1" showInputMessage="1" showErrorMessage="1" sqref="C10:C32">
      <formula1>"A,B,C,D,E,F,G,H,I,J,K,L,M,N,O,P,Q,R,S,T,U,V,W,X,Y,Z"</formula1>
    </dataValidation>
    <dataValidation type="whole" operator="lessThanOrEqual" allowBlank="1" showInputMessage="1" showErrorMessage="1" errorTitle="AMOUNT THIS REQUEST" error="Please enter a dollar amount less than or equal to the available balance for this project." sqref="M10:M32">
      <formula1>K10-L10</formula1>
    </dataValidation>
    <dataValidation type="list" allowBlank="1" showInputMessage="1" showErrorMessage="1" sqref="G10:G32">
      <formula1>INDIRECT(VLOOKUP(F10,DD_PL_SubCat_Lookup,2,0))</formula1>
    </dataValidation>
    <dataValidation type="list" allowBlank="1" showInputMessage="1" showErrorMessage="1" sqref="P2:Q2">
      <formula1>"Initial Application, Modification, Advance, Reimbursement"</formula1>
    </dataValidation>
  </dataValidations>
  <printOptions horizontalCentered="1"/>
  <pageMargins left="0.15" right="0.15" top="0.5" bottom="0.5" header="0.25" footer="0.25"/>
  <pageSetup scale="36"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ignoredErrors>
    <ignoredError sqref="N8:Q8" calculatedColum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ning">
    <tabColor rgb="FF93EC8C"/>
    <pageSetUpPr fitToPage="1"/>
  </sheetPr>
  <dimension ref="A1:AA468"/>
  <sheetViews>
    <sheetView showGridLines="0" showZeros="0" zoomScale="65" zoomScaleNormal="65" zoomScaleSheetLayoutView="50" workbookViewId="0">
      <pane ySplit="8" topLeftCell="A9" activePane="bottomLeft" state="frozen"/>
      <selection sqref="A1:I1"/>
      <selection pane="bottomLeft" sqref="A1:I1"/>
    </sheetView>
  </sheetViews>
  <sheetFormatPr defaultColWidth="9.140625" defaultRowHeight="12.75" zeroHeight="1" x14ac:dyDescent="0.2"/>
  <cols>
    <col min="1" max="1" width="12.7109375" style="23" customWidth="1"/>
    <col min="2" max="2" width="15.7109375" style="23" customWidth="1"/>
    <col min="3" max="3" width="28" style="23" customWidth="1"/>
    <col min="4" max="4" width="46.28515625" style="23" customWidth="1"/>
    <col min="5" max="5" width="30.85546875" style="23" customWidth="1"/>
    <col min="6" max="6" width="30.7109375" style="23" customWidth="1"/>
    <col min="7" max="7" width="25.140625" style="23" customWidth="1"/>
    <col min="8" max="8" width="22.7109375" style="21" customWidth="1"/>
    <col min="9" max="14" width="20.7109375" style="23" customWidth="1"/>
    <col min="15" max="15" width="19.5703125" style="23" hidden="1" customWidth="1"/>
    <col min="16" max="17" width="20.7109375" style="23" hidden="1" customWidth="1"/>
    <col min="18" max="24" width="15.7109375" style="185" hidden="1" customWidth="1"/>
    <col min="25" max="27" width="15.7109375" style="185" customWidth="1"/>
    <col min="28" max="28" width="13.28515625" style="23" customWidth="1"/>
    <col min="29" max="16384" width="9.140625" style="23"/>
  </cols>
  <sheetData>
    <row r="1" spans="1:27" ht="35.1" customHeight="1" x14ac:dyDescent="0.2">
      <c r="A1" s="851" t="s">
        <v>459</v>
      </c>
      <c r="B1" s="851"/>
      <c r="C1" s="851"/>
      <c r="D1" s="851"/>
      <c r="E1" s="851"/>
      <c r="F1" s="851"/>
      <c r="G1" s="851"/>
      <c r="H1" s="851"/>
      <c r="I1" s="851"/>
      <c r="J1" s="851"/>
      <c r="K1" s="851"/>
      <c r="L1" s="851"/>
      <c r="M1" s="851"/>
      <c r="N1" s="851"/>
      <c r="O1" s="217"/>
      <c r="P1" s="217"/>
      <c r="Q1" s="217"/>
    </row>
    <row r="2" spans="1:27" ht="30" customHeight="1" x14ac:dyDescent="0.35">
      <c r="A2" s="822">
        <f>SubrecipientName</f>
        <v>0</v>
      </c>
      <c r="B2" s="822"/>
      <c r="C2" s="822"/>
      <c r="D2" s="822"/>
      <c r="E2" s="822"/>
      <c r="F2" s="822"/>
      <c r="G2" s="822"/>
      <c r="H2" s="822"/>
      <c r="I2" s="822"/>
      <c r="J2" s="823"/>
      <c r="K2" s="849" t="s">
        <v>344</v>
      </c>
      <c r="L2" s="850"/>
      <c r="M2" s="847"/>
      <c r="N2" s="848"/>
      <c r="O2" s="188"/>
      <c r="P2" s="185"/>
      <c r="Q2" s="185"/>
      <c r="Y2" s="23"/>
      <c r="Z2" s="23"/>
      <c r="AA2" s="23"/>
    </row>
    <row r="3" spans="1:27" s="25" customFormat="1" ht="30" customHeight="1" x14ac:dyDescent="0.35">
      <c r="A3" s="844">
        <f>FIPSNumber</f>
        <v>0</v>
      </c>
      <c r="B3" s="844"/>
      <c r="C3" s="844"/>
      <c r="D3" s="844"/>
      <c r="E3" s="844"/>
      <c r="F3" s="844"/>
      <c r="G3" s="844"/>
      <c r="H3" s="844"/>
      <c r="I3" s="844"/>
      <c r="J3" s="844"/>
      <c r="K3" s="849" t="s">
        <v>609</v>
      </c>
      <c r="L3" s="850"/>
      <c r="M3" s="847"/>
      <c r="N3" s="848"/>
      <c r="O3" s="544"/>
      <c r="P3" s="186"/>
      <c r="Q3" s="186"/>
      <c r="R3" s="186"/>
      <c r="S3" s="186"/>
      <c r="T3" s="186"/>
      <c r="U3" s="186"/>
      <c r="V3" s="186"/>
      <c r="W3" s="186"/>
      <c r="X3" s="186"/>
    </row>
    <row r="4" spans="1:27" ht="30" customHeight="1" x14ac:dyDescent="0.2">
      <c r="A4" s="842">
        <f>SubawardNumber</f>
        <v>0</v>
      </c>
      <c r="B4" s="842"/>
      <c r="C4" s="842"/>
      <c r="D4" s="842"/>
      <c r="E4" s="842"/>
      <c r="F4" s="842"/>
      <c r="G4" s="842"/>
      <c r="H4" s="842"/>
      <c r="I4" s="842"/>
      <c r="J4" s="843"/>
      <c r="K4" s="854" t="s">
        <v>221</v>
      </c>
      <c r="L4" s="855"/>
      <c r="M4" s="852">
        <f>StartDate</f>
        <v>44378</v>
      </c>
      <c r="N4" s="853"/>
      <c r="O4" s="188"/>
      <c r="P4" s="185"/>
      <c r="Q4" s="185"/>
      <c r="Y4" s="23"/>
      <c r="Z4" s="23"/>
      <c r="AA4" s="23"/>
    </row>
    <row r="5" spans="1:27" s="312" customFormat="1" ht="30" customHeight="1" x14ac:dyDescent="0.2">
      <c r="A5" s="845"/>
      <c r="B5" s="845"/>
      <c r="C5" s="845"/>
      <c r="D5" s="845"/>
      <c r="E5" s="845"/>
      <c r="F5" s="845"/>
      <c r="G5" s="845"/>
      <c r="H5" s="845"/>
      <c r="I5" s="845"/>
      <c r="J5" s="846"/>
      <c r="K5" s="854" t="s">
        <v>222</v>
      </c>
      <c r="L5" s="855"/>
      <c r="M5" s="852">
        <f>EndDate</f>
        <v>45107</v>
      </c>
      <c r="N5" s="853"/>
      <c r="O5" s="545"/>
      <c r="P5" s="311"/>
      <c r="Q5" s="311"/>
      <c r="R5" s="311"/>
      <c r="S5" s="311"/>
      <c r="T5" s="311"/>
      <c r="U5" s="311"/>
      <c r="V5" s="311"/>
      <c r="W5" s="311"/>
      <c r="X5" s="311"/>
    </row>
    <row r="6" spans="1:27" s="312" customFormat="1" ht="30" customHeight="1" x14ac:dyDescent="0.2">
      <c r="A6" s="845">
        <v>0</v>
      </c>
      <c r="B6" s="845"/>
      <c r="C6" s="845"/>
      <c r="D6" s="845"/>
      <c r="E6" s="845"/>
      <c r="F6" s="845"/>
      <c r="G6" s="845"/>
      <c r="H6" s="845"/>
      <c r="I6" s="845"/>
      <c r="J6" s="846"/>
      <c r="K6" s="856" t="s">
        <v>498</v>
      </c>
      <c r="L6" s="857"/>
      <c r="M6" s="858"/>
      <c r="N6" s="858"/>
      <c r="O6" s="545"/>
      <c r="P6" s="311"/>
      <c r="Q6" s="311"/>
      <c r="R6" s="311"/>
      <c r="S6" s="311"/>
      <c r="T6" s="311"/>
      <c r="U6" s="311"/>
      <c r="V6" s="311"/>
      <c r="W6" s="311"/>
      <c r="X6" s="311"/>
    </row>
    <row r="7" spans="1:27" ht="50.1" customHeight="1" x14ac:dyDescent="0.2">
      <c r="A7" s="546" t="s">
        <v>26</v>
      </c>
      <c r="B7" s="547" t="s">
        <v>211</v>
      </c>
      <c r="C7" s="547" t="s">
        <v>249</v>
      </c>
      <c r="D7" s="548" t="s">
        <v>212</v>
      </c>
      <c r="E7" s="548" t="s">
        <v>244</v>
      </c>
      <c r="F7" s="548" t="s">
        <v>252</v>
      </c>
      <c r="G7" s="548" t="s">
        <v>347</v>
      </c>
      <c r="H7" s="548" t="s">
        <v>251</v>
      </c>
      <c r="I7" s="548" t="s">
        <v>250</v>
      </c>
      <c r="J7" s="547" t="s">
        <v>245</v>
      </c>
      <c r="K7" s="547" t="s">
        <v>262</v>
      </c>
      <c r="L7" s="547" t="s">
        <v>242</v>
      </c>
      <c r="M7" s="547" t="s">
        <v>243</v>
      </c>
      <c r="N7" s="547" t="s">
        <v>224</v>
      </c>
      <c r="O7" s="464" t="s">
        <v>466</v>
      </c>
      <c r="P7" s="464" t="s">
        <v>467</v>
      </c>
      <c r="Q7" s="464" t="s">
        <v>468</v>
      </c>
      <c r="R7" s="464" t="s">
        <v>469</v>
      </c>
      <c r="S7" s="464" t="s">
        <v>470</v>
      </c>
      <c r="T7" s="464" t="s">
        <v>471</v>
      </c>
      <c r="U7" s="464" t="s">
        <v>472</v>
      </c>
      <c r="V7" s="464" t="s">
        <v>473</v>
      </c>
      <c r="W7" s="464" t="s">
        <v>474</v>
      </c>
      <c r="X7" s="464" t="s">
        <v>475</v>
      </c>
      <c r="Y7" s="23"/>
      <c r="Z7" s="23"/>
      <c r="AA7" s="23"/>
    </row>
    <row r="8" spans="1:27" s="150" customFormat="1" ht="20.25" x14ac:dyDescent="0.2">
      <c r="A8" s="549">
        <v>0</v>
      </c>
      <c r="B8" s="549"/>
      <c r="C8" s="550"/>
      <c r="D8" s="551">
        <v>0</v>
      </c>
      <c r="E8" s="551">
        <v>0</v>
      </c>
      <c r="F8" s="552"/>
      <c r="G8" s="551"/>
      <c r="H8" s="551"/>
      <c r="I8" s="551"/>
      <c r="J8" s="553">
        <f>SUM(RangeCost)</f>
        <v>0</v>
      </c>
      <c r="K8" s="553">
        <f>SUM(RangePrevious)</f>
        <v>0</v>
      </c>
      <c r="L8" s="553">
        <f>SUM(RangeThisRequest)</f>
        <v>0</v>
      </c>
      <c r="M8" s="553">
        <f>SUM(RangeApproved)</f>
        <v>0</v>
      </c>
      <c r="N8" s="553">
        <f>SUM(RangeBalance)</f>
        <v>0</v>
      </c>
      <c r="O8" s="465"/>
      <c r="P8" s="465"/>
      <c r="Q8" s="465"/>
      <c r="R8" s="465"/>
      <c r="S8" s="465"/>
      <c r="T8" s="465"/>
      <c r="U8" s="465"/>
      <c r="V8" s="465"/>
      <c r="W8" s="465"/>
      <c r="X8" s="465"/>
    </row>
    <row r="9" spans="1:27" s="150" customFormat="1" ht="0.2" customHeight="1" x14ac:dyDescent="0.2">
      <c r="A9" s="554">
        <v>0</v>
      </c>
      <c r="B9" s="554">
        <v>0</v>
      </c>
      <c r="C9" s="554">
        <v>0</v>
      </c>
      <c r="D9" s="554">
        <v>0</v>
      </c>
      <c r="E9" s="554">
        <v>0</v>
      </c>
      <c r="F9" s="555">
        <v>0</v>
      </c>
      <c r="G9" s="554">
        <v>0</v>
      </c>
      <c r="H9" s="555">
        <v>0</v>
      </c>
      <c r="I9" s="556">
        <v>0</v>
      </c>
      <c r="J9" s="557">
        <v>0</v>
      </c>
      <c r="K9" s="557">
        <v>0</v>
      </c>
      <c r="L9" s="557">
        <v>0</v>
      </c>
      <c r="M9" s="558">
        <v>0</v>
      </c>
      <c r="N9" s="557">
        <v>0</v>
      </c>
      <c r="O9" s="314">
        <v>0</v>
      </c>
      <c r="P9" s="314">
        <v>0</v>
      </c>
      <c r="Q9" s="314">
        <v>0</v>
      </c>
      <c r="R9" s="314">
        <v>0</v>
      </c>
      <c r="S9" s="314">
        <v>0</v>
      </c>
      <c r="T9" s="314">
        <v>0</v>
      </c>
      <c r="U9" s="314">
        <v>0</v>
      </c>
      <c r="V9" s="314">
        <v>0</v>
      </c>
      <c r="W9" s="314">
        <v>0</v>
      </c>
      <c r="X9" s="314">
        <v>0</v>
      </c>
    </row>
    <row r="10" spans="1:27" s="381" customFormat="1" ht="19.5" x14ac:dyDescent="0.2">
      <c r="A10" s="397"/>
      <c r="B10" s="397"/>
      <c r="C10" s="397"/>
      <c r="D10" s="397"/>
      <c r="E10" s="397"/>
      <c r="F10" s="399"/>
      <c r="G10" s="397"/>
      <c r="H10" s="399"/>
      <c r="I10" s="480"/>
      <c r="J10" s="478"/>
      <c r="K10" s="398"/>
      <c r="L10" s="478"/>
      <c r="M10" s="479">
        <f t="shared" ref="M10:M30" si="0">L10+K10</f>
        <v>0</v>
      </c>
      <c r="N10" s="479">
        <f t="shared" ref="N10:N30" si="1">J10-M10</f>
        <v>0</v>
      </c>
      <c r="O10" s="477"/>
      <c r="P10" s="477"/>
      <c r="Q10" s="477"/>
      <c r="R10" s="477"/>
      <c r="S10" s="477"/>
      <c r="T10" s="477"/>
      <c r="U10" s="477"/>
      <c r="V10" s="477"/>
      <c r="W10" s="477"/>
      <c r="X10" s="477"/>
    </row>
    <row r="11" spans="1:27" s="381" customFormat="1" ht="19.5" x14ac:dyDescent="0.2">
      <c r="A11" s="370"/>
      <c r="B11" s="370"/>
      <c r="C11" s="370"/>
      <c r="D11" s="370"/>
      <c r="E11" s="370"/>
      <c r="F11" s="371"/>
      <c r="G11" s="370"/>
      <c r="H11" s="371"/>
      <c r="I11" s="373"/>
      <c r="J11" s="435"/>
      <c r="K11" s="375"/>
      <c r="L11" s="435"/>
      <c r="M11" s="433">
        <f t="shared" si="0"/>
        <v>0</v>
      </c>
      <c r="N11" s="433">
        <f t="shared" si="1"/>
        <v>0</v>
      </c>
      <c r="O11" s="376"/>
      <c r="P11" s="376"/>
      <c r="Q11" s="376"/>
      <c r="R11" s="376"/>
      <c r="S11" s="376"/>
      <c r="T11" s="376"/>
      <c r="U11" s="376"/>
      <c r="V11" s="376"/>
      <c r="W11" s="376"/>
      <c r="X11" s="376"/>
    </row>
    <row r="12" spans="1:27" s="381" customFormat="1" ht="19.5" x14ac:dyDescent="0.2">
      <c r="A12" s="397"/>
      <c r="B12" s="397"/>
      <c r="C12" s="397"/>
      <c r="D12" s="397"/>
      <c r="E12" s="397"/>
      <c r="F12" s="399"/>
      <c r="G12" s="397"/>
      <c r="H12" s="399"/>
      <c r="I12" s="480"/>
      <c r="J12" s="478"/>
      <c r="K12" s="398"/>
      <c r="L12" s="478"/>
      <c r="M12" s="479">
        <f t="shared" si="0"/>
        <v>0</v>
      </c>
      <c r="N12" s="479">
        <f t="shared" si="1"/>
        <v>0</v>
      </c>
      <c r="O12" s="477"/>
      <c r="P12" s="477"/>
      <c r="Q12" s="477"/>
      <c r="R12" s="477"/>
      <c r="S12" s="477"/>
      <c r="T12" s="477"/>
      <c r="U12" s="477"/>
      <c r="V12" s="477"/>
      <c r="W12" s="477"/>
      <c r="X12" s="477"/>
    </row>
    <row r="13" spans="1:27" s="381" customFormat="1" ht="19.5" x14ac:dyDescent="0.2">
      <c r="A13" s="397"/>
      <c r="B13" s="397"/>
      <c r="C13" s="397"/>
      <c r="D13" s="397"/>
      <c r="E13" s="397"/>
      <c r="F13" s="399"/>
      <c r="G13" s="397"/>
      <c r="H13" s="399"/>
      <c r="I13" s="480"/>
      <c r="J13" s="478"/>
      <c r="K13" s="398"/>
      <c r="L13" s="478"/>
      <c r="M13" s="479">
        <f t="shared" si="0"/>
        <v>0</v>
      </c>
      <c r="N13" s="479">
        <f t="shared" si="1"/>
        <v>0</v>
      </c>
      <c r="O13" s="477"/>
      <c r="P13" s="477"/>
      <c r="Q13" s="477"/>
      <c r="R13" s="477"/>
      <c r="S13" s="477"/>
      <c r="T13" s="477"/>
      <c r="U13" s="477"/>
      <c r="V13" s="477"/>
      <c r="W13" s="477"/>
      <c r="X13" s="477"/>
    </row>
    <row r="14" spans="1:27" s="381" customFormat="1" ht="19.5" x14ac:dyDescent="0.2">
      <c r="A14" s="397"/>
      <c r="B14" s="397"/>
      <c r="C14" s="397"/>
      <c r="D14" s="397"/>
      <c r="E14" s="397"/>
      <c r="F14" s="399"/>
      <c r="G14" s="397"/>
      <c r="H14" s="399"/>
      <c r="I14" s="480"/>
      <c r="J14" s="478"/>
      <c r="K14" s="398"/>
      <c r="L14" s="478"/>
      <c r="M14" s="479">
        <f t="shared" si="0"/>
        <v>0</v>
      </c>
      <c r="N14" s="479">
        <f t="shared" si="1"/>
        <v>0</v>
      </c>
      <c r="O14" s="477"/>
      <c r="P14" s="477"/>
      <c r="Q14" s="477"/>
      <c r="R14" s="477"/>
      <c r="S14" s="477"/>
      <c r="T14" s="477"/>
      <c r="U14" s="477"/>
      <c r="V14" s="477"/>
      <c r="W14" s="477"/>
      <c r="X14" s="477"/>
    </row>
    <row r="15" spans="1:27" s="381" customFormat="1" ht="19.5" x14ac:dyDescent="0.2">
      <c r="A15" s="397"/>
      <c r="B15" s="397"/>
      <c r="C15" s="397"/>
      <c r="D15" s="397"/>
      <c r="E15" s="397"/>
      <c r="F15" s="399"/>
      <c r="G15" s="397"/>
      <c r="H15" s="399"/>
      <c r="I15" s="480"/>
      <c r="J15" s="478"/>
      <c r="K15" s="398"/>
      <c r="L15" s="478"/>
      <c r="M15" s="479">
        <f t="shared" si="0"/>
        <v>0</v>
      </c>
      <c r="N15" s="479">
        <f t="shared" si="1"/>
        <v>0</v>
      </c>
      <c r="O15" s="477"/>
      <c r="P15" s="477"/>
      <c r="Q15" s="477"/>
      <c r="R15" s="477"/>
      <c r="S15" s="477"/>
      <c r="T15" s="477"/>
      <c r="U15" s="477"/>
      <c r="V15" s="477"/>
      <c r="W15" s="477"/>
      <c r="X15" s="477"/>
    </row>
    <row r="16" spans="1:27" s="381" customFormat="1" ht="19.5" x14ac:dyDescent="0.2">
      <c r="A16" s="397"/>
      <c r="B16" s="397"/>
      <c r="C16" s="397"/>
      <c r="D16" s="397"/>
      <c r="E16" s="397"/>
      <c r="F16" s="399"/>
      <c r="G16" s="397"/>
      <c r="H16" s="399"/>
      <c r="I16" s="480"/>
      <c r="J16" s="478"/>
      <c r="K16" s="398"/>
      <c r="L16" s="478"/>
      <c r="M16" s="479">
        <f t="shared" si="0"/>
        <v>0</v>
      </c>
      <c r="N16" s="479">
        <f t="shared" si="1"/>
        <v>0</v>
      </c>
      <c r="O16" s="477"/>
      <c r="P16" s="477"/>
      <c r="Q16" s="477"/>
      <c r="R16" s="477"/>
      <c r="S16" s="477"/>
      <c r="T16" s="477"/>
      <c r="U16" s="477"/>
      <c r="V16" s="477"/>
      <c r="W16" s="477"/>
      <c r="X16" s="477"/>
    </row>
    <row r="17" spans="1:24" s="381" customFormat="1" ht="19.5" x14ac:dyDescent="0.2">
      <c r="A17" s="397"/>
      <c r="B17" s="397"/>
      <c r="C17" s="397"/>
      <c r="D17" s="397"/>
      <c r="E17" s="397"/>
      <c r="F17" s="399"/>
      <c r="G17" s="397"/>
      <c r="H17" s="399"/>
      <c r="I17" s="480"/>
      <c r="J17" s="478"/>
      <c r="K17" s="398"/>
      <c r="L17" s="478"/>
      <c r="M17" s="479">
        <f t="shared" si="0"/>
        <v>0</v>
      </c>
      <c r="N17" s="479">
        <f t="shared" si="1"/>
        <v>0</v>
      </c>
      <c r="O17" s="477"/>
      <c r="P17" s="477"/>
      <c r="Q17" s="477"/>
      <c r="R17" s="477"/>
      <c r="S17" s="477"/>
      <c r="T17" s="477"/>
      <c r="U17" s="477"/>
      <c r="V17" s="477"/>
      <c r="W17" s="477"/>
      <c r="X17" s="477"/>
    </row>
    <row r="18" spans="1:24" s="381" customFormat="1" ht="19.5" x14ac:dyDescent="0.2">
      <c r="A18" s="397"/>
      <c r="B18" s="397"/>
      <c r="C18" s="397"/>
      <c r="D18" s="397"/>
      <c r="E18" s="397"/>
      <c r="F18" s="399"/>
      <c r="G18" s="397"/>
      <c r="H18" s="399"/>
      <c r="I18" s="480"/>
      <c r="J18" s="478"/>
      <c r="K18" s="398"/>
      <c r="L18" s="478"/>
      <c r="M18" s="479">
        <f t="shared" si="0"/>
        <v>0</v>
      </c>
      <c r="N18" s="479">
        <f t="shared" si="1"/>
        <v>0</v>
      </c>
      <c r="O18" s="477"/>
      <c r="P18" s="477"/>
      <c r="Q18" s="477"/>
      <c r="R18" s="477"/>
      <c r="S18" s="477"/>
      <c r="T18" s="477"/>
      <c r="U18" s="477"/>
      <c r="V18" s="477"/>
      <c r="W18" s="477"/>
      <c r="X18" s="477"/>
    </row>
    <row r="19" spans="1:24" s="381" customFormat="1" ht="19.5" x14ac:dyDescent="0.2">
      <c r="A19" s="397"/>
      <c r="B19" s="397"/>
      <c r="C19" s="397"/>
      <c r="D19" s="397"/>
      <c r="E19" s="397"/>
      <c r="F19" s="399"/>
      <c r="G19" s="397"/>
      <c r="H19" s="399"/>
      <c r="I19" s="480"/>
      <c r="J19" s="478"/>
      <c r="K19" s="398"/>
      <c r="L19" s="478"/>
      <c r="M19" s="479">
        <f t="shared" si="0"/>
        <v>0</v>
      </c>
      <c r="N19" s="479">
        <f t="shared" si="1"/>
        <v>0</v>
      </c>
      <c r="O19" s="477"/>
      <c r="P19" s="477"/>
      <c r="Q19" s="477"/>
      <c r="R19" s="477"/>
      <c r="S19" s="477"/>
      <c r="T19" s="477"/>
      <c r="U19" s="477"/>
      <c r="V19" s="477"/>
      <c r="W19" s="477"/>
      <c r="X19" s="477"/>
    </row>
    <row r="20" spans="1:24" s="381" customFormat="1" ht="19.5" x14ac:dyDescent="0.2">
      <c r="A20" s="397"/>
      <c r="B20" s="397"/>
      <c r="C20" s="397"/>
      <c r="D20" s="397"/>
      <c r="E20" s="397"/>
      <c r="F20" s="399"/>
      <c r="G20" s="397"/>
      <c r="H20" s="399"/>
      <c r="I20" s="480"/>
      <c r="J20" s="478"/>
      <c r="K20" s="398"/>
      <c r="L20" s="478"/>
      <c r="M20" s="479">
        <f t="shared" si="0"/>
        <v>0</v>
      </c>
      <c r="N20" s="479">
        <f t="shared" si="1"/>
        <v>0</v>
      </c>
      <c r="O20" s="477"/>
      <c r="P20" s="477"/>
      <c r="Q20" s="477"/>
      <c r="R20" s="477"/>
      <c r="S20" s="477"/>
      <c r="T20" s="477"/>
      <c r="U20" s="477"/>
      <c r="V20" s="477"/>
      <c r="W20" s="477"/>
      <c r="X20" s="477"/>
    </row>
    <row r="21" spans="1:24" s="381" customFormat="1" ht="19.5" x14ac:dyDescent="0.2">
      <c r="A21" s="397"/>
      <c r="B21" s="397"/>
      <c r="C21" s="397"/>
      <c r="D21" s="397"/>
      <c r="E21" s="397"/>
      <c r="F21" s="399"/>
      <c r="G21" s="397"/>
      <c r="H21" s="399"/>
      <c r="I21" s="480"/>
      <c r="J21" s="478"/>
      <c r="K21" s="398"/>
      <c r="L21" s="478"/>
      <c r="M21" s="479">
        <f t="shared" si="0"/>
        <v>0</v>
      </c>
      <c r="N21" s="479">
        <f t="shared" si="1"/>
        <v>0</v>
      </c>
      <c r="O21" s="477"/>
      <c r="P21" s="477"/>
      <c r="Q21" s="477"/>
      <c r="R21" s="477"/>
      <c r="S21" s="477"/>
      <c r="T21" s="477"/>
      <c r="U21" s="477"/>
      <c r="V21" s="477"/>
      <c r="W21" s="477"/>
      <c r="X21" s="477"/>
    </row>
    <row r="22" spans="1:24" s="381" customFormat="1" ht="19.5" x14ac:dyDescent="0.2">
      <c r="A22" s="370"/>
      <c r="B22" s="370"/>
      <c r="C22" s="370"/>
      <c r="D22" s="370"/>
      <c r="E22" s="370"/>
      <c r="F22" s="371"/>
      <c r="G22" s="370"/>
      <c r="H22" s="371"/>
      <c r="I22" s="373"/>
      <c r="J22" s="435"/>
      <c r="K22" s="375"/>
      <c r="L22" s="435"/>
      <c r="M22" s="433">
        <f t="shared" si="0"/>
        <v>0</v>
      </c>
      <c r="N22" s="433">
        <f t="shared" si="1"/>
        <v>0</v>
      </c>
      <c r="O22" s="376"/>
      <c r="P22" s="376"/>
      <c r="Q22" s="376"/>
      <c r="R22" s="376"/>
      <c r="S22" s="376"/>
      <c r="T22" s="376"/>
      <c r="U22" s="376"/>
      <c r="V22" s="376"/>
      <c r="W22" s="376"/>
      <c r="X22" s="376"/>
    </row>
    <row r="23" spans="1:24" s="381" customFormat="1" ht="19.5" x14ac:dyDescent="0.2">
      <c r="A23" s="370"/>
      <c r="B23" s="370"/>
      <c r="C23" s="370"/>
      <c r="D23" s="370"/>
      <c r="E23" s="370"/>
      <c r="F23" s="371"/>
      <c r="G23" s="370"/>
      <c r="H23" s="371"/>
      <c r="I23" s="373"/>
      <c r="J23" s="382"/>
      <c r="K23" s="375"/>
      <c r="L23" s="382"/>
      <c r="M23" s="375">
        <f t="shared" si="0"/>
        <v>0</v>
      </c>
      <c r="N23" s="375">
        <f t="shared" si="1"/>
        <v>0</v>
      </c>
      <c r="O23" s="376"/>
      <c r="P23" s="376"/>
      <c r="Q23" s="376"/>
      <c r="R23" s="376"/>
      <c r="S23" s="376"/>
      <c r="T23" s="376"/>
      <c r="U23" s="376"/>
      <c r="V23" s="376"/>
      <c r="W23" s="376"/>
      <c r="X23" s="376"/>
    </row>
    <row r="24" spans="1:24" s="381" customFormat="1" ht="19.5" x14ac:dyDescent="0.2">
      <c r="A24" s="370"/>
      <c r="B24" s="370"/>
      <c r="C24" s="370"/>
      <c r="D24" s="370"/>
      <c r="E24" s="370"/>
      <c r="F24" s="371"/>
      <c r="G24" s="370"/>
      <c r="H24" s="371"/>
      <c r="I24" s="373"/>
      <c r="J24" s="435"/>
      <c r="K24" s="375"/>
      <c r="L24" s="382"/>
      <c r="M24" s="375">
        <f t="shared" si="0"/>
        <v>0</v>
      </c>
      <c r="N24" s="433">
        <f t="shared" si="1"/>
        <v>0</v>
      </c>
      <c r="O24" s="376"/>
      <c r="P24" s="376"/>
      <c r="Q24" s="376"/>
      <c r="R24" s="376"/>
      <c r="S24" s="376"/>
      <c r="T24" s="376"/>
      <c r="U24" s="376"/>
      <c r="V24" s="376"/>
      <c r="W24" s="376"/>
      <c r="X24" s="376"/>
    </row>
    <row r="25" spans="1:24" s="381" customFormat="1" ht="19.5" x14ac:dyDescent="0.2">
      <c r="A25" s="370"/>
      <c r="B25" s="370"/>
      <c r="C25" s="370"/>
      <c r="D25" s="370"/>
      <c r="E25" s="370"/>
      <c r="F25" s="371"/>
      <c r="G25" s="370"/>
      <c r="H25" s="371"/>
      <c r="I25" s="373"/>
      <c r="J25" s="435"/>
      <c r="K25" s="375"/>
      <c r="L25" s="382"/>
      <c r="M25" s="375">
        <f t="shared" si="0"/>
        <v>0</v>
      </c>
      <c r="N25" s="433">
        <f t="shared" si="1"/>
        <v>0</v>
      </c>
      <c r="O25" s="376"/>
      <c r="P25" s="376"/>
      <c r="Q25" s="376"/>
      <c r="R25" s="376"/>
      <c r="S25" s="376"/>
      <c r="T25" s="376"/>
      <c r="U25" s="376"/>
      <c r="V25" s="376"/>
      <c r="W25" s="376"/>
      <c r="X25" s="376"/>
    </row>
    <row r="26" spans="1:24" s="381" customFormat="1" ht="19.5" x14ac:dyDescent="0.2">
      <c r="A26" s="370"/>
      <c r="B26" s="370"/>
      <c r="C26" s="370"/>
      <c r="D26" s="370"/>
      <c r="E26" s="370"/>
      <c r="F26" s="371"/>
      <c r="G26" s="370"/>
      <c r="H26" s="371"/>
      <c r="I26" s="373"/>
      <c r="J26" s="435"/>
      <c r="K26" s="375"/>
      <c r="L26" s="382"/>
      <c r="M26" s="375">
        <f t="shared" si="0"/>
        <v>0</v>
      </c>
      <c r="N26" s="433">
        <f t="shared" si="1"/>
        <v>0</v>
      </c>
      <c r="O26" s="376"/>
      <c r="P26" s="376"/>
      <c r="Q26" s="376"/>
      <c r="R26" s="376"/>
      <c r="S26" s="376"/>
      <c r="T26" s="376"/>
      <c r="U26" s="376"/>
      <c r="V26" s="376"/>
      <c r="W26" s="376"/>
      <c r="X26" s="376"/>
    </row>
    <row r="27" spans="1:24" s="381" customFormat="1" ht="19.5" x14ac:dyDescent="0.2">
      <c r="A27" s="370"/>
      <c r="B27" s="370"/>
      <c r="C27" s="370"/>
      <c r="D27" s="370"/>
      <c r="E27" s="370"/>
      <c r="F27" s="371"/>
      <c r="G27" s="370"/>
      <c r="H27" s="371"/>
      <c r="I27" s="373"/>
      <c r="J27" s="382"/>
      <c r="K27" s="375"/>
      <c r="L27" s="382"/>
      <c r="M27" s="375">
        <f t="shared" si="0"/>
        <v>0</v>
      </c>
      <c r="N27" s="375">
        <f t="shared" si="1"/>
        <v>0</v>
      </c>
      <c r="O27" s="376"/>
      <c r="P27" s="376"/>
      <c r="Q27" s="376"/>
      <c r="R27" s="376"/>
      <c r="S27" s="376"/>
      <c r="T27" s="376"/>
      <c r="U27" s="376"/>
      <c r="V27" s="376"/>
      <c r="W27" s="376"/>
      <c r="X27" s="376"/>
    </row>
    <row r="28" spans="1:24" s="381" customFormat="1" ht="19.5" x14ac:dyDescent="0.2">
      <c r="A28" s="370"/>
      <c r="B28" s="370"/>
      <c r="C28" s="370"/>
      <c r="D28" s="370"/>
      <c r="E28" s="370"/>
      <c r="F28" s="371"/>
      <c r="G28" s="370"/>
      <c r="H28" s="371"/>
      <c r="I28" s="373"/>
      <c r="J28" s="382"/>
      <c r="K28" s="375"/>
      <c r="L28" s="382"/>
      <c r="M28" s="375">
        <f t="shared" si="0"/>
        <v>0</v>
      </c>
      <c r="N28" s="375">
        <f t="shared" si="1"/>
        <v>0</v>
      </c>
      <c r="O28" s="376"/>
      <c r="P28" s="376"/>
      <c r="Q28" s="376"/>
      <c r="R28" s="376"/>
      <c r="S28" s="376"/>
      <c r="T28" s="376"/>
      <c r="U28" s="376"/>
      <c r="V28" s="376"/>
      <c r="W28" s="376"/>
      <c r="X28" s="376"/>
    </row>
    <row r="29" spans="1:24" s="381" customFormat="1" ht="19.5" x14ac:dyDescent="0.2">
      <c r="A29" s="370"/>
      <c r="B29" s="370"/>
      <c r="C29" s="370"/>
      <c r="D29" s="370"/>
      <c r="E29" s="370"/>
      <c r="F29" s="371"/>
      <c r="G29" s="370"/>
      <c r="H29" s="371"/>
      <c r="I29" s="373"/>
      <c r="J29" s="382"/>
      <c r="K29" s="375"/>
      <c r="L29" s="382"/>
      <c r="M29" s="375">
        <f t="shared" si="0"/>
        <v>0</v>
      </c>
      <c r="N29" s="375">
        <f t="shared" si="1"/>
        <v>0</v>
      </c>
      <c r="O29" s="376"/>
      <c r="P29" s="376"/>
      <c r="Q29" s="376"/>
      <c r="R29" s="376"/>
      <c r="S29" s="376"/>
      <c r="T29" s="376"/>
      <c r="U29" s="376"/>
      <c r="V29" s="376"/>
      <c r="W29" s="376"/>
      <c r="X29" s="376"/>
    </row>
    <row r="30" spans="1:24" s="381" customFormat="1" ht="19.5" x14ac:dyDescent="0.2">
      <c r="A30" s="370"/>
      <c r="B30" s="370"/>
      <c r="C30" s="370"/>
      <c r="D30" s="370"/>
      <c r="E30" s="370"/>
      <c r="F30" s="371"/>
      <c r="G30" s="370"/>
      <c r="H30" s="371"/>
      <c r="I30" s="373"/>
      <c r="J30" s="382"/>
      <c r="K30" s="375"/>
      <c r="L30" s="382"/>
      <c r="M30" s="375">
        <f t="shared" si="0"/>
        <v>0</v>
      </c>
      <c r="N30" s="375">
        <f t="shared" si="1"/>
        <v>0</v>
      </c>
      <c r="O30" s="376"/>
      <c r="P30" s="376"/>
      <c r="Q30" s="376"/>
      <c r="R30" s="376"/>
      <c r="S30" s="376"/>
      <c r="T30" s="376"/>
      <c r="U30" s="376"/>
      <c r="V30" s="376"/>
      <c r="W30" s="376"/>
      <c r="X30" s="376"/>
    </row>
    <row r="31" spans="1:24" s="381" customFormat="1" ht="19.5" x14ac:dyDescent="0.2">
      <c r="A31" s="409"/>
      <c r="B31" s="409"/>
      <c r="C31" s="409"/>
      <c r="D31" s="409"/>
      <c r="E31" s="409"/>
      <c r="F31" s="449"/>
      <c r="G31" s="409"/>
      <c r="H31" s="449"/>
      <c r="I31" s="450"/>
      <c r="J31" s="410"/>
      <c r="K31" s="411"/>
      <c r="L31" s="410"/>
      <c r="M31" s="411"/>
      <c r="N31" s="411"/>
      <c r="O31" s="408"/>
      <c r="P31" s="408"/>
      <c r="Q31" s="408"/>
      <c r="R31" s="408"/>
      <c r="S31" s="408"/>
      <c r="T31" s="408"/>
      <c r="U31" s="408"/>
      <c r="V31" s="408"/>
      <c r="W31" s="408"/>
      <c r="X31" s="408"/>
    </row>
    <row r="32" spans="1:24" s="381" customFormat="1" ht="19.5" x14ac:dyDescent="0.2">
      <c r="A32" s="409"/>
      <c r="B32" s="409"/>
      <c r="C32" s="409"/>
      <c r="D32" s="409"/>
      <c r="E32" s="409"/>
      <c r="F32" s="449"/>
      <c r="G32" s="409"/>
      <c r="H32" s="449"/>
      <c r="I32" s="450"/>
      <c r="J32" s="410"/>
      <c r="K32" s="411"/>
      <c r="L32" s="410"/>
      <c r="M32" s="411"/>
      <c r="N32" s="411"/>
      <c r="O32" s="408"/>
      <c r="P32" s="408"/>
      <c r="Q32" s="408"/>
      <c r="R32" s="408"/>
      <c r="S32" s="408"/>
      <c r="T32" s="408"/>
      <c r="U32" s="408"/>
      <c r="V32" s="408"/>
      <c r="W32" s="408"/>
      <c r="X32" s="408"/>
    </row>
    <row r="33" spans="1:24" s="381" customFormat="1" ht="19.5" x14ac:dyDescent="0.2">
      <c r="A33" s="362"/>
      <c r="B33" s="362"/>
      <c r="C33" s="362"/>
      <c r="D33" s="362"/>
      <c r="E33" s="362"/>
      <c r="F33" s="363"/>
      <c r="G33" s="362"/>
      <c r="H33" s="363"/>
      <c r="I33" s="364"/>
      <c r="J33" s="365"/>
      <c r="K33" s="366"/>
      <c r="L33" s="367"/>
      <c r="M33" s="368"/>
      <c r="N33" s="368"/>
      <c r="O33" s="369"/>
      <c r="P33" s="369"/>
      <c r="Q33" s="369"/>
      <c r="R33" s="369"/>
      <c r="S33" s="369"/>
      <c r="T33" s="369"/>
      <c r="U33" s="369"/>
      <c r="V33" s="369"/>
      <c r="W33" s="369"/>
      <c r="X33" s="369"/>
    </row>
    <row r="34" spans="1:24" s="381" customFormat="1" ht="19.5" x14ac:dyDescent="0.2">
      <c r="A34" s="362"/>
      <c r="B34" s="362"/>
      <c r="C34" s="362"/>
      <c r="D34" s="362"/>
      <c r="E34" s="362"/>
      <c r="F34" s="363"/>
      <c r="G34" s="362"/>
      <c r="H34" s="363"/>
      <c r="I34" s="364"/>
      <c r="J34" s="365"/>
      <c r="K34" s="366"/>
      <c r="L34" s="367"/>
      <c r="M34" s="368"/>
      <c r="N34" s="368"/>
      <c r="O34" s="369"/>
      <c r="P34" s="369"/>
      <c r="Q34" s="369"/>
      <c r="R34" s="369"/>
      <c r="S34" s="369"/>
      <c r="T34" s="369"/>
      <c r="U34" s="369"/>
      <c r="V34" s="369"/>
      <c r="W34" s="369"/>
      <c r="X34" s="369"/>
    </row>
    <row r="35" spans="1:24" s="381" customFormat="1" ht="19.5" x14ac:dyDescent="0.2">
      <c r="A35" s="362"/>
      <c r="B35" s="362"/>
      <c r="C35" s="362"/>
      <c r="D35" s="362"/>
      <c r="E35" s="362"/>
      <c r="F35" s="363"/>
      <c r="G35" s="362"/>
      <c r="H35" s="363"/>
      <c r="I35" s="364"/>
      <c r="J35" s="365"/>
      <c r="K35" s="366"/>
      <c r="L35" s="367"/>
      <c r="M35" s="368"/>
      <c r="N35" s="368"/>
      <c r="O35" s="369"/>
      <c r="P35" s="369"/>
      <c r="Q35" s="369"/>
      <c r="R35" s="369"/>
      <c r="S35" s="369"/>
      <c r="T35" s="369"/>
      <c r="U35" s="369"/>
      <c r="V35" s="369"/>
      <c r="W35" s="369"/>
      <c r="X35" s="369"/>
    </row>
    <row r="36" spans="1:24" s="381" customFormat="1" ht="19.5" x14ac:dyDescent="0.2">
      <c r="A36" s="362"/>
      <c r="B36" s="362"/>
      <c r="C36" s="362"/>
      <c r="D36" s="362"/>
      <c r="E36" s="362"/>
      <c r="F36" s="363"/>
      <c r="G36" s="362"/>
      <c r="H36" s="363"/>
      <c r="I36" s="364"/>
      <c r="J36" s="365"/>
      <c r="K36" s="366"/>
      <c r="L36" s="367"/>
      <c r="M36" s="368"/>
      <c r="N36" s="368"/>
      <c r="O36" s="369"/>
      <c r="P36" s="369"/>
      <c r="Q36" s="369"/>
      <c r="R36" s="369"/>
      <c r="S36" s="369"/>
      <c r="T36" s="369"/>
      <c r="U36" s="369"/>
      <c r="V36" s="369"/>
      <c r="W36" s="369"/>
      <c r="X36" s="369"/>
    </row>
    <row r="37" spans="1:24" s="381" customFormat="1" ht="19.5" x14ac:dyDescent="0.2">
      <c r="A37" s="362"/>
      <c r="B37" s="362"/>
      <c r="C37" s="362"/>
      <c r="D37" s="362"/>
      <c r="E37" s="362"/>
      <c r="F37" s="363"/>
      <c r="G37" s="362"/>
      <c r="H37" s="363"/>
      <c r="I37" s="364"/>
      <c r="J37" s="365"/>
      <c r="K37" s="366"/>
      <c r="L37" s="367"/>
      <c r="M37" s="368"/>
      <c r="N37" s="368"/>
      <c r="O37" s="369"/>
      <c r="P37" s="369"/>
      <c r="Q37" s="369"/>
      <c r="R37" s="369"/>
      <c r="S37" s="369"/>
      <c r="T37" s="369"/>
      <c r="U37" s="369"/>
      <c r="V37" s="369"/>
      <c r="W37" s="369"/>
      <c r="X37" s="369"/>
    </row>
    <row r="38" spans="1:24" s="381" customFormat="1" ht="19.5" x14ac:dyDescent="0.2">
      <c r="A38" s="362"/>
      <c r="B38" s="362"/>
      <c r="C38" s="362"/>
      <c r="D38" s="362"/>
      <c r="E38" s="362"/>
      <c r="F38" s="363"/>
      <c r="G38" s="362"/>
      <c r="H38" s="363"/>
      <c r="I38" s="364"/>
      <c r="J38" s="365"/>
      <c r="K38" s="366"/>
      <c r="L38" s="367"/>
      <c r="M38" s="368"/>
      <c r="N38" s="368"/>
      <c r="O38" s="369"/>
      <c r="P38" s="369"/>
      <c r="Q38" s="369"/>
      <c r="R38" s="369"/>
      <c r="S38" s="369"/>
      <c r="T38" s="369"/>
      <c r="U38" s="369"/>
      <c r="V38" s="369"/>
      <c r="W38" s="369"/>
      <c r="X38" s="369"/>
    </row>
    <row r="39" spans="1:24" s="381" customFormat="1" ht="19.5" x14ac:dyDescent="0.2">
      <c r="A39" s="362"/>
      <c r="B39" s="362"/>
      <c r="C39" s="362"/>
      <c r="D39" s="362"/>
      <c r="E39" s="362"/>
      <c r="F39" s="363"/>
      <c r="G39" s="362"/>
      <c r="H39" s="363"/>
      <c r="I39" s="364"/>
      <c r="J39" s="365"/>
      <c r="K39" s="366"/>
      <c r="L39" s="367"/>
      <c r="M39" s="368"/>
      <c r="N39" s="368"/>
      <c r="O39" s="369"/>
      <c r="P39" s="369"/>
      <c r="Q39" s="369"/>
      <c r="R39" s="369"/>
      <c r="S39" s="369"/>
      <c r="T39" s="369"/>
      <c r="U39" s="369"/>
      <c r="V39" s="369"/>
      <c r="W39" s="369"/>
      <c r="X39" s="369"/>
    </row>
    <row r="40" spans="1:24" s="381" customFormat="1" ht="19.5" x14ac:dyDescent="0.2">
      <c r="A40" s="362"/>
      <c r="B40" s="362"/>
      <c r="C40" s="362"/>
      <c r="D40" s="362"/>
      <c r="E40" s="362"/>
      <c r="F40" s="363"/>
      <c r="G40" s="362"/>
      <c r="H40" s="363"/>
      <c r="I40" s="364"/>
      <c r="J40" s="365"/>
      <c r="K40" s="366"/>
      <c r="L40" s="367"/>
      <c r="M40" s="368"/>
      <c r="N40" s="368"/>
      <c r="O40" s="369"/>
      <c r="P40" s="369"/>
      <c r="Q40" s="369"/>
      <c r="R40" s="369"/>
      <c r="S40" s="369"/>
      <c r="T40" s="369"/>
      <c r="U40" s="369"/>
      <c r="V40" s="369"/>
      <c r="W40" s="369"/>
      <c r="X40" s="369"/>
    </row>
    <row r="41" spans="1:24" s="381" customFormat="1" ht="19.5" x14ac:dyDescent="0.2">
      <c r="A41" s="362"/>
      <c r="B41" s="362"/>
      <c r="C41" s="362"/>
      <c r="D41" s="362"/>
      <c r="E41" s="362"/>
      <c r="F41" s="363"/>
      <c r="G41" s="362"/>
      <c r="H41" s="363"/>
      <c r="I41" s="364"/>
      <c r="J41" s="365"/>
      <c r="K41" s="366"/>
      <c r="L41" s="367"/>
      <c r="M41" s="368"/>
      <c r="N41" s="368"/>
      <c r="O41" s="369"/>
      <c r="P41" s="369"/>
      <c r="Q41" s="369"/>
      <c r="R41" s="369"/>
      <c r="S41" s="369"/>
      <c r="T41" s="369"/>
      <c r="U41" s="369"/>
      <c r="V41" s="369"/>
      <c r="W41" s="369"/>
      <c r="X41" s="369"/>
    </row>
    <row r="42" spans="1:24" s="381" customFormat="1" ht="19.5" x14ac:dyDescent="0.2">
      <c r="A42" s="362"/>
      <c r="B42" s="362"/>
      <c r="C42" s="362"/>
      <c r="D42" s="362"/>
      <c r="E42" s="362"/>
      <c r="F42" s="363"/>
      <c r="G42" s="362"/>
      <c r="H42" s="363"/>
      <c r="I42" s="364"/>
      <c r="J42" s="365"/>
      <c r="K42" s="366"/>
      <c r="L42" s="367"/>
      <c r="M42" s="368"/>
      <c r="N42" s="368"/>
      <c r="O42" s="369"/>
      <c r="P42" s="369"/>
      <c r="Q42" s="369"/>
      <c r="R42" s="369"/>
      <c r="S42" s="369"/>
      <c r="T42" s="369"/>
      <c r="U42" s="369"/>
      <c r="V42" s="369"/>
      <c r="W42" s="369"/>
      <c r="X42" s="369"/>
    </row>
    <row r="43" spans="1:24" s="381" customFormat="1" ht="19.5" x14ac:dyDescent="0.2">
      <c r="A43" s="362"/>
      <c r="B43" s="362"/>
      <c r="C43" s="362"/>
      <c r="D43" s="362"/>
      <c r="E43" s="362"/>
      <c r="F43" s="363"/>
      <c r="G43" s="362"/>
      <c r="H43" s="363"/>
      <c r="I43" s="364"/>
      <c r="J43" s="365"/>
      <c r="K43" s="366"/>
      <c r="L43" s="367"/>
      <c r="M43" s="368"/>
      <c r="N43" s="368"/>
      <c r="O43" s="369"/>
      <c r="P43" s="369"/>
      <c r="Q43" s="369"/>
      <c r="R43" s="369"/>
      <c r="S43" s="369"/>
      <c r="T43" s="369"/>
      <c r="U43" s="369"/>
      <c r="V43" s="369"/>
      <c r="W43" s="369"/>
      <c r="X43" s="369"/>
    </row>
    <row r="44" spans="1:24" s="381" customFormat="1" ht="19.5" x14ac:dyDescent="0.2">
      <c r="A44" s="362"/>
      <c r="B44" s="362"/>
      <c r="C44" s="362"/>
      <c r="D44" s="362"/>
      <c r="E44" s="362"/>
      <c r="F44" s="363"/>
      <c r="G44" s="362"/>
      <c r="H44" s="363"/>
      <c r="I44" s="364"/>
      <c r="J44" s="365"/>
      <c r="K44" s="366"/>
      <c r="L44" s="367"/>
      <c r="M44" s="368"/>
      <c r="N44" s="368"/>
      <c r="O44" s="369"/>
      <c r="P44" s="369"/>
      <c r="Q44" s="369"/>
      <c r="R44" s="369"/>
      <c r="S44" s="369"/>
      <c r="T44" s="369"/>
      <c r="U44" s="369"/>
      <c r="V44" s="369"/>
      <c r="W44" s="369"/>
      <c r="X44" s="369"/>
    </row>
    <row r="45" spans="1:24" s="381" customFormat="1" ht="19.5" x14ac:dyDescent="0.2">
      <c r="A45" s="362"/>
      <c r="B45" s="362"/>
      <c r="C45" s="362"/>
      <c r="D45" s="362"/>
      <c r="E45" s="362"/>
      <c r="F45" s="363"/>
      <c r="G45" s="362"/>
      <c r="H45" s="363"/>
      <c r="I45" s="364"/>
      <c r="J45" s="365"/>
      <c r="K45" s="366"/>
      <c r="L45" s="367"/>
      <c r="M45" s="368"/>
      <c r="N45" s="368"/>
      <c r="O45" s="369"/>
      <c r="P45" s="369"/>
      <c r="Q45" s="369"/>
      <c r="R45" s="369"/>
      <c r="S45" s="369"/>
      <c r="T45" s="369"/>
      <c r="U45" s="369"/>
      <c r="V45" s="369"/>
      <c r="W45" s="369"/>
      <c r="X45" s="369"/>
    </row>
    <row r="46" spans="1:24" s="381" customFormat="1" ht="19.5" x14ac:dyDescent="0.2">
      <c r="A46" s="362"/>
      <c r="B46" s="362"/>
      <c r="C46" s="362"/>
      <c r="D46" s="362"/>
      <c r="E46" s="362"/>
      <c r="F46" s="363"/>
      <c r="G46" s="362"/>
      <c r="H46" s="363"/>
      <c r="I46" s="364"/>
      <c r="J46" s="365"/>
      <c r="K46" s="366"/>
      <c r="L46" s="367"/>
      <c r="M46" s="368"/>
      <c r="N46" s="368"/>
      <c r="O46" s="369"/>
      <c r="P46" s="369"/>
      <c r="Q46" s="369"/>
      <c r="R46" s="369"/>
      <c r="S46" s="369"/>
      <c r="T46" s="369"/>
      <c r="U46" s="369"/>
      <c r="V46" s="369"/>
      <c r="W46" s="369"/>
      <c r="X46" s="369"/>
    </row>
    <row r="47" spans="1:24" s="381" customFormat="1" ht="18" x14ac:dyDescent="0.25">
      <c r="A47" s="23"/>
      <c r="B47" s="23"/>
      <c r="C47" s="23"/>
      <c r="D47" s="23"/>
      <c r="E47" s="23"/>
      <c r="F47" s="23"/>
      <c r="G47" s="23"/>
      <c r="H47" s="21"/>
      <c r="I47" s="23"/>
      <c r="J47" s="23"/>
      <c r="K47" s="23"/>
      <c r="L47" s="23"/>
      <c r="M47" s="23"/>
      <c r="N47" s="23"/>
      <c r="O47" s="327"/>
      <c r="P47" s="327"/>
      <c r="Q47" s="327"/>
      <c r="R47" s="328"/>
      <c r="S47" s="328"/>
      <c r="T47" s="328"/>
      <c r="U47" s="328"/>
      <c r="V47" s="328"/>
      <c r="W47" s="328"/>
      <c r="X47" s="328"/>
    </row>
    <row r="48" spans="1:24" s="381" customFormat="1" ht="17.25" x14ac:dyDescent="0.2">
      <c r="A48" s="23"/>
      <c r="B48" s="23"/>
      <c r="C48" s="23"/>
      <c r="D48" s="23"/>
      <c r="E48" s="23"/>
      <c r="F48" s="23"/>
      <c r="G48" s="23"/>
      <c r="H48" s="21"/>
      <c r="I48" s="23"/>
      <c r="J48" s="23"/>
      <c r="K48" s="23"/>
      <c r="L48" s="23"/>
      <c r="M48" s="23"/>
      <c r="N48" s="23"/>
      <c r="O48" s="23"/>
      <c r="P48" s="23"/>
      <c r="Q48" s="23"/>
      <c r="R48" s="185"/>
      <c r="S48" s="185"/>
      <c r="T48" s="185"/>
      <c r="U48" s="185"/>
      <c r="V48" s="185"/>
      <c r="W48" s="185"/>
      <c r="X48" s="185"/>
    </row>
    <row r="49" spans="1:24" s="381" customFormat="1" ht="17.25" x14ac:dyDescent="0.2">
      <c r="A49" s="23"/>
      <c r="B49" s="23"/>
      <c r="C49" s="23"/>
      <c r="D49" s="23"/>
      <c r="E49" s="23"/>
      <c r="F49" s="23"/>
      <c r="G49" s="23"/>
      <c r="H49" s="21"/>
      <c r="I49" s="23"/>
      <c r="J49" s="23"/>
      <c r="K49" s="23"/>
      <c r="L49" s="23"/>
      <c r="M49" s="23"/>
      <c r="N49" s="23"/>
      <c r="O49" s="23"/>
      <c r="P49" s="23"/>
      <c r="Q49" s="23"/>
      <c r="R49" s="185"/>
      <c r="S49" s="185"/>
      <c r="T49" s="185"/>
      <c r="U49" s="185"/>
      <c r="V49" s="185"/>
      <c r="W49" s="185"/>
      <c r="X49" s="185"/>
    </row>
    <row r="50" spans="1:24" s="381" customFormat="1" ht="17.25" x14ac:dyDescent="0.2">
      <c r="A50" s="23"/>
      <c r="B50" s="23"/>
      <c r="C50" s="23"/>
      <c r="D50" s="23"/>
      <c r="E50" s="23"/>
      <c r="F50" s="23"/>
      <c r="G50" s="23"/>
      <c r="H50" s="21"/>
      <c r="I50" s="23"/>
      <c r="J50" s="23"/>
      <c r="K50" s="23"/>
      <c r="L50" s="23"/>
      <c r="M50" s="23"/>
      <c r="N50" s="23"/>
      <c r="O50" s="23"/>
      <c r="P50" s="23"/>
      <c r="Q50" s="23"/>
      <c r="R50" s="185"/>
      <c r="S50" s="185"/>
      <c r="T50" s="185"/>
      <c r="U50" s="185"/>
      <c r="V50" s="185"/>
      <c r="W50" s="185"/>
      <c r="X50" s="185"/>
    </row>
    <row r="51" spans="1:24" s="381" customFormat="1" ht="17.25" x14ac:dyDescent="0.2">
      <c r="A51" s="23"/>
      <c r="B51" s="23"/>
      <c r="C51" s="23"/>
      <c r="D51" s="23"/>
      <c r="E51" s="23"/>
      <c r="F51" s="23"/>
      <c r="G51" s="23"/>
      <c r="H51" s="21"/>
      <c r="I51" s="23"/>
      <c r="J51" s="23"/>
      <c r="K51" s="23"/>
      <c r="L51" s="23"/>
      <c r="M51" s="23"/>
      <c r="N51" s="23"/>
      <c r="O51" s="23"/>
      <c r="P51" s="23"/>
      <c r="Q51" s="23"/>
      <c r="R51" s="185"/>
      <c r="S51" s="185"/>
      <c r="T51" s="185"/>
      <c r="U51" s="185"/>
      <c r="V51" s="185"/>
      <c r="W51" s="185"/>
      <c r="X51" s="185"/>
    </row>
    <row r="52" spans="1:24" s="381" customFormat="1" ht="17.25" x14ac:dyDescent="0.2">
      <c r="A52" s="23"/>
      <c r="B52" s="23"/>
      <c r="C52" s="23"/>
      <c r="D52" s="23"/>
      <c r="E52" s="23"/>
      <c r="F52" s="23"/>
      <c r="G52" s="23"/>
      <c r="H52" s="21"/>
      <c r="I52" s="23"/>
      <c r="J52" s="23"/>
      <c r="K52" s="23"/>
      <c r="L52" s="23"/>
      <c r="M52" s="23"/>
      <c r="N52" s="23"/>
      <c r="O52" s="23"/>
      <c r="P52" s="23"/>
      <c r="Q52" s="23"/>
      <c r="R52" s="185"/>
      <c r="S52" s="185"/>
      <c r="T52" s="185"/>
      <c r="U52" s="185"/>
      <c r="V52" s="185"/>
      <c r="W52" s="185"/>
      <c r="X52" s="185"/>
    </row>
    <row r="53" spans="1:24" s="381" customFormat="1" ht="17.25" x14ac:dyDescent="0.2">
      <c r="A53" s="23"/>
      <c r="B53" s="23"/>
      <c r="C53" s="23"/>
      <c r="D53" s="23"/>
      <c r="E53" s="23"/>
      <c r="F53" s="23"/>
      <c r="G53" s="23"/>
      <c r="H53" s="21"/>
      <c r="I53" s="23"/>
      <c r="J53" s="23"/>
      <c r="K53" s="23"/>
      <c r="L53" s="23"/>
      <c r="M53" s="23"/>
      <c r="N53" s="23"/>
      <c r="O53" s="23"/>
      <c r="P53" s="23"/>
      <c r="Q53" s="23"/>
      <c r="R53" s="185"/>
      <c r="S53" s="185"/>
      <c r="T53" s="185"/>
      <c r="U53" s="185"/>
      <c r="V53" s="185"/>
      <c r="W53" s="185"/>
      <c r="X53" s="185"/>
    </row>
    <row r="54" spans="1:24" s="381" customFormat="1" ht="17.25" x14ac:dyDescent="0.2">
      <c r="A54" s="23"/>
      <c r="B54" s="23"/>
      <c r="C54" s="23"/>
      <c r="D54" s="23"/>
      <c r="E54" s="23"/>
      <c r="F54" s="23"/>
      <c r="G54" s="23"/>
      <c r="H54" s="21"/>
      <c r="I54" s="23"/>
      <c r="J54" s="23"/>
      <c r="K54" s="23"/>
      <c r="L54" s="23"/>
      <c r="M54" s="23"/>
      <c r="N54" s="23"/>
      <c r="O54" s="23"/>
      <c r="P54" s="23"/>
      <c r="Q54" s="23"/>
      <c r="R54" s="185"/>
      <c r="S54" s="185"/>
      <c r="T54" s="185"/>
      <c r="U54" s="185"/>
      <c r="V54" s="185"/>
      <c r="W54" s="185"/>
      <c r="X54" s="185"/>
    </row>
    <row r="55" spans="1:24" s="381" customFormat="1" ht="17.25" x14ac:dyDescent="0.2">
      <c r="A55" s="23"/>
      <c r="B55" s="23"/>
      <c r="C55" s="23"/>
      <c r="D55" s="23"/>
      <c r="E55" s="23"/>
      <c r="F55" s="23"/>
      <c r="G55" s="23"/>
      <c r="H55" s="21"/>
      <c r="I55" s="23"/>
      <c r="J55" s="23"/>
      <c r="K55" s="23"/>
      <c r="L55" s="23"/>
      <c r="M55" s="23"/>
      <c r="N55" s="23"/>
      <c r="O55" s="23"/>
      <c r="P55" s="23"/>
      <c r="Q55" s="23"/>
      <c r="R55" s="185"/>
      <c r="S55" s="185"/>
      <c r="T55" s="185"/>
      <c r="U55" s="185"/>
      <c r="V55" s="185"/>
      <c r="W55" s="185"/>
      <c r="X55" s="185"/>
    </row>
    <row r="56" spans="1:24" s="381" customFormat="1" ht="17.25" x14ac:dyDescent="0.2">
      <c r="A56" s="23"/>
      <c r="B56" s="23"/>
      <c r="C56" s="23"/>
      <c r="D56" s="23"/>
      <c r="E56" s="23"/>
      <c r="F56" s="23"/>
      <c r="G56" s="23"/>
      <c r="H56" s="21"/>
      <c r="I56" s="23"/>
      <c r="J56" s="23"/>
      <c r="K56" s="23"/>
      <c r="L56" s="23"/>
      <c r="M56" s="23"/>
      <c r="N56" s="23"/>
      <c r="O56" s="23"/>
      <c r="P56" s="23"/>
      <c r="Q56" s="23"/>
      <c r="R56" s="185"/>
      <c r="S56" s="185"/>
      <c r="T56" s="185"/>
      <c r="U56" s="185"/>
      <c r="V56" s="185"/>
      <c r="W56" s="185"/>
      <c r="X56" s="185"/>
    </row>
    <row r="57" spans="1:24" s="381" customFormat="1" ht="17.25" x14ac:dyDescent="0.2">
      <c r="A57" s="23"/>
      <c r="B57" s="23"/>
      <c r="C57" s="23"/>
      <c r="D57" s="23"/>
      <c r="E57" s="23"/>
      <c r="F57" s="23"/>
      <c r="G57" s="23"/>
      <c r="H57" s="21"/>
      <c r="I57" s="23"/>
      <c r="J57" s="23"/>
      <c r="K57" s="23"/>
      <c r="L57" s="23"/>
      <c r="M57" s="23"/>
      <c r="N57" s="23"/>
      <c r="O57" s="23"/>
      <c r="P57" s="23"/>
      <c r="Q57" s="23"/>
      <c r="R57" s="185"/>
      <c r="S57" s="185"/>
      <c r="T57" s="185"/>
      <c r="U57" s="185"/>
      <c r="V57" s="185"/>
      <c r="W57" s="185"/>
      <c r="X57" s="185"/>
    </row>
    <row r="58" spans="1:24" s="381" customFormat="1" ht="17.25" x14ac:dyDescent="0.2">
      <c r="A58" s="23"/>
      <c r="B58" s="23"/>
      <c r="C58" s="23"/>
      <c r="D58" s="23"/>
      <c r="E58" s="23"/>
      <c r="F58" s="23"/>
      <c r="G58" s="23"/>
      <c r="H58" s="21"/>
      <c r="I58" s="23"/>
      <c r="J58" s="23"/>
      <c r="K58" s="23"/>
      <c r="L58" s="23"/>
      <c r="M58" s="23"/>
      <c r="N58" s="23"/>
      <c r="O58" s="23"/>
      <c r="P58" s="23"/>
      <c r="Q58" s="23"/>
      <c r="R58" s="185"/>
      <c r="S58" s="185"/>
      <c r="T58" s="185"/>
      <c r="U58" s="185"/>
      <c r="V58" s="185"/>
      <c r="W58" s="185"/>
      <c r="X58" s="185"/>
    </row>
    <row r="59" spans="1:24" s="381" customFormat="1" ht="17.25" x14ac:dyDescent="0.2">
      <c r="A59" s="23"/>
      <c r="B59" s="23"/>
      <c r="C59" s="23"/>
      <c r="D59" s="23"/>
      <c r="E59" s="23"/>
      <c r="F59" s="23"/>
      <c r="G59" s="23"/>
      <c r="H59" s="21"/>
      <c r="I59" s="23"/>
      <c r="J59" s="23"/>
      <c r="K59" s="23"/>
      <c r="L59" s="23"/>
      <c r="M59" s="23"/>
      <c r="N59" s="23"/>
      <c r="O59" s="23"/>
      <c r="P59" s="23"/>
      <c r="Q59" s="23"/>
      <c r="R59" s="185"/>
      <c r="S59" s="185"/>
      <c r="T59" s="185"/>
      <c r="U59" s="185"/>
      <c r="V59" s="185"/>
      <c r="W59" s="185"/>
      <c r="X59" s="185"/>
    </row>
    <row r="60" spans="1:24" s="381" customFormat="1" ht="17.25" x14ac:dyDescent="0.2">
      <c r="A60" s="23"/>
      <c r="B60" s="23"/>
      <c r="C60" s="23"/>
      <c r="D60" s="23"/>
      <c r="E60" s="23"/>
      <c r="F60" s="23"/>
      <c r="G60" s="23"/>
      <c r="H60" s="21"/>
      <c r="I60" s="23"/>
      <c r="J60" s="23"/>
      <c r="K60" s="23"/>
      <c r="L60" s="23"/>
      <c r="M60" s="23"/>
      <c r="N60" s="23"/>
      <c r="O60" s="23"/>
      <c r="P60" s="23"/>
      <c r="Q60" s="23"/>
      <c r="R60" s="185"/>
      <c r="S60" s="185"/>
      <c r="T60" s="185"/>
      <c r="U60" s="185"/>
      <c r="V60" s="185"/>
      <c r="W60" s="185"/>
      <c r="X60" s="185"/>
    </row>
    <row r="61" spans="1:24" s="381" customFormat="1" ht="17.25" x14ac:dyDescent="0.2">
      <c r="A61" s="23"/>
      <c r="B61" s="23"/>
      <c r="C61" s="23"/>
      <c r="D61" s="23"/>
      <c r="E61" s="23"/>
      <c r="F61" s="23"/>
      <c r="G61" s="23"/>
      <c r="H61" s="21"/>
      <c r="I61" s="23"/>
      <c r="J61" s="23"/>
      <c r="K61" s="23"/>
      <c r="L61" s="23"/>
      <c r="M61" s="23"/>
      <c r="N61" s="23"/>
      <c r="O61" s="23"/>
      <c r="P61" s="23"/>
      <c r="Q61" s="23"/>
      <c r="R61" s="185"/>
      <c r="S61" s="185"/>
      <c r="T61" s="185"/>
      <c r="U61" s="185"/>
      <c r="V61" s="185"/>
      <c r="W61" s="185"/>
      <c r="X61" s="185"/>
    </row>
    <row r="62" spans="1:24" s="381" customFormat="1" ht="17.25" x14ac:dyDescent="0.2">
      <c r="A62" s="23"/>
      <c r="B62" s="23"/>
      <c r="C62" s="23"/>
      <c r="D62" s="23"/>
      <c r="E62" s="23"/>
      <c r="F62" s="23"/>
      <c r="G62" s="23"/>
      <c r="H62" s="21"/>
      <c r="I62" s="23"/>
      <c r="J62" s="23"/>
      <c r="K62" s="23"/>
      <c r="L62" s="23"/>
      <c r="M62" s="23"/>
      <c r="N62" s="23"/>
      <c r="O62" s="23"/>
      <c r="P62" s="23"/>
      <c r="Q62" s="23"/>
      <c r="R62" s="185"/>
      <c r="S62" s="185"/>
      <c r="T62" s="185"/>
      <c r="U62" s="185"/>
      <c r="V62" s="185"/>
      <c r="W62" s="185"/>
      <c r="X62" s="185"/>
    </row>
    <row r="63" spans="1:24" s="381" customFormat="1" ht="17.25" x14ac:dyDescent="0.2">
      <c r="A63" s="23"/>
      <c r="B63" s="23"/>
      <c r="C63" s="23"/>
      <c r="D63" s="23"/>
      <c r="E63" s="23"/>
      <c r="F63" s="23"/>
      <c r="G63" s="23"/>
      <c r="H63" s="21"/>
      <c r="I63" s="23"/>
      <c r="J63" s="23"/>
      <c r="K63" s="23"/>
      <c r="L63" s="23"/>
      <c r="M63" s="23"/>
      <c r="N63" s="23"/>
      <c r="O63" s="23"/>
      <c r="P63" s="23"/>
      <c r="Q63" s="23"/>
      <c r="R63" s="185"/>
      <c r="S63" s="185"/>
      <c r="T63" s="185"/>
      <c r="U63" s="185"/>
      <c r="V63" s="185"/>
      <c r="W63" s="185"/>
      <c r="X63" s="185"/>
    </row>
    <row r="64" spans="1:24" s="381" customFormat="1" ht="17.25" x14ac:dyDescent="0.2">
      <c r="A64" s="23"/>
      <c r="B64" s="23"/>
      <c r="C64" s="23"/>
      <c r="D64" s="23"/>
      <c r="E64" s="23"/>
      <c r="F64" s="23"/>
      <c r="G64" s="23"/>
      <c r="H64" s="21"/>
      <c r="I64" s="23"/>
      <c r="J64" s="23"/>
      <c r="K64" s="23"/>
      <c r="L64" s="23"/>
      <c r="M64" s="23"/>
      <c r="N64" s="23"/>
      <c r="O64" s="23"/>
      <c r="P64" s="23"/>
      <c r="Q64" s="23"/>
      <c r="R64" s="185"/>
      <c r="S64" s="185"/>
      <c r="T64" s="185"/>
      <c r="U64" s="185"/>
      <c r="V64" s="185"/>
      <c r="W64" s="185"/>
      <c r="X64" s="185"/>
    </row>
    <row r="65" spans="1:24" s="381" customFormat="1" ht="17.25" x14ac:dyDescent="0.2">
      <c r="A65" s="23"/>
      <c r="B65" s="23"/>
      <c r="C65" s="23"/>
      <c r="D65" s="23"/>
      <c r="E65" s="23"/>
      <c r="F65" s="23"/>
      <c r="G65" s="23"/>
      <c r="H65" s="21"/>
      <c r="I65" s="23"/>
      <c r="J65" s="23"/>
      <c r="K65" s="23"/>
      <c r="L65" s="23"/>
      <c r="M65" s="23"/>
      <c r="N65" s="23"/>
      <c r="O65" s="23"/>
      <c r="P65" s="23"/>
      <c r="Q65" s="23"/>
      <c r="R65" s="185"/>
      <c r="S65" s="185"/>
      <c r="T65" s="185"/>
      <c r="U65" s="185"/>
      <c r="V65" s="185"/>
      <c r="W65" s="185"/>
      <c r="X65" s="185"/>
    </row>
    <row r="66" spans="1:24" s="381" customFormat="1" ht="17.25" x14ac:dyDescent="0.2">
      <c r="A66" s="23"/>
      <c r="B66" s="23"/>
      <c r="C66" s="23"/>
      <c r="D66" s="23"/>
      <c r="E66" s="23"/>
      <c r="F66" s="23"/>
      <c r="G66" s="23"/>
      <c r="H66" s="21"/>
      <c r="I66" s="23"/>
      <c r="J66" s="23"/>
      <c r="K66" s="23"/>
      <c r="L66" s="23"/>
      <c r="M66" s="23"/>
      <c r="N66" s="23"/>
      <c r="O66" s="23"/>
      <c r="P66" s="23"/>
      <c r="Q66" s="23"/>
      <c r="R66" s="185"/>
      <c r="S66" s="185"/>
      <c r="T66" s="185"/>
      <c r="U66" s="185"/>
      <c r="V66" s="185"/>
      <c r="W66" s="185"/>
      <c r="X66" s="185"/>
    </row>
    <row r="67" spans="1:24" s="381" customFormat="1" ht="17.25" x14ac:dyDescent="0.2">
      <c r="A67" s="23"/>
      <c r="B67" s="23"/>
      <c r="C67" s="23"/>
      <c r="D67" s="23"/>
      <c r="E67" s="23"/>
      <c r="F67" s="23"/>
      <c r="G67" s="23"/>
      <c r="H67" s="21"/>
      <c r="I67" s="23"/>
      <c r="J67" s="23"/>
      <c r="K67" s="23"/>
      <c r="L67" s="23"/>
      <c r="M67" s="23"/>
      <c r="N67" s="23"/>
      <c r="O67" s="23"/>
      <c r="P67" s="23"/>
      <c r="Q67" s="23"/>
      <c r="R67" s="185"/>
      <c r="S67" s="185"/>
      <c r="T67" s="185"/>
      <c r="U67" s="185"/>
      <c r="V67" s="185"/>
      <c r="W67" s="185"/>
      <c r="X67" s="185"/>
    </row>
    <row r="68" spans="1:24" s="381" customFormat="1" ht="17.25" x14ac:dyDescent="0.2">
      <c r="A68" s="23"/>
      <c r="B68" s="23"/>
      <c r="C68" s="23"/>
      <c r="D68" s="23"/>
      <c r="E68" s="23"/>
      <c r="F68" s="23"/>
      <c r="G68" s="23"/>
      <c r="H68" s="21"/>
      <c r="I68" s="23"/>
      <c r="J68" s="23"/>
      <c r="K68" s="23"/>
      <c r="L68" s="23"/>
      <c r="M68" s="23"/>
      <c r="N68" s="23"/>
      <c r="O68" s="23"/>
      <c r="P68" s="23"/>
      <c r="Q68" s="23"/>
      <c r="R68" s="185"/>
      <c r="S68" s="185"/>
      <c r="T68" s="185"/>
      <c r="U68" s="185"/>
      <c r="V68" s="185"/>
      <c r="W68" s="185"/>
      <c r="X68" s="185"/>
    </row>
    <row r="69" spans="1:24" s="381" customFormat="1" ht="17.25" x14ac:dyDescent="0.2">
      <c r="A69" s="23"/>
      <c r="B69" s="23"/>
      <c r="C69" s="23"/>
      <c r="D69" s="23"/>
      <c r="E69" s="23"/>
      <c r="F69" s="23"/>
      <c r="G69" s="23"/>
      <c r="H69" s="21"/>
      <c r="I69" s="23"/>
      <c r="J69" s="23"/>
      <c r="K69" s="23"/>
      <c r="L69" s="23"/>
      <c r="M69" s="23"/>
      <c r="N69" s="23"/>
      <c r="O69" s="23"/>
      <c r="P69" s="23"/>
      <c r="Q69" s="23"/>
      <c r="R69" s="185"/>
      <c r="S69" s="185"/>
      <c r="T69" s="185"/>
      <c r="U69" s="185"/>
      <c r="V69" s="185"/>
      <c r="W69" s="185"/>
      <c r="X69" s="185"/>
    </row>
    <row r="70" spans="1:24" s="381" customFormat="1" ht="17.25" x14ac:dyDescent="0.2">
      <c r="A70" s="23"/>
      <c r="B70" s="23"/>
      <c r="C70" s="23"/>
      <c r="D70" s="23"/>
      <c r="E70" s="23"/>
      <c r="F70" s="23"/>
      <c r="G70" s="23"/>
      <c r="H70" s="21"/>
      <c r="I70" s="23"/>
      <c r="J70" s="23"/>
      <c r="K70" s="23"/>
      <c r="L70" s="23"/>
      <c r="M70" s="23"/>
      <c r="N70" s="23"/>
      <c r="O70" s="23"/>
      <c r="P70" s="23"/>
      <c r="Q70" s="23"/>
      <c r="R70" s="185"/>
      <c r="S70" s="185"/>
      <c r="T70" s="185"/>
      <c r="U70" s="185"/>
      <c r="V70" s="185"/>
      <c r="W70" s="185"/>
      <c r="X70" s="185"/>
    </row>
    <row r="71" spans="1:24" s="381" customFormat="1" ht="17.25" x14ac:dyDescent="0.2">
      <c r="A71" s="23"/>
      <c r="B71" s="23"/>
      <c r="C71" s="23"/>
      <c r="D71" s="23"/>
      <c r="E71" s="23"/>
      <c r="F71" s="23"/>
      <c r="G71" s="23"/>
      <c r="H71" s="21"/>
      <c r="I71" s="23"/>
      <c r="J71" s="23"/>
      <c r="K71" s="23"/>
      <c r="L71" s="23"/>
      <c r="M71" s="23"/>
      <c r="N71" s="23"/>
      <c r="O71" s="23"/>
      <c r="P71" s="23"/>
      <c r="Q71" s="23"/>
      <c r="R71" s="185"/>
      <c r="S71" s="185"/>
      <c r="T71" s="185"/>
      <c r="U71" s="185"/>
      <c r="V71" s="185"/>
      <c r="W71" s="185"/>
      <c r="X71" s="185"/>
    </row>
    <row r="72" spans="1:24" s="381" customFormat="1" ht="17.25" x14ac:dyDescent="0.2">
      <c r="A72" s="23"/>
      <c r="B72" s="23"/>
      <c r="C72" s="23"/>
      <c r="D72" s="23"/>
      <c r="E72" s="23"/>
      <c r="F72" s="23"/>
      <c r="G72" s="23"/>
      <c r="H72" s="21"/>
      <c r="I72" s="23"/>
      <c r="J72" s="23"/>
      <c r="K72" s="23"/>
      <c r="L72" s="23"/>
      <c r="M72" s="23"/>
      <c r="N72" s="23"/>
      <c r="O72" s="23"/>
      <c r="P72" s="23"/>
      <c r="Q72" s="23"/>
      <c r="R72" s="185"/>
      <c r="S72" s="185"/>
      <c r="T72" s="185"/>
      <c r="U72" s="185"/>
      <c r="V72" s="185"/>
      <c r="W72" s="185"/>
      <c r="X72" s="185"/>
    </row>
    <row r="73" spans="1:24" s="381" customFormat="1" ht="17.25" x14ac:dyDescent="0.2">
      <c r="A73" s="23"/>
      <c r="B73" s="23"/>
      <c r="C73" s="23"/>
      <c r="D73" s="23"/>
      <c r="E73" s="23"/>
      <c r="F73" s="23"/>
      <c r="G73" s="23"/>
      <c r="H73" s="21"/>
      <c r="I73" s="23"/>
      <c r="J73" s="23"/>
      <c r="K73" s="23"/>
      <c r="L73" s="23"/>
      <c r="M73" s="23"/>
      <c r="N73" s="23"/>
      <c r="O73" s="23"/>
      <c r="P73" s="23"/>
      <c r="Q73" s="23"/>
      <c r="R73" s="185"/>
      <c r="S73" s="185"/>
      <c r="T73" s="185"/>
      <c r="U73" s="185"/>
      <c r="V73" s="185"/>
      <c r="W73" s="185"/>
      <c r="X73" s="185"/>
    </row>
    <row r="74" spans="1:24" s="381" customFormat="1" ht="17.25" x14ac:dyDescent="0.2">
      <c r="A74" s="23"/>
      <c r="B74" s="23"/>
      <c r="C74" s="23"/>
      <c r="D74" s="23"/>
      <c r="E74" s="23"/>
      <c r="F74" s="23"/>
      <c r="G74" s="23"/>
      <c r="H74" s="21"/>
      <c r="I74" s="23"/>
      <c r="J74" s="23"/>
      <c r="K74" s="23"/>
      <c r="L74" s="23"/>
      <c r="M74" s="23"/>
      <c r="N74" s="23"/>
      <c r="O74" s="23"/>
      <c r="P74" s="23"/>
      <c r="Q74" s="23"/>
      <c r="R74" s="185"/>
      <c r="S74" s="185"/>
      <c r="T74" s="185"/>
      <c r="U74" s="185"/>
      <c r="V74" s="185"/>
      <c r="W74" s="185"/>
      <c r="X74" s="185"/>
    </row>
    <row r="75" spans="1:24" s="381" customFormat="1" ht="17.25" x14ac:dyDescent="0.2">
      <c r="A75" s="23"/>
      <c r="B75" s="23"/>
      <c r="C75" s="23"/>
      <c r="D75" s="23"/>
      <c r="E75" s="23"/>
      <c r="F75" s="23"/>
      <c r="G75" s="23"/>
      <c r="H75" s="21"/>
      <c r="I75" s="23"/>
      <c r="J75" s="23"/>
      <c r="K75" s="23"/>
      <c r="L75" s="23"/>
      <c r="M75" s="23"/>
      <c r="N75" s="23"/>
      <c r="O75" s="23"/>
      <c r="P75" s="23"/>
      <c r="Q75" s="23"/>
      <c r="R75" s="185"/>
      <c r="S75" s="185"/>
      <c r="T75" s="185"/>
      <c r="U75" s="185"/>
      <c r="V75" s="185"/>
      <c r="W75" s="185"/>
      <c r="X75" s="185"/>
    </row>
    <row r="76" spans="1:24" s="381" customFormat="1" ht="17.25" x14ac:dyDescent="0.2">
      <c r="A76" s="23"/>
      <c r="B76" s="23"/>
      <c r="C76" s="23"/>
      <c r="D76" s="23"/>
      <c r="E76" s="23"/>
      <c r="F76" s="23"/>
      <c r="G76" s="23"/>
      <c r="H76" s="21"/>
      <c r="I76" s="23"/>
      <c r="J76" s="23"/>
      <c r="K76" s="23"/>
      <c r="L76" s="23"/>
      <c r="M76" s="23"/>
      <c r="N76" s="23"/>
      <c r="O76" s="23"/>
      <c r="P76" s="23"/>
      <c r="Q76" s="23"/>
      <c r="R76" s="185"/>
      <c r="S76" s="185"/>
      <c r="T76" s="185"/>
      <c r="U76" s="185"/>
      <c r="V76" s="185"/>
      <c r="W76" s="185"/>
      <c r="X76" s="185"/>
    </row>
    <row r="77" spans="1:24" s="381" customFormat="1" ht="17.25" x14ac:dyDescent="0.2">
      <c r="A77" s="23"/>
      <c r="B77" s="23"/>
      <c r="C77" s="23"/>
      <c r="D77" s="23"/>
      <c r="E77" s="23"/>
      <c r="F77" s="23"/>
      <c r="G77" s="23"/>
      <c r="H77" s="21"/>
      <c r="I77" s="23"/>
      <c r="J77" s="23"/>
      <c r="K77" s="23"/>
      <c r="L77" s="23"/>
      <c r="M77" s="23"/>
      <c r="N77" s="23"/>
      <c r="O77" s="23"/>
      <c r="P77" s="23"/>
      <c r="Q77" s="23"/>
      <c r="R77" s="185"/>
      <c r="S77" s="185"/>
      <c r="T77" s="185"/>
      <c r="U77" s="185"/>
      <c r="V77" s="185"/>
      <c r="W77" s="185"/>
      <c r="X77" s="185"/>
    </row>
    <row r="78" spans="1:24" s="381" customFormat="1" ht="17.25" x14ac:dyDescent="0.2">
      <c r="A78" s="23"/>
      <c r="B78" s="23"/>
      <c r="C78" s="23"/>
      <c r="D78" s="23"/>
      <c r="E78" s="23"/>
      <c r="F78" s="23"/>
      <c r="G78" s="23"/>
      <c r="H78" s="21"/>
      <c r="I78" s="23"/>
      <c r="J78" s="23"/>
      <c r="K78" s="23"/>
      <c r="L78" s="23"/>
      <c r="M78" s="23"/>
      <c r="N78" s="23"/>
      <c r="O78" s="23"/>
      <c r="P78" s="23"/>
      <c r="Q78" s="23"/>
      <c r="R78" s="185"/>
      <c r="S78" s="185"/>
      <c r="T78" s="185"/>
      <c r="U78" s="185"/>
      <c r="V78" s="185"/>
      <c r="W78" s="185"/>
      <c r="X78" s="185"/>
    </row>
    <row r="79" spans="1:24" s="381" customFormat="1" ht="17.25" x14ac:dyDescent="0.2">
      <c r="A79" s="23"/>
      <c r="B79" s="23"/>
      <c r="C79" s="23"/>
      <c r="D79" s="23"/>
      <c r="E79" s="23"/>
      <c r="F79" s="23"/>
      <c r="G79" s="23"/>
      <c r="H79" s="21"/>
      <c r="I79" s="23"/>
      <c r="J79" s="23"/>
      <c r="K79" s="23"/>
      <c r="L79" s="23"/>
      <c r="M79" s="23"/>
      <c r="N79" s="23"/>
      <c r="O79" s="23"/>
      <c r="P79" s="23"/>
      <c r="Q79" s="23"/>
      <c r="R79" s="185"/>
      <c r="S79" s="185"/>
      <c r="T79" s="185"/>
      <c r="U79" s="185"/>
      <c r="V79" s="185"/>
      <c r="W79" s="185"/>
      <c r="X79" s="185"/>
    </row>
    <row r="80" spans="1:24" s="381" customFormat="1" ht="17.25" x14ac:dyDescent="0.2">
      <c r="A80" s="23"/>
      <c r="B80" s="23"/>
      <c r="C80" s="23"/>
      <c r="D80" s="23"/>
      <c r="E80" s="23"/>
      <c r="F80" s="23"/>
      <c r="G80" s="23"/>
      <c r="H80" s="21"/>
      <c r="I80" s="23"/>
      <c r="J80" s="23"/>
      <c r="K80" s="23"/>
      <c r="L80" s="23"/>
      <c r="M80" s="23"/>
      <c r="N80" s="23"/>
      <c r="O80" s="23"/>
      <c r="P80" s="23"/>
      <c r="Q80" s="23"/>
      <c r="R80" s="185"/>
      <c r="S80" s="185"/>
      <c r="T80" s="185"/>
      <c r="U80" s="185"/>
      <c r="V80" s="185"/>
      <c r="W80" s="185"/>
      <c r="X80" s="185"/>
    </row>
    <row r="81" spans="1:24" s="381" customFormat="1" ht="17.25" x14ac:dyDescent="0.2">
      <c r="A81" s="23"/>
      <c r="B81" s="23"/>
      <c r="C81" s="23"/>
      <c r="D81" s="23"/>
      <c r="E81" s="23"/>
      <c r="F81" s="23"/>
      <c r="G81" s="23"/>
      <c r="H81" s="21"/>
      <c r="I81" s="23"/>
      <c r="J81" s="23"/>
      <c r="K81" s="23"/>
      <c r="L81" s="23"/>
      <c r="M81" s="23"/>
      <c r="N81" s="23"/>
      <c r="O81" s="23"/>
      <c r="P81" s="23"/>
      <c r="Q81" s="23"/>
      <c r="R81" s="185"/>
      <c r="S81" s="185"/>
      <c r="T81" s="185"/>
      <c r="U81" s="185"/>
      <c r="V81" s="185"/>
      <c r="W81" s="185"/>
      <c r="X81" s="185"/>
    </row>
    <row r="82" spans="1:24" s="381" customFormat="1" ht="17.25" x14ac:dyDescent="0.2">
      <c r="A82" s="23"/>
      <c r="B82" s="23"/>
      <c r="C82" s="23"/>
      <c r="D82" s="23"/>
      <c r="E82" s="23"/>
      <c r="F82" s="23"/>
      <c r="G82" s="23"/>
      <c r="H82" s="21"/>
      <c r="I82" s="23"/>
      <c r="J82" s="23"/>
      <c r="K82" s="23"/>
      <c r="L82" s="23"/>
      <c r="M82" s="23"/>
      <c r="N82" s="23"/>
      <c r="O82" s="23"/>
      <c r="P82" s="23"/>
      <c r="Q82" s="23"/>
      <c r="R82" s="185"/>
      <c r="S82" s="185"/>
      <c r="T82" s="185"/>
      <c r="U82" s="185"/>
      <c r="V82" s="185"/>
      <c r="W82" s="185"/>
      <c r="X82" s="185"/>
    </row>
    <row r="83" spans="1:24" s="381" customFormat="1" ht="17.25" x14ac:dyDescent="0.2">
      <c r="A83" s="23"/>
      <c r="B83" s="23"/>
      <c r="C83" s="23"/>
      <c r="D83" s="23"/>
      <c r="E83" s="23"/>
      <c r="F83" s="23"/>
      <c r="G83" s="23"/>
      <c r="H83" s="21"/>
      <c r="I83" s="23"/>
      <c r="J83" s="23"/>
      <c r="K83" s="23"/>
      <c r="L83" s="23"/>
      <c r="M83" s="23"/>
      <c r="N83" s="23"/>
      <c r="O83" s="23"/>
      <c r="P83" s="23"/>
      <c r="Q83" s="23"/>
      <c r="R83" s="185"/>
      <c r="S83" s="185"/>
      <c r="T83" s="185"/>
      <c r="U83" s="185"/>
      <c r="V83" s="185"/>
      <c r="W83" s="185"/>
      <c r="X83" s="185"/>
    </row>
    <row r="84" spans="1:24" s="381" customFormat="1" ht="17.25" x14ac:dyDescent="0.2">
      <c r="A84" s="23"/>
      <c r="B84" s="23"/>
      <c r="C84" s="23"/>
      <c r="D84" s="23"/>
      <c r="E84" s="23"/>
      <c r="F84" s="23"/>
      <c r="G84" s="23"/>
      <c r="H84" s="21"/>
      <c r="I84" s="23"/>
      <c r="J84" s="23"/>
      <c r="K84" s="23"/>
      <c r="L84" s="23"/>
      <c r="M84" s="23"/>
      <c r="N84" s="23"/>
      <c r="O84" s="23"/>
      <c r="P84" s="23"/>
      <c r="Q84" s="23"/>
      <c r="R84" s="185"/>
      <c r="S84" s="185"/>
      <c r="T84" s="185"/>
      <c r="U84" s="185"/>
      <c r="V84" s="185"/>
      <c r="W84" s="185"/>
      <c r="X84" s="185"/>
    </row>
    <row r="85" spans="1:24" s="381" customFormat="1" ht="17.25" x14ac:dyDescent="0.2">
      <c r="A85" s="23"/>
      <c r="B85" s="23"/>
      <c r="C85" s="23"/>
      <c r="D85" s="23"/>
      <c r="E85" s="23"/>
      <c r="F85" s="23"/>
      <c r="G85" s="23"/>
      <c r="H85" s="21"/>
      <c r="I85" s="23"/>
      <c r="J85" s="23"/>
      <c r="K85" s="23"/>
      <c r="L85" s="23"/>
      <c r="M85" s="23"/>
      <c r="N85" s="23"/>
      <c r="O85" s="23"/>
      <c r="P85" s="23"/>
      <c r="Q85" s="23"/>
      <c r="R85" s="185"/>
      <c r="S85" s="185"/>
      <c r="T85" s="185"/>
      <c r="U85" s="185"/>
      <c r="V85" s="185"/>
      <c r="W85" s="185"/>
      <c r="X85" s="185"/>
    </row>
    <row r="86" spans="1:24" s="381" customFormat="1" ht="17.25" x14ac:dyDescent="0.2">
      <c r="A86" s="23"/>
      <c r="B86" s="23"/>
      <c r="C86" s="23"/>
      <c r="D86" s="23"/>
      <c r="E86" s="23"/>
      <c r="F86" s="23"/>
      <c r="G86" s="23"/>
      <c r="H86" s="21"/>
      <c r="I86" s="23"/>
      <c r="J86" s="23"/>
      <c r="K86" s="23"/>
      <c r="L86" s="23"/>
      <c r="M86" s="23"/>
      <c r="N86" s="23"/>
      <c r="O86" s="23"/>
      <c r="P86" s="23"/>
      <c r="Q86" s="23"/>
      <c r="R86" s="185"/>
      <c r="S86" s="185"/>
      <c r="T86" s="185"/>
      <c r="U86" s="185"/>
      <c r="V86" s="185"/>
      <c r="W86" s="185"/>
      <c r="X86" s="185"/>
    </row>
    <row r="87" spans="1:24" s="381" customFormat="1" ht="17.25" x14ac:dyDescent="0.2">
      <c r="A87" s="23"/>
      <c r="B87" s="23"/>
      <c r="C87" s="23"/>
      <c r="D87" s="23"/>
      <c r="E87" s="23"/>
      <c r="F87" s="23"/>
      <c r="G87" s="23"/>
      <c r="H87" s="21"/>
      <c r="I87" s="23"/>
      <c r="J87" s="23"/>
      <c r="K87" s="23"/>
      <c r="L87" s="23"/>
      <c r="M87" s="23"/>
      <c r="N87" s="23"/>
      <c r="O87" s="23"/>
      <c r="P87" s="23"/>
      <c r="Q87" s="23"/>
      <c r="R87" s="185"/>
      <c r="S87" s="185"/>
      <c r="T87" s="185"/>
      <c r="U87" s="185"/>
      <c r="V87" s="185"/>
      <c r="W87" s="185"/>
      <c r="X87" s="185"/>
    </row>
    <row r="88" spans="1:24" s="381" customFormat="1" ht="17.25" x14ac:dyDescent="0.2">
      <c r="A88" s="23"/>
      <c r="B88" s="23"/>
      <c r="C88" s="23"/>
      <c r="D88" s="23"/>
      <c r="E88" s="23"/>
      <c r="F88" s="23"/>
      <c r="G88" s="23"/>
      <c r="H88" s="21"/>
      <c r="I88" s="23"/>
      <c r="J88" s="23"/>
      <c r="K88" s="23"/>
      <c r="L88" s="23"/>
      <c r="M88" s="23"/>
      <c r="N88" s="23"/>
      <c r="O88" s="23"/>
      <c r="P88" s="23"/>
      <c r="Q88" s="23"/>
      <c r="R88" s="185"/>
      <c r="S88" s="185"/>
      <c r="T88" s="185"/>
      <c r="U88" s="185"/>
      <c r="V88" s="185"/>
      <c r="W88" s="185"/>
      <c r="X88" s="185"/>
    </row>
    <row r="89" spans="1:24" s="381" customFormat="1" ht="17.25" x14ac:dyDescent="0.2">
      <c r="A89" s="23"/>
      <c r="B89" s="23"/>
      <c r="C89" s="23"/>
      <c r="D89" s="23"/>
      <c r="E89" s="23"/>
      <c r="F89" s="23"/>
      <c r="G89" s="23"/>
      <c r="H89" s="21"/>
      <c r="I89" s="23"/>
      <c r="J89" s="23"/>
      <c r="K89" s="23"/>
      <c r="L89" s="23"/>
      <c r="M89" s="23"/>
      <c r="N89" s="23"/>
      <c r="O89" s="23"/>
      <c r="P89" s="23"/>
      <c r="Q89" s="23"/>
      <c r="R89" s="185"/>
      <c r="S89" s="185"/>
      <c r="T89" s="185"/>
      <c r="U89" s="185"/>
      <c r="V89" s="185"/>
      <c r="W89" s="185"/>
      <c r="X89" s="185"/>
    </row>
    <row r="90" spans="1:24" s="381" customFormat="1" ht="17.25" x14ac:dyDescent="0.2">
      <c r="A90" s="23"/>
      <c r="B90" s="23"/>
      <c r="C90" s="23"/>
      <c r="D90" s="23"/>
      <c r="E90" s="23"/>
      <c r="F90" s="23"/>
      <c r="G90" s="23"/>
      <c r="H90" s="21"/>
      <c r="I90" s="23"/>
      <c r="J90" s="23"/>
      <c r="K90" s="23"/>
      <c r="L90" s="23"/>
      <c r="M90" s="23"/>
      <c r="N90" s="23"/>
      <c r="O90" s="23"/>
      <c r="P90" s="23"/>
      <c r="Q90" s="23"/>
      <c r="R90" s="185"/>
      <c r="S90" s="185"/>
      <c r="T90" s="185"/>
      <c r="U90" s="185"/>
      <c r="V90" s="185"/>
      <c r="W90" s="185"/>
      <c r="X90" s="185"/>
    </row>
    <row r="91" spans="1:24" s="381" customFormat="1" ht="17.25" x14ac:dyDescent="0.2">
      <c r="A91" s="23"/>
      <c r="B91" s="23"/>
      <c r="C91" s="23"/>
      <c r="D91" s="23"/>
      <c r="E91" s="23"/>
      <c r="F91" s="23"/>
      <c r="G91" s="23"/>
      <c r="H91" s="21"/>
      <c r="I91" s="23"/>
      <c r="J91" s="23"/>
      <c r="K91" s="23"/>
      <c r="L91" s="23"/>
      <c r="M91" s="23"/>
      <c r="N91" s="23"/>
      <c r="O91" s="23"/>
      <c r="P91" s="23"/>
      <c r="Q91" s="23"/>
      <c r="R91" s="185"/>
      <c r="S91" s="185"/>
      <c r="T91" s="185"/>
      <c r="U91" s="185"/>
      <c r="V91" s="185"/>
      <c r="W91" s="185"/>
      <c r="X91" s="185"/>
    </row>
    <row r="92" spans="1:24" s="381" customFormat="1" ht="17.25" x14ac:dyDescent="0.2">
      <c r="A92" s="23"/>
      <c r="B92" s="23"/>
      <c r="C92" s="23"/>
      <c r="D92" s="23"/>
      <c r="E92" s="23"/>
      <c r="F92" s="23"/>
      <c r="G92" s="23"/>
      <c r="H92" s="21"/>
      <c r="I92" s="23"/>
      <c r="J92" s="23"/>
      <c r="K92" s="23"/>
      <c r="L92" s="23"/>
      <c r="M92" s="23"/>
      <c r="N92" s="23"/>
      <c r="O92" s="23"/>
      <c r="P92" s="23"/>
      <c r="Q92" s="23"/>
      <c r="R92" s="185"/>
      <c r="S92" s="185"/>
      <c r="T92" s="185"/>
      <c r="U92" s="185"/>
      <c r="V92" s="185"/>
      <c r="W92" s="185"/>
      <c r="X92" s="185"/>
    </row>
    <row r="93" spans="1:24" s="381" customFormat="1" ht="17.25" x14ac:dyDescent="0.2">
      <c r="A93" s="23"/>
      <c r="B93" s="23"/>
      <c r="C93" s="23"/>
      <c r="D93" s="23"/>
      <c r="E93" s="23"/>
      <c r="F93" s="23"/>
      <c r="G93" s="23"/>
      <c r="H93" s="21"/>
      <c r="I93" s="23"/>
      <c r="J93" s="23"/>
      <c r="K93" s="23"/>
      <c r="L93" s="23"/>
      <c r="M93" s="23"/>
      <c r="N93" s="23"/>
      <c r="O93" s="23"/>
      <c r="P93" s="23"/>
      <c r="Q93" s="23"/>
      <c r="R93" s="185"/>
      <c r="S93" s="185"/>
      <c r="T93" s="185"/>
      <c r="U93" s="185"/>
      <c r="V93" s="185"/>
      <c r="W93" s="185"/>
      <c r="X93" s="185"/>
    </row>
    <row r="94" spans="1:24" s="381" customFormat="1" ht="17.25" x14ac:dyDescent="0.2">
      <c r="A94" s="23"/>
      <c r="B94" s="23"/>
      <c r="C94" s="23"/>
      <c r="D94" s="23"/>
      <c r="E94" s="23"/>
      <c r="F94" s="23"/>
      <c r="G94" s="23"/>
      <c r="H94" s="21"/>
      <c r="I94" s="23"/>
      <c r="J94" s="23"/>
      <c r="K94" s="23"/>
      <c r="L94" s="23"/>
      <c r="M94" s="23"/>
      <c r="N94" s="23"/>
      <c r="O94" s="23"/>
      <c r="P94" s="23"/>
      <c r="Q94" s="23"/>
      <c r="R94" s="185"/>
      <c r="S94" s="185"/>
      <c r="T94" s="185"/>
      <c r="U94" s="185"/>
      <c r="V94" s="185"/>
      <c r="W94" s="185"/>
      <c r="X94" s="185"/>
    </row>
    <row r="95" spans="1:24" s="310" customFormat="1" ht="17.25" x14ac:dyDescent="0.2">
      <c r="A95" s="23"/>
      <c r="B95" s="23"/>
      <c r="C95" s="23"/>
      <c r="D95" s="23"/>
      <c r="E95" s="23"/>
      <c r="F95" s="23"/>
      <c r="G95" s="23"/>
      <c r="H95" s="21"/>
      <c r="I95" s="23"/>
      <c r="J95" s="23"/>
      <c r="K95" s="23"/>
      <c r="L95" s="23"/>
      <c r="M95" s="23"/>
      <c r="N95" s="23"/>
      <c r="O95" s="23"/>
      <c r="P95" s="23"/>
      <c r="Q95" s="23"/>
      <c r="R95" s="185"/>
      <c r="S95" s="185"/>
      <c r="T95" s="185"/>
      <c r="U95" s="185"/>
      <c r="V95" s="185"/>
      <c r="W95" s="185"/>
      <c r="X95" s="185"/>
    </row>
    <row r="96" spans="1:24" s="310" customFormat="1" ht="17.25" x14ac:dyDescent="0.2">
      <c r="A96" s="23"/>
      <c r="B96" s="23"/>
      <c r="C96" s="23"/>
      <c r="D96" s="23"/>
      <c r="E96" s="23"/>
      <c r="F96" s="23"/>
      <c r="G96" s="23"/>
      <c r="H96" s="21"/>
      <c r="I96" s="23"/>
      <c r="J96" s="23"/>
      <c r="K96" s="23"/>
      <c r="L96" s="23"/>
      <c r="M96" s="23"/>
      <c r="N96" s="23"/>
      <c r="O96" s="23"/>
      <c r="P96" s="23"/>
      <c r="Q96" s="23"/>
      <c r="R96" s="185"/>
      <c r="S96" s="185"/>
      <c r="T96" s="185"/>
      <c r="U96" s="185"/>
      <c r="V96" s="185"/>
      <c r="W96" s="185"/>
      <c r="X96" s="185"/>
    </row>
    <row r="97" spans="1:24" s="310" customFormat="1" ht="17.25" x14ac:dyDescent="0.2">
      <c r="A97" s="23"/>
      <c r="B97" s="23"/>
      <c r="C97" s="23"/>
      <c r="D97" s="23"/>
      <c r="E97" s="23"/>
      <c r="F97" s="23"/>
      <c r="G97" s="23"/>
      <c r="H97" s="21"/>
      <c r="I97" s="23"/>
      <c r="J97" s="23"/>
      <c r="K97" s="23"/>
      <c r="L97" s="23"/>
      <c r="M97" s="23"/>
      <c r="N97" s="23"/>
      <c r="O97" s="23"/>
      <c r="P97" s="23"/>
      <c r="Q97" s="23"/>
      <c r="R97" s="185"/>
      <c r="S97" s="185"/>
      <c r="T97" s="185"/>
      <c r="U97" s="185"/>
      <c r="V97" s="185"/>
      <c r="W97" s="185"/>
      <c r="X97" s="185"/>
    </row>
    <row r="98" spans="1:24" s="310" customFormat="1" ht="17.25" x14ac:dyDescent="0.2">
      <c r="A98" s="23"/>
      <c r="B98" s="23"/>
      <c r="C98" s="23"/>
      <c r="D98" s="23"/>
      <c r="E98" s="23"/>
      <c r="F98" s="23"/>
      <c r="G98" s="23"/>
      <c r="H98" s="21"/>
      <c r="I98" s="23"/>
      <c r="J98" s="23"/>
      <c r="K98" s="23"/>
      <c r="L98" s="23"/>
      <c r="M98" s="23"/>
      <c r="N98" s="23"/>
      <c r="O98" s="23"/>
      <c r="P98" s="23"/>
      <c r="Q98" s="23"/>
      <c r="R98" s="185"/>
      <c r="S98" s="185"/>
      <c r="T98" s="185"/>
      <c r="U98" s="185"/>
      <c r="V98" s="185"/>
      <c r="W98" s="185"/>
      <c r="X98" s="185"/>
    </row>
    <row r="99" spans="1:24" s="310" customFormat="1" ht="17.25" x14ac:dyDescent="0.2">
      <c r="A99" s="23"/>
      <c r="B99" s="23"/>
      <c r="C99" s="23"/>
      <c r="D99" s="23"/>
      <c r="E99" s="23"/>
      <c r="F99" s="23"/>
      <c r="G99" s="23"/>
      <c r="H99" s="21"/>
      <c r="I99" s="23"/>
      <c r="J99" s="23"/>
      <c r="K99" s="23"/>
      <c r="L99" s="23"/>
      <c r="M99" s="23"/>
      <c r="N99" s="23"/>
      <c r="O99" s="23"/>
      <c r="P99" s="23"/>
      <c r="Q99" s="23"/>
      <c r="R99" s="185"/>
      <c r="S99" s="185"/>
      <c r="T99" s="185"/>
      <c r="U99" s="185"/>
      <c r="V99" s="185"/>
      <c r="W99" s="185"/>
      <c r="X99" s="185"/>
    </row>
    <row r="100" spans="1:24" s="310" customFormat="1" ht="17.25" x14ac:dyDescent="0.2">
      <c r="A100" s="23"/>
      <c r="B100" s="23"/>
      <c r="C100" s="23"/>
      <c r="D100" s="23"/>
      <c r="E100" s="23"/>
      <c r="F100" s="23"/>
      <c r="G100" s="23"/>
      <c r="H100" s="21"/>
      <c r="I100" s="23"/>
      <c r="J100" s="23"/>
      <c r="K100" s="23"/>
      <c r="L100" s="23"/>
      <c r="M100" s="23"/>
      <c r="N100" s="23"/>
      <c r="O100" s="23"/>
      <c r="P100" s="23"/>
      <c r="Q100" s="23"/>
      <c r="R100" s="185"/>
      <c r="S100" s="185"/>
      <c r="T100" s="185"/>
      <c r="U100" s="185"/>
      <c r="V100" s="185"/>
      <c r="W100" s="185"/>
      <c r="X100" s="185"/>
    </row>
    <row r="101" spans="1:24" s="310" customFormat="1" ht="17.25" x14ac:dyDescent="0.2">
      <c r="A101" s="23"/>
      <c r="B101" s="23"/>
      <c r="C101" s="23"/>
      <c r="D101" s="23"/>
      <c r="E101" s="23"/>
      <c r="F101" s="23"/>
      <c r="G101" s="23"/>
      <c r="H101" s="21"/>
      <c r="I101" s="23"/>
      <c r="J101" s="23"/>
      <c r="K101" s="23"/>
      <c r="L101" s="23"/>
      <c r="M101" s="23"/>
      <c r="N101" s="23"/>
      <c r="O101" s="23"/>
      <c r="P101" s="23"/>
      <c r="Q101" s="23"/>
      <c r="R101" s="185"/>
      <c r="S101" s="185"/>
      <c r="T101" s="185"/>
      <c r="U101" s="185"/>
      <c r="V101" s="185"/>
      <c r="W101" s="185"/>
      <c r="X101" s="185"/>
    </row>
    <row r="102" spans="1:24" s="310" customFormat="1" ht="17.25" x14ac:dyDescent="0.2">
      <c r="A102" s="23"/>
      <c r="B102" s="23"/>
      <c r="C102" s="23"/>
      <c r="D102" s="23"/>
      <c r="E102" s="23"/>
      <c r="F102" s="23"/>
      <c r="G102" s="23"/>
      <c r="H102" s="21"/>
      <c r="I102" s="23"/>
      <c r="J102" s="23"/>
      <c r="K102" s="23"/>
      <c r="L102" s="23"/>
      <c r="M102" s="23"/>
      <c r="N102" s="23"/>
      <c r="O102" s="23"/>
      <c r="P102" s="23"/>
      <c r="Q102" s="23"/>
      <c r="R102" s="185"/>
      <c r="S102" s="185"/>
      <c r="T102" s="185"/>
      <c r="U102" s="185"/>
      <c r="V102" s="185"/>
      <c r="W102" s="185"/>
      <c r="X102" s="185"/>
    </row>
    <row r="103" spans="1:24" s="310" customFormat="1" ht="17.25" x14ac:dyDescent="0.2">
      <c r="A103" s="23"/>
      <c r="B103" s="23"/>
      <c r="C103" s="23"/>
      <c r="D103" s="23"/>
      <c r="E103" s="23"/>
      <c r="F103" s="23"/>
      <c r="G103" s="23"/>
      <c r="H103" s="21"/>
      <c r="I103" s="23"/>
      <c r="J103" s="23"/>
      <c r="K103" s="23"/>
      <c r="L103" s="23"/>
      <c r="M103" s="23"/>
      <c r="N103" s="23"/>
      <c r="O103" s="23"/>
      <c r="P103" s="23"/>
      <c r="Q103" s="23"/>
      <c r="R103" s="185"/>
      <c r="S103" s="185"/>
      <c r="T103" s="185"/>
      <c r="U103" s="185"/>
      <c r="V103" s="185"/>
      <c r="W103" s="185"/>
      <c r="X103" s="185"/>
    </row>
    <row r="104" spans="1:24" s="310" customFormat="1" ht="17.25" x14ac:dyDescent="0.2">
      <c r="A104" s="23"/>
      <c r="B104" s="23"/>
      <c r="C104" s="23"/>
      <c r="D104" s="23"/>
      <c r="E104" s="23"/>
      <c r="F104" s="23"/>
      <c r="G104" s="23"/>
      <c r="H104" s="21"/>
      <c r="I104" s="23"/>
      <c r="J104" s="23"/>
      <c r="K104" s="23"/>
      <c r="L104" s="23"/>
      <c r="M104" s="23"/>
      <c r="N104" s="23"/>
      <c r="O104" s="23"/>
      <c r="P104" s="23"/>
      <c r="Q104" s="23"/>
      <c r="R104" s="185"/>
      <c r="S104" s="185"/>
      <c r="T104" s="185"/>
      <c r="U104" s="185"/>
      <c r="V104" s="185"/>
      <c r="W104" s="185"/>
      <c r="X104" s="185"/>
    </row>
    <row r="105" spans="1:24" s="310" customFormat="1" ht="17.25" x14ac:dyDescent="0.2">
      <c r="A105" s="23"/>
      <c r="B105" s="23"/>
      <c r="C105" s="23"/>
      <c r="D105" s="23"/>
      <c r="E105" s="23"/>
      <c r="F105" s="23"/>
      <c r="G105" s="23"/>
      <c r="H105" s="21"/>
      <c r="I105" s="23"/>
      <c r="J105" s="23"/>
      <c r="K105" s="23"/>
      <c r="L105" s="23"/>
      <c r="M105" s="23"/>
      <c r="N105" s="23"/>
      <c r="O105" s="23"/>
      <c r="P105" s="23"/>
      <c r="Q105" s="23"/>
      <c r="R105" s="185"/>
      <c r="S105" s="185"/>
      <c r="T105" s="185"/>
      <c r="U105" s="185"/>
      <c r="V105" s="185"/>
      <c r="W105" s="185"/>
      <c r="X105" s="185"/>
    </row>
    <row r="106" spans="1:24" s="310" customFormat="1" ht="17.25" x14ac:dyDescent="0.2">
      <c r="A106" s="23"/>
      <c r="B106" s="23"/>
      <c r="C106" s="23"/>
      <c r="D106" s="23"/>
      <c r="E106" s="23"/>
      <c r="F106" s="23"/>
      <c r="G106" s="23"/>
      <c r="H106" s="21"/>
      <c r="I106" s="23"/>
      <c r="J106" s="23"/>
      <c r="K106" s="23"/>
      <c r="L106" s="23"/>
      <c r="M106" s="23"/>
      <c r="N106" s="23"/>
      <c r="O106" s="23"/>
      <c r="P106" s="23"/>
      <c r="Q106" s="23"/>
      <c r="R106" s="185"/>
      <c r="S106" s="185"/>
      <c r="T106" s="185"/>
      <c r="U106" s="185"/>
      <c r="V106" s="185"/>
      <c r="W106" s="185"/>
      <c r="X106" s="185"/>
    </row>
    <row r="107" spans="1:24" s="310" customFormat="1" ht="17.25" x14ac:dyDescent="0.2">
      <c r="A107" s="23"/>
      <c r="B107" s="23"/>
      <c r="C107" s="23"/>
      <c r="D107" s="23"/>
      <c r="E107" s="23"/>
      <c r="F107" s="23"/>
      <c r="G107" s="23"/>
      <c r="H107" s="21"/>
      <c r="I107" s="23"/>
      <c r="J107" s="23"/>
      <c r="K107" s="23"/>
      <c r="L107" s="23"/>
      <c r="M107" s="23"/>
      <c r="N107" s="23"/>
      <c r="O107" s="23"/>
      <c r="P107" s="23"/>
      <c r="Q107" s="23"/>
      <c r="R107" s="185"/>
      <c r="S107" s="185"/>
      <c r="T107" s="185"/>
      <c r="U107" s="185"/>
      <c r="V107" s="185"/>
      <c r="W107" s="185"/>
      <c r="X107" s="185"/>
    </row>
    <row r="108" spans="1:24" s="310" customFormat="1" ht="17.25" x14ac:dyDescent="0.2">
      <c r="A108" s="23"/>
      <c r="B108" s="23"/>
      <c r="C108" s="23"/>
      <c r="D108" s="23"/>
      <c r="E108" s="23"/>
      <c r="F108" s="23"/>
      <c r="G108" s="23"/>
      <c r="H108" s="21"/>
      <c r="I108" s="23"/>
      <c r="J108" s="23"/>
      <c r="K108" s="23"/>
      <c r="L108" s="23"/>
      <c r="M108" s="23"/>
      <c r="N108" s="23"/>
      <c r="O108" s="23"/>
      <c r="P108" s="23"/>
      <c r="Q108" s="23"/>
      <c r="R108" s="185"/>
      <c r="S108" s="185"/>
      <c r="T108" s="185"/>
      <c r="U108" s="185"/>
      <c r="V108" s="185"/>
      <c r="W108" s="185"/>
      <c r="X108" s="185"/>
    </row>
    <row r="109" spans="1:24" s="310" customFormat="1" ht="17.25" x14ac:dyDescent="0.2">
      <c r="A109" s="23"/>
      <c r="B109" s="23"/>
      <c r="C109" s="23"/>
      <c r="D109" s="23"/>
      <c r="E109" s="23"/>
      <c r="F109" s="23"/>
      <c r="G109" s="23"/>
      <c r="H109" s="21"/>
      <c r="I109" s="23"/>
      <c r="J109" s="23"/>
      <c r="K109" s="23"/>
      <c r="L109" s="23"/>
      <c r="M109" s="23"/>
      <c r="N109" s="23"/>
      <c r="O109" s="23"/>
      <c r="P109" s="23"/>
      <c r="Q109" s="23"/>
      <c r="R109" s="185"/>
      <c r="S109" s="185"/>
      <c r="T109" s="185"/>
      <c r="U109" s="185"/>
      <c r="V109" s="185"/>
      <c r="W109" s="185"/>
      <c r="X109" s="185"/>
    </row>
    <row r="110" spans="1:24" s="310" customFormat="1" ht="17.25" x14ac:dyDescent="0.2">
      <c r="A110" s="23"/>
      <c r="B110" s="23"/>
      <c r="C110" s="23"/>
      <c r="D110" s="23"/>
      <c r="E110" s="23"/>
      <c r="F110" s="23"/>
      <c r="G110" s="23"/>
      <c r="H110" s="21"/>
      <c r="I110" s="23"/>
      <c r="J110" s="23"/>
      <c r="K110" s="23"/>
      <c r="L110" s="23"/>
      <c r="M110" s="23"/>
      <c r="N110" s="23"/>
      <c r="O110" s="23"/>
      <c r="P110" s="23"/>
      <c r="Q110" s="23"/>
      <c r="R110" s="185"/>
      <c r="S110" s="185"/>
      <c r="T110" s="185"/>
      <c r="U110" s="185"/>
      <c r="V110" s="185"/>
      <c r="W110" s="185"/>
      <c r="X110" s="185"/>
    </row>
    <row r="111" spans="1:24" s="310" customFormat="1" ht="17.25" x14ac:dyDescent="0.2">
      <c r="A111" s="23"/>
      <c r="B111" s="23"/>
      <c r="C111" s="23"/>
      <c r="D111" s="23"/>
      <c r="E111" s="23"/>
      <c r="F111" s="23"/>
      <c r="G111" s="23"/>
      <c r="H111" s="21"/>
      <c r="I111" s="23"/>
      <c r="J111" s="23"/>
      <c r="K111" s="23"/>
      <c r="L111" s="23"/>
      <c r="M111" s="23"/>
      <c r="N111" s="23"/>
      <c r="O111" s="23"/>
      <c r="P111" s="23"/>
      <c r="Q111" s="23"/>
      <c r="R111" s="185"/>
      <c r="S111" s="185"/>
      <c r="T111" s="185"/>
      <c r="U111" s="185"/>
      <c r="V111" s="185"/>
      <c r="W111" s="185"/>
      <c r="X111" s="185"/>
    </row>
    <row r="112" spans="1:24" s="310" customFormat="1" ht="17.25" x14ac:dyDescent="0.2">
      <c r="A112" s="23"/>
      <c r="B112" s="23"/>
      <c r="C112" s="23"/>
      <c r="D112" s="23"/>
      <c r="E112" s="23"/>
      <c r="F112" s="23"/>
      <c r="G112" s="23"/>
      <c r="H112" s="21"/>
      <c r="I112" s="23"/>
      <c r="J112" s="23"/>
      <c r="K112" s="23"/>
      <c r="L112" s="23"/>
      <c r="M112" s="23"/>
      <c r="N112" s="23"/>
      <c r="O112" s="23"/>
      <c r="P112" s="23"/>
      <c r="Q112" s="23"/>
      <c r="R112" s="185"/>
      <c r="S112" s="185"/>
      <c r="T112" s="185"/>
      <c r="U112" s="185"/>
      <c r="V112" s="185"/>
      <c r="W112" s="185"/>
      <c r="X112" s="185"/>
    </row>
    <row r="113" spans="1:24" s="310" customFormat="1" ht="17.25" x14ac:dyDescent="0.2">
      <c r="A113" s="23"/>
      <c r="B113" s="23"/>
      <c r="C113" s="23"/>
      <c r="D113" s="23"/>
      <c r="E113" s="23"/>
      <c r="F113" s="23"/>
      <c r="G113" s="23"/>
      <c r="H113" s="21"/>
      <c r="I113" s="23"/>
      <c r="J113" s="23"/>
      <c r="K113" s="23"/>
      <c r="L113" s="23"/>
      <c r="M113" s="23"/>
      <c r="N113" s="23"/>
      <c r="O113" s="23"/>
      <c r="P113" s="23"/>
      <c r="Q113" s="23"/>
      <c r="R113" s="185"/>
      <c r="S113" s="185"/>
      <c r="T113" s="185"/>
      <c r="U113" s="185"/>
      <c r="V113" s="185"/>
      <c r="W113" s="185"/>
      <c r="X113" s="185"/>
    </row>
    <row r="114" spans="1:24" s="310" customFormat="1" ht="17.25" x14ac:dyDescent="0.2">
      <c r="A114" s="23"/>
      <c r="B114" s="23"/>
      <c r="C114" s="23"/>
      <c r="D114" s="23"/>
      <c r="E114" s="23"/>
      <c r="F114" s="23"/>
      <c r="G114" s="23"/>
      <c r="H114" s="21"/>
      <c r="I114" s="23"/>
      <c r="J114" s="23"/>
      <c r="K114" s="23"/>
      <c r="L114" s="23"/>
      <c r="M114" s="23"/>
      <c r="N114" s="23"/>
      <c r="O114" s="23"/>
      <c r="P114" s="23"/>
      <c r="Q114" s="23"/>
      <c r="R114" s="185"/>
      <c r="S114" s="185"/>
      <c r="T114" s="185"/>
      <c r="U114" s="185"/>
      <c r="V114" s="185"/>
      <c r="W114" s="185"/>
      <c r="X114" s="185"/>
    </row>
    <row r="115" spans="1:24" s="310" customFormat="1" ht="17.25" x14ac:dyDescent="0.2">
      <c r="A115" s="23"/>
      <c r="B115" s="23"/>
      <c r="C115" s="23"/>
      <c r="D115" s="23"/>
      <c r="E115" s="23"/>
      <c r="F115" s="23"/>
      <c r="G115" s="23"/>
      <c r="H115" s="21"/>
      <c r="I115" s="23"/>
      <c r="J115" s="23"/>
      <c r="K115" s="23"/>
      <c r="L115" s="23"/>
      <c r="M115" s="23"/>
      <c r="N115" s="23"/>
      <c r="O115" s="23"/>
      <c r="P115" s="23"/>
      <c r="Q115" s="23"/>
      <c r="R115" s="185"/>
      <c r="S115" s="185"/>
      <c r="T115" s="185"/>
      <c r="U115" s="185"/>
      <c r="V115" s="185"/>
      <c r="W115" s="185"/>
      <c r="X115" s="185"/>
    </row>
    <row r="116" spans="1:24" s="310" customFormat="1" ht="17.25" x14ac:dyDescent="0.2">
      <c r="A116" s="23"/>
      <c r="B116" s="23"/>
      <c r="C116" s="23"/>
      <c r="D116" s="23"/>
      <c r="E116" s="23"/>
      <c r="F116" s="23"/>
      <c r="G116" s="23"/>
      <c r="H116" s="21"/>
      <c r="I116" s="23"/>
      <c r="J116" s="23"/>
      <c r="K116" s="23"/>
      <c r="L116" s="23"/>
      <c r="M116" s="23"/>
      <c r="N116" s="23"/>
      <c r="O116" s="23"/>
      <c r="P116" s="23"/>
      <c r="Q116" s="23"/>
      <c r="R116" s="185"/>
      <c r="S116" s="185"/>
      <c r="T116" s="185"/>
      <c r="U116" s="185"/>
      <c r="V116" s="185"/>
      <c r="W116" s="185"/>
      <c r="X116" s="185"/>
    </row>
    <row r="117" spans="1:24" s="310" customFormat="1" ht="17.25" x14ac:dyDescent="0.2">
      <c r="A117" s="23"/>
      <c r="B117" s="23"/>
      <c r="C117" s="23"/>
      <c r="D117" s="23"/>
      <c r="E117" s="23"/>
      <c r="F117" s="23"/>
      <c r="G117" s="23"/>
      <c r="H117" s="21"/>
      <c r="I117" s="23"/>
      <c r="J117" s="23"/>
      <c r="K117" s="23"/>
      <c r="L117" s="23"/>
      <c r="M117" s="23"/>
      <c r="N117" s="23"/>
      <c r="O117" s="23"/>
      <c r="P117" s="23"/>
      <c r="Q117" s="23"/>
      <c r="R117" s="185"/>
      <c r="S117" s="185"/>
      <c r="T117" s="185"/>
      <c r="U117" s="185"/>
      <c r="V117" s="185"/>
      <c r="W117" s="185"/>
      <c r="X117" s="185"/>
    </row>
    <row r="118" spans="1:24" s="310" customFormat="1" ht="17.25" x14ac:dyDescent="0.2">
      <c r="A118" s="23"/>
      <c r="B118" s="23"/>
      <c r="C118" s="23"/>
      <c r="D118" s="23"/>
      <c r="E118" s="23"/>
      <c r="F118" s="23"/>
      <c r="G118" s="23"/>
      <c r="H118" s="21"/>
      <c r="I118" s="23"/>
      <c r="J118" s="23"/>
      <c r="K118" s="23"/>
      <c r="L118" s="23"/>
      <c r="M118" s="23"/>
      <c r="N118" s="23"/>
      <c r="O118" s="23"/>
      <c r="P118" s="23"/>
      <c r="Q118" s="23"/>
      <c r="R118" s="185"/>
      <c r="S118" s="185"/>
      <c r="T118" s="185"/>
      <c r="U118" s="185"/>
      <c r="V118" s="185"/>
      <c r="W118" s="185"/>
      <c r="X118" s="185"/>
    </row>
    <row r="119" spans="1:24" s="310" customFormat="1" ht="17.25" x14ac:dyDescent="0.2">
      <c r="A119" s="23"/>
      <c r="B119" s="23"/>
      <c r="C119" s="23"/>
      <c r="D119" s="23"/>
      <c r="E119" s="23"/>
      <c r="F119" s="23"/>
      <c r="G119" s="23"/>
      <c r="H119" s="21"/>
      <c r="I119" s="23"/>
      <c r="J119" s="23"/>
      <c r="K119" s="23"/>
      <c r="L119" s="23"/>
      <c r="M119" s="23"/>
      <c r="N119" s="23"/>
      <c r="O119" s="23"/>
      <c r="P119" s="23"/>
      <c r="Q119" s="23"/>
      <c r="R119" s="185"/>
      <c r="S119" s="185"/>
      <c r="T119" s="185"/>
      <c r="U119" s="185"/>
      <c r="V119" s="185"/>
      <c r="W119" s="185"/>
      <c r="X119" s="185"/>
    </row>
    <row r="120" spans="1:24" s="310" customFormat="1" ht="17.25" x14ac:dyDescent="0.2">
      <c r="A120" s="23"/>
      <c r="B120" s="23"/>
      <c r="C120" s="23"/>
      <c r="D120" s="23"/>
      <c r="E120" s="23"/>
      <c r="F120" s="23"/>
      <c r="G120" s="23"/>
      <c r="H120" s="21"/>
      <c r="I120" s="23"/>
      <c r="J120" s="23"/>
      <c r="K120" s="23"/>
      <c r="L120" s="23"/>
      <c r="M120" s="23"/>
      <c r="N120" s="23"/>
      <c r="O120" s="23"/>
      <c r="P120" s="23"/>
      <c r="Q120" s="23"/>
      <c r="R120" s="185"/>
      <c r="S120" s="185"/>
      <c r="T120" s="185"/>
      <c r="U120" s="185"/>
      <c r="V120" s="185"/>
      <c r="W120" s="185"/>
      <c r="X120" s="185"/>
    </row>
    <row r="121" spans="1:24" s="310" customFormat="1" ht="17.25" x14ac:dyDescent="0.2">
      <c r="A121" s="23"/>
      <c r="B121" s="23"/>
      <c r="C121" s="23"/>
      <c r="D121" s="23"/>
      <c r="E121" s="23"/>
      <c r="F121" s="23"/>
      <c r="G121" s="23"/>
      <c r="H121" s="21"/>
      <c r="I121" s="23"/>
      <c r="J121" s="23"/>
      <c r="K121" s="23"/>
      <c r="L121" s="23"/>
      <c r="M121" s="23"/>
      <c r="N121" s="23"/>
      <c r="O121" s="23"/>
      <c r="P121" s="23"/>
      <c r="Q121" s="23"/>
      <c r="R121" s="185"/>
      <c r="S121" s="185"/>
      <c r="T121" s="185"/>
      <c r="U121" s="185"/>
      <c r="V121" s="185"/>
      <c r="W121" s="185"/>
      <c r="X121" s="185"/>
    </row>
    <row r="122" spans="1:24" s="310" customFormat="1" ht="17.25" x14ac:dyDescent="0.2">
      <c r="A122" s="23"/>
      <c r="B122" s="23"/>
      <c r="C122" s="23"/>
      <c r="D122" s="23"/>
      <c r="E122" s="23"/>
      <c r="F122" s="23"/>
      <c r="G122" s="23"/>
      <c r="H122" s="21"/>
      <c r="I122" s="23"/>
      <c r="J122" s="23"/>
      <c r="K122" s="23"/>
      <c r="L122" s="23"/>
      <c r="M122" s="23"/>
      <c r="N122" s="23"/>
      <c r="O122" s="23"/>
      <c r="P122" s="23"/>
      <c r="Q122" s="23"/>
      <c r="R122" s="185"/>
      <c r="S122" s="185"/>
      <c r="T122" s="185"/>
      <c r="U122" s="185"/>
      <c r="V122" s="185"/>
      <c r="W122" s="185"/>
      <c r="X122" s="185"/>
    </row>
    <row r="123" spans="1:24" s="310" customFormat="1" ht="17.25" x14ac:dyDescent="0.2">
      <c r="A123" s="23"/>
      <c r="B123" s="23"/>
      <c r="C123" s="23"/>
      <c r="D123" s="23"/>
      <c r="E123" s="23"/>
      <c r="F123" s="23"/>
      <c r="G123" s="23"/>
      <c r="H123" s="21"/>
      <c r="I123" s="23"/>
      <c r="J123" s="23"/>
      <c r="K123" s="23"/>
      <c r="L123" s="23"/>
      <c r="M123" s="23"/>
      <c r="N123" s="23"/>
      <c r="O123" s="23"/>
      <c r="P123" s="23"/>
      <c r="Q123" s="23"/>
      <c r="R123" s="185"/>
      <c r="S123" s="185"/>
      <c r="T123" s="185"/>
      <c r="U123" s="185"/>
      <c r="V123" s="185"/>
      <c r="W123" s="185"/>
      <c r="X123" s="185"/>
    </row>
    <row r="124" spans="1:24" s="310" customFormat="1" ht="17.25" x14ac:dyDescent="0.2">
      <c r="A124" s="23"/>
      <c r="B124" s="23"/>
      <c r="C124" s="23"/>
      <c r="D124" s="23"/>
      <c r="E124" s="23"/>
      <c r="F124" s="23"/>
      <c r="G124" s="23"/>
      <c r="H124" s="21"/>
      <c r="I124" s="23"/>
      <c r="J124" s="23"/>
      <c r="K124" s="23"/>
      <c r="L124" s="23"/>
      <c r="M124" s="23"/>
      <c r="N124" s="23"/>
      <c r="O124" s="23"/>
      <c r="P124" s="23"/>
      <c r="Q124" s="23"/>
      <c r="R124" s="185"/>
      <c r="S124" s="185"/>
      <c r="T124" s="185"/>
      <c r="U124" s="185"/>
      <c r="V124" s="185"/>
      <c r="W124" s="185"/>
      <c r="X124" s="185"/>
    </row>
    <row r="125" spans="1:24" s="310" customFormat="1" ht="17.25" x14ac:dyDescent="0.2">
      <c r="A125" s="23"/>
      <c r="B125" s="23"/>
      <c r="C125" s="23"/>
      <c r="D125" s="23"/>
      <c r="E125" s="23"/>
      <c r="F125" s="23"/>
      <c r="G125" s="23"/>
      <c r="H125" s="21"/>
      <c r="I125" s="23"/>
      <c r="J125" s="23"/>
      <c r="K125" s="23"/>
      <c r="L125" s="23"/>
      <c r="M125" s="23"/>
      <c r="N125" s="23"/>
      <c r="O125" s="23"/>
      <c r="P125" s="23"/>
      <c r="Q125" s="23"/>
      <c r="R125" s="185"/>
      <c r="S125" s="185"/>
      <c r="T125" s="185"/>
      <c r="U125" s="185"/>
      <c r="V125" s="185"/>
      <c r="W125" s="185"/>
      <c r="X125" s="185"/>
    </row>
    <row r="126" spans="1:24" s="310" customFormat="1" ht="17.25" x14ac:dyDescent="0.2">
      <c r="A126" s="23"/>
      <c r="B126" s="23"/>
      <c r="C126" s="23"/>
      <c r="D126" s="23"/>
      <c r="E126" s="23"/>
      <c r="F126" s="23"/>
      <c r="G126" s="23"/>
      <c r="H126" s="21"/>
      <c r="I126" s="23"/>
      <c r="J126" s="23"/>
      <c r="K126" s="23"/>
      <c r="L126" s="23"/>
      <c r="M126" s="23"/>
      <c r="N126" s="23"/>
      <c r="O126" s="23"/>
      <c r="P126" s="23"/>
      <c r="Q126" s="23"/>
      <c r="R126" s="185"/>
      <c r="S126" s="185"/>
      <c r="T126" s="185"/>
      <c r="U126" s="185"/>
      <c r="V126" s="185"/>
      <c r="W126" s="185"/>
      <c r="X126" s="185"/>
    </row>
    <row r="127" spans="1:24" s="310" customFormat="1" ht="17.25" x14ac:dyDescent="0.2">
      <c r="A127" s="23"/>
      <c r="B127" s="23"/>
      <c r="C127" s="23"/>
      <c r="D127" s="23"/>
      <c r="E127" s="23"/>
      <c r="F127" s="23"/>
      <c r="G127" s="23"/>
      <c r="H127" s="21"/>
      <c r="I127" s="23"/>
      <c r="J127" s="23"/>
      <c r="K127" s="23"/>
      <c r="L127" s="23"/>
      <c r="M127" s="23"/>
      <c r="N127" s="23"/>
      <c r="O127" s="23"/>
      <c r="P127" s="23"/>
      <c r="Q127" s="23"/>
      <c r="R127" s="185"/>
      <c r="S127" s="185"/>
      <c r="T127" s="185"/>
      <c r="U127" s="185"/>
      <c r="V127" s="185"/>
      <c r="W127" s="185"/>
      <c r="X127" s="185"/>
    </row>
    <row r="128" spans="1:24" s="310" customFormat="1" ht="17.25" x14ac:dyDescent="0.2">
      <c r="A128" s="23"/>
      <c r="B128" s="23"/>
      <c r="C128" s="23"/>
      <c r="D128" s="23"/>
      <c r="E128" s="23"/>
      <c r="F128" s="23"/>
      <c r="G128" s="23"/>
      <c r="H128" s="21"/>
      <c r="I128" s="23"/>
      <c r="J128" s="23"/>
      <c r="K128" s="23"/>
      <c r="L128" s="23"/>
      <c r="M128" s="23"/>
      <c r="N128" s="23"/>
      <c r="O128" s="23"/>
      <c r="P128" s="23"/>
      <c r="Q128" s="23"/>
      <c r="R128" s="185"/>
      <c r="S128" s="185"/>
      <c r="T128" s="185"/>
      <c r="U128" s="185"/>
      <c r="V128" s="185"/>
      <c r="W128" s="185"/>
      <c r="X128" s="185"/>
    </row>
    <row r="129" spans="1:24" s="310" customFormat="1" ht="17.25" x14ac:dyDescent="0.2">
      <c r="A129" s="23"/>
      <c r="B129" s="23"/>
      <c r="C129" s="23"/>
      <c r="D129" s="23"/>
      <c r="E129" s="23"/>
      <c r="F129" s="23"/>
      <c r="G129" s="23"/>
      <c r="H129" s="21"/>
      <c r="I129" s="23"/>
      <c r="J129" s="23"/>
      <c r="K129" s="23"/>
      <c r="L129" s="23"/>
      <c r="M129" s="23"/>
      <c r="N129" s="23"/>
      <c r="O129" s="23"/>
      <c r="P129" s="23"/>
      <c r="Q129" s="23"/>
      <c r="R129" s="185"/>
      <c r="S129" s="185"/>
      <c r="T129" s="185"/>
      <c r="U129" s="185"/>
      <c r="V129" s="185"/>
      <c r="W129" s="185"/>
      <c r="X129" s="185"/>
    </row>
    <row r="130" spans="1:24" s="310" customFormat="1" ht="17.25" x14ac:dyDescent="0.2">
      <c r="A130" s="23"/>
      <c r="B130" s="23"/>
      <c r="C130" s="23"/>
      <c r="D130" s="23"/>
      <c r="E130" s="23"/>
      <c r="F130" s="23"/>
      <c r="G130" s="23"/>
      <c r="H130" s="21"/>
      <c r="I130" s="23"/>
      <c r="J130" s="23"/>
      <c r="K130" s="23"/>
      <c r="L130" s="23"/>
      <c r="M130" s="23"/>
      <c r="N130" s="23"/>
      <c r="O130" s="23"/>
      <c r="P130" s="23"/>
      <c r="Q130" s="23"/>
      <c r="R130" s="185"/>
      <c r="S130" s="185"/>
      <c r="T130" s="185"/>
      <c r="U130" s="185"/>
      <c r="V130" s="185"/>
      <c r="W130" s="185"/>
      <c r="X130" s="185"/>
    </row>
    <row r="131" spans="1:24" s="310" customFormat="1" ht="17.25" x14ac:dyDescent="0.2">
      <c r="A131" s="23"/>
      <c r="B131" s="23"/>
      <c r="C131" s="23"/>
      <c r="D131" s="23"/>
      <c r="E131" s="23"/>
      <c r="F131" s="23"/>
      <c r="G131" s="23"/>
      <c r="H131" s="21"/>
      <c r="I131" s="23"/>
      <c r="J131" s="23"/>
      <c r="K131" s="23"/>
      <c r="L131" s="23"/>
      <c r="M131" s="23"/>
      <c r="N131" s="23"/>
      <c r="O131" s="23"/>
      <c r="P131" s="23"/>
      <c r="Q131" s="23"/>
      <c r="R131" s="185"/>
      <c r="S131" s="185"/>
      <c r="T131" s="185"/>
      <c r="U131" s="185"/>
      <c r="V131" s="185"/>
      <c r="W131" s="185"/>
      <c r="X131" s="185"/>
    </row>
    <row r="132" spans="1:24" s="310" customFormat="1" ht="17.25" x14ac:dyDescent="0.2">
      <c r="A132" s="23"/>
      <c r="B132" s="23"/>
      <c r="C132" s="23"/>
      <c r="D132" s="23"/>
      <c r="E132" s="23"/>
      <c r="F132" s="23"/>
      <c r="G132" s="23"/>
      <c r="H132" s="21"/>
      <c r="I132" s="23"/>
      <c r="J132" s="23"/>
      <c r="K132" s="23"/>
      <c r="L132" s="23"/>
      <c r="M132" s="23"/>
      <c r="N132" s="23"/>
      <c r="O132" s="23"/>
      <c r="P132" s="23"/>
      <c r="Q132" s="23"/>
      <c r="R132" s="185"/>
      <c r="S132" s="185"/>
      <c r="T132" s="185"/>
      <c r="U132" s="185"/>
      <c r="V132" s="185"/>
      <c r="W132" s="185"/>
      <c r="X132" s="185"/>
    </row>
    <row r="133" spans="1:24" s="310" customFormat="1" ht="17.25" x14ac:dyDescent="0.2">
      <c r="A133" s="23"/>
      <c r="B133" s="23"/>
      <c r="C133" s="23"/>
      <c r="D133" s="23"/>
      <c r="E133" s="23"/>
      <c r="F133" s="23"/>
      <c r="G133" s="23"/>
      <c r="H133" s="21"/>
      <c r="I133" s="23"/>
      <c r="J133" s="23"/>
      <c r="K133" s="23"/>
      <c r="L133" s="23"/>
      <c r="M133" s="23"/>
      <c r="N133" s="23"/>
      <c r="O133" s="23"/>
      <c r="P133" s="23"/>
      <c r="Q133" s="23"/>
      <c r="R133" s="185"/>
      <c r="S133" s="185"/>
      <c r="T133" s="185"/>
      <c r="U133" s="185"/>
      <c r="V133" s="185"/>
      <c r="W133" s="185"/>
      <c r="X133" s="185"/>
    </row>
    <row r="134" spans="1:24" s="310" customFormat="1" ht="17.25" x14ac:dyDescent="0.2">
      <c r="A134" s="23"/>
      <c r="B134" s="23"/>
      <c r="C134" s="23"/>
      <c r="D134" s="23"/>
      <c r="E134" s="23"/>
      <c r="F134" s="23"/>
      <c r="G134" s="23"/>
      <c r="H134" s="21"/>
      <c r="I134" s="23"/>
      <c r="J134" s="23"/>
      <c r="K134" s="23"/>
      <c r="L134" s="23"/>
      <c r="M134" s="23"/>
      <c r="N134" s="23"/>
      <c r="O134" s="23"/>
      <c r="P134" s="23"/>
      <c r="Q134" s="23"/>
      <c r="R134" s="185"/>
      <c r="S134" s="185"/>
      <c r="T134" s="185"/>
      <c r="U134" s="185"/>
      <c r="V134" s="185"/>
      <c r="W134" s="185"/>
      <c r="X134" s="185"/>
    </row>
    <row r="135" spans="1:24" s="310" customFormat="1" ht="17.25" x14ac:dyDescent="0.2">
      <c r="A135" s="23"/>
      <c r="B135" s="23"/>
      <c r="C135" s="23"/>
      <c r="D135" s="23"/>
      <c r="E135" s="23"/>
      <c r="F135" s="23"/>
      <c r="G135" s="23"/>
      <c r="H135" s="21"/>
      <c r="I135" s="23"/>
      <c r="J135" s="23"/>
      <c r="K135" s="23"/>
      <c r="L135" s="23"/>
      <c r="M135" s="23"/>
      <c r="N135" s="23"/>
      <c r="O135" s="23"/>
      <c r="P135" s="23"/>
      <c r="Q135" s="23"/>
      <c r="R135" s="185"/>
      <c r="S135" s="185"/>
      <c r="T135" s="185"/>
      <c r="U135" s="185"/>
      <c r="V135" s="185"/>
      <c r="W135" s="185"/>
      <c r="X135" s="185"/>
    </row>
    <row r="136" spans="1:24" s="310" customFormat="1" ht="17.25" x14ac:dyDescent="0.2">
      <c r="A136" s="23"/>
      <c r="B136" s="23"/>
      <c r="C136" s="23"/>
      <c r="D136" s="23"/>
      <c r="E136" s="23"/>
      <c r="F136" s="23"/>
      <c r="G136" s="23"/>
      <c r="H136" s="21"/>
      <c r="I136" s="23"/>
      <c r="J136" s="23"/>
      <c r="K136" s="23"/>
      <c r="L136" s="23"/>
      <c r="M136" s="23"/>
      <c r="N136" s="23"/>
      <c r="O136" s="23"/>
      <c r="P136" s="23"/>
      <c r="Q136" s="23"/>
      <c r="R136" s="185"/>
      <c r="S136" s="185"/>
      <c r="T136" s="185"/>
      <c r="U136" s="185"/>
      <c r="V136" s="185"/>
      <c r="W136" s="185"/>
      <c r="X136" s="185"/>
    </row>
    <row r="137" spans="1:24" s="310" customFormat="1" ht="17.25" x14ac:dyDescent="0.2">
      <c r="A137" s="23"/>
      <c r="B137" s="23"/>
      <c r="C137" s="23"/>
      <c r="D137" s="23"/>
      <c r="E137" s="23"/>
      <c r="F137" s="23"/>
      <c r="G137" s="23"/>
      <c r="H137" s="21"/>
      <c r="I137" s="23"/>
      <c r="J137" s="23"/>
      <c r="K137" s="23"/>
      <c r="L137" s="23"/>
      <c r="M137" s="23"/>
      <c r="N137" s="23"/>
      <c r="O137" s="23"/>
      <c r="P137" s="23"/>
      <c r="Q137" s="23"/>
      <c r="R137" s="185"/>
      <c r="S137" s="185"/>
      <c r="T137" s="185"/>
      <c r="U137" s="185"/>
      <c r="V137" s="185"/>
      <c r="W137" s="185"/>
      <c r="X137" s="185"/>
    </row>
    <row r="138" spans="1:24" s="310" customFormat="1" ht="17.25" x14ac:dyDescent="0.2">
      <c r="A138" s="23"/>
      <c r="B138" s="23"/>
      <c r="C138" s="23"/>
      <c r="D138" s="23"/>
      <c r="E138" s="23"/>
      <c r="F138" s="23"/>
      <c r="G138" s="23"/>
      <c r="H138" s="21"/>
      <c r="I138" s="23"/>
      <c r="J138" s="23"/>
      <c r="K138" s="23"/>
      <c r="L138" s="23"/>
      <c r="M138" s="23"/>
      <c r="N138" s="23"/>
      <c r="O138" s="23"/>
      <c r="P138" s="23"/>
      <c r="Q138" s="23"/>
      <c r="R138" s="185"/>
      <c r="S138" s="185"/>
      <c r="T138" s="185"/>
      <c r="U138" s="185"/>
      <c r="V138" s="185"/>
      <c r="W138" s="185"/>
      <c r="X138" s="185"/>
    </row>
    <row r="139" spans="1:24" s="310" customFormat="1" ht="17.25" x14ac:dyDescent="0.2">
      <c r="A139" s="23"/>
      <c r="B139" s="23"/>
      <c r="C139" s="23"/>
      <c r="D139" s="23"/>
      <c r="E139" s="23"/>
      <c r="F139" s="23"/>
      <c r="G139" s="23"/>
      <c r="H139" s="21"/>
      <c r="I139" s="23"/>
      <c r="J139" s="23"/>
      <c r="K139" s="23"/>
      <c r="L139" s="23"/>
      <c r="M139" s="23"/>
      <c r="N139" s="23"/>
      <c r="O139" s="23"/>
      <c r="P139" s="23"/>
      <c r="Q139" s="23"/>
      <c r="R139" s="185"/>
      <c r="S139" s="185"/>
      <c r="T139" s="185"/>
      <c r="U139" s="185"/>
      <c r="V139" s="185"/>
      <c r="W139" s="185"/>
      <c r="X139" s="185"/>
    </row>
    <row r="140" spans="1:24" s="310" customFormat="1" ht="17.25" x14ac:dyDescent="0.2">
      <c r="A140" s="23"/>
      <c r="B140" s="23"/>
      <c r="C140" s="23"/>
      <c r="D140" s="23"/>
      <c r="E140" s="23"/>
      <c r="F140" s="23"/>
      <c r="G140" s="23"/>
      <c r="H140" s="21"/>
      <c r="I140" s="23"/>
      <c r="J140" s="23"/>
      <c r="K140" s="23"/>
      <c r="L140" s="23"/>
      <c r="M140" s="23"/>
      <c r="N140" s="23"/>
      <c r="O140" s="23"/>
      <c r="P140" s="23"/>
      <c r="Q140" s="23"/>
      <c r="R140" s="185"/>
      <c r="S140" s="185"/>
      <c r="T140" s="185"/>
      <c r="U140" s="185"/>
      <c r="V140" s="185"/>
      <c r="W140" s="185"/>
      <c r="X140" s="185"/>
    </row>
    <row r="141" spans="1:24" s="310" customFormat="1" ht="17.25" x14ac:dyDescent="0.2">
      <c r="A141" s="23"/>
      <c r="B141" s="23"/>
      <c r="C141" s="23"/>
      <c r="D141" s="23"/>
      <c r="E141" s="23"/>
      <c r="F141" s="23"/>
      <c r="G141" s="23"/>
      <c r="H141" s="21"/>
      <c r="I141" s="23"/>
      <c r="J141" s="23"/>
      <c r="K141" s="23"/>
      <c r="L141" s="23"/>
      <c r="M141" s="23"/>
      <c r="N141" s="23"/>
      <c r="O141" s="23"/>
      <c r="P141" s="23"/>
      <c r="Q141" s="23"/>
      <c r="R141" s="185"/>
      <c r="S141" s="185"/>
      <c r="T141" s="185"/>
      <c r="U141" s="185"/>
      <c r="V141" s="185"/>
      <c r="W141" s="185"/>
      <c r="X141" s="185"/>
    </row>
    <row r="142" spans="1:24" s="310" customFormat="1" ht="17.25" x14ac:dyDescent="0.2">
      <c r="A142" s="23"/>
      <c r="B142" s="23"/>
      <c r="C142" s="23"/>
      <c r="D142" s="23"/>
      <c r="E142" s="23"/>
      <c r="F142" s="23"/>
      <c r="G142" s="23"/>
      <c r="H142" s="21"/>
      <c r="I142" s="23"/>
      <c r="J142" s="23"/>
      <c r="K142" s="23"/>
      <c r="L142" s="23"/>
      <c r="M142" s="23"/>
      <c r="N142" s="23"/>
      <c r="O142" s="23"/>
      <c r="P142" s="23"/>
      <c r="Q142" s="23"/>
      <c r="R142" s="185"/>
      <c r="S142" s="185"/>
      <c r="T142" s="185"/>
      <c r="U142" s="185"/>
      <c r="V142" s="185"/>
      <c r="W142" s="185"/>
      <c r="X142" s="185"/>
    </row>
    <row r="143" spans="1:24" s="310" customFormat="1" ht="17.25" x14ac:dyDescent="0.2">
      <c r="A143" s="23"/>
      <c r="B143" s="23"/>
      <c r="C143" s="23"/>
      <c r="D143" s="23"/>
      <c r="E143" s="23"/>
      <c r="F143" s="23"/>
      <c r="G143" s="23"/>
      <c r="H143" s="21"/>
      <c r="I143" s="23"/>
      <c r="J143" s="23"/>
      <c r="K143" s="23"/>
      <c r="L143" s="23"/>
      <c r="M143" s="23"/>
      <c r="N143" s="23"/>
      <c r="O143" s="23"/>
      <c r="P143" s="23"/>
      <c r="Q143" s="23"/>
      <c r="R143" s="185"/>
      <c r="S143" s="185"/>
      <c r="T143" s="185"/>
      <c r="U143" s="185"/>
      <c r="V143" s="185"/>
      <c r="W143" s="185"/>
      <c r="X143" s="185"/>
    </row>
    <row r="144" spans="1:24" s="310" customFormat="1" ht="17.25" x14ac:dyDescent="0.2">
      <c r="A144" s="23"/>
      <c r="B144" s="23"/>
      <c r="C144" s="23"/>
      <c r="D144" s="23"/>
      <c r="E144" s="23"/>
      <c r="F144" s="23"/>
      <c r="G144" s="23"/>
      <c r="H144" s="21"/>
      <c r="I144" s="23"/>
      <c r="J144" s="23"/>
      <c r="K144" s="23"/>
      <c r="L144" s="23"/>
      <c r="M144" s="23"/>
      <c r="N144" s="23"/>
      <c r="O144" s="23"/>
      <c r="P144" s="23"/>
      <c r="Q144" s="23"/>
      <c r="R144" s="185"/>
      <c r="S144" s="185"/>
      <c r="T144" s="185"/>
      <c r="U144" s="185"/>
      <c r="V144" s="185"/>
      <c r="W144" s="185"/>
      <c r="X144" s="185"/>
    </row>
    <row r="145" spans="1:24" s="310" customFormat="1" ht="17.25" x14ac:dyDescent="0.2">
      <c r="A145" s="23"/>
      <c r="B145" s="23"/>
      <c r="C145" s="23"/>
      <c r="D145" s="23"/>
      <c r="E145" s="23"/>
      <c r="F145" s="23"/>
      <c r="G145" s="23"/>
      <c r="H145" s="21"/>
      <c r="I145" s="23"/>
      <c r="J145" s="23"/>
      <c r="K145" s="23"/>
      <c r="L145" s="23"/>
      <c r="M145" s="23"/>
      <c r="N145" s="23"/>
      <c r="O145" s="23"/>
      <c r="P145" s="23"/>
      <c r="Q145" s="23"/>
      <c r="R145" s="185"/>
      <c r="S145" s="185"/>
      <c r="T145" s="185"/>
      <c r="U145" s="185"/>
      <c r="V145" s="185"/>
      <c r="W145" s="185"/>
      <c r="X145" s="185"/>
    </row>
    <row r="146" spans="1:24" s="310" customFormat="1" ht="17.25" x14ac:dyDescent="0.2">
      <c r="A146" s="23"/>
      <c r="B146" s="23"/>
      <c r="C146" s="23"/>
      <c r="D146" s="23"/>
      <c r="E146" s="23"/>
      <c r="F146" s="23"/>
      <c r="G146" s="23"/>
      <c r="H146" s="21"/>
      <c r="I146" s="23"/>
      <c r="J146" s="23"/>
      <c r="K146" s="23"/>
      <c r="L146" s="23"/>
      <c r="M146" s="23"/>
      <c r="N146" s="23"/>
      <c r="O146" s="23"/>
      <c r="P146" s="23"/>
      <c r="Q146" s="23"/>
      <c r="R146" s="185"/>
      <c r="S146" s="185"/>
      <c r="T146" s="185"/>
      <c r="U146" s="185"/>
      <c r="V146" s="185"/>
      <c r="W146" s="185"/>
      <c r="X146" s="185"/>
    </row>
    <row r="147" spans="1:24" s="310" customFormat="1" ht="17.25" x14ac:dyDescent="0.2">
      <c r="A147" s="23"/>
      <c r="B147" s="23"/>
      <c r="C147" s="23"/>
      <c r="D147" s="23"/>
      <c r="E147" s="23"/>
      <c r="F147" s="23"/>
      <c r="G147" s="23"/>
      <c r="H147" s="21"/>
      <c r="I147" s="23"/>
      <c r="J147" s="23"/>
      <c r="K147" s="23"/>
      <c r="L147" s="23"/>
      <c r="M147" s="23"/>
      <c r="N147" s="23"/>
      <c r="O147" s="23"/>
      <c r="P147" s="23"/>
      <c r="Q147" s="23"/>
      <c r="R147" s="185"/>
      <c r="S147" s="185"/>
      <c r="T147" s="185"/>
      <c r="U147" s="185"/>
      <c r="V147" s="185"/>
      <c r="W147" s="185"/>
      <c r="X147" s="185"/>
    </row>
    <row r="148" spans="1:24" s="310" customFormat="1" ht="17.25" x14ac:dyDescent="0.2">
      <c r="A148" s="23"/>
      <c r="B148" s="23"/>
      <c r="C148" s="23"/>
      <c r="D148" s="23"/>
      <c r="E148" s="23"/>
      <c r="F148" s="23"/>
      <c r="G148" s="23"/>
      <c r="H148" s="21"/>
      <c r="I148" s="23"/>
      <c r="J148" s="23"/>
      <c r="K148" s="23"/>
      <c r="L148" s="23"/>
      <c r="M148" s="23"/>
      <c r="N148" s="23"/>
      <c r="O148" s="23"/>
      <c r="P148" s="23"/>
      <c r="Q148" s="23"/>
      <c r="R148" s="185"/>
      <c r="S148" s="185"/>
      <c r="T148" s="185"/>
      <c r="U148" s="185"/>
      <c r="V148" s="185"/>
      <c r="W148" s="185"/>
      <c r="X148" s="185"/>
    </row>
    <row r="149" spans="1:24" s="310" customFormat="1" ht="17.25" x14ac:dyDescent="0.2">
      <c r="A149" s="23"/>
      <c r="B149" s="23"/>
      <c r="C149" s="23"/>
      <c r="D149" s="23"/>
      <c r="E149" s="23"/>
      <c r="F149" s="23"/>
      <c r="G149" s="23"/>
      <c r="H149" s="21"/>
      <c r="I149" s="23"/>
      <c r="J149" s="23"/>
      <c r="K149" s="23"/>
      <c r="L149" s="23"/>
      <c r="M149" s="23"/>
      <c r="N149" s="23"/>
      <c r="O149" s="23"/>
      <c r="P149" s="23"/>
      <c r="Q149" s="23"/>
      <c r="R149" s="185"/>
      <c r="S149" s="185"/>
      <c r="T149" s="185"/>
      <c r="U149" s="185"/>
      <c r="V149" s="185"/>
      <c r="W149" s="185"/>
      <c r="X149" s="185"/>
    </row>
    <row r="150" spans="1:24" s="310" customFormat="1" ht="17.25" x14ac:dyDescent="0.2">
      <c r="A150" s="23"/>
      <c r="B150" s="23"/>
      <c r="C150" s="23"/>
      <c r="D150" s="23"/>
      <c r="E150" s="23"/>
      <c r="F150" s="23"/>
      <c r="G150" s="23"/>
      <c r="H150" s="21"/>
      <c r="I150" s="23"/>
      <c r="J150" s="23"/>
      <c r="K150" s="23"/>
      <c r="L150" s="23"/>
      <c r="M150" s="23"/>
      <c r="N150" s="23"/>
      <c r="O150" s="23"/>
      <c r="P150" s="23"/>
      <c r="Q150" s="23"/>
      <c r="R150" s="185"/>
      <c r="S150" s="185"/>
      <c r="T150" s="185"/>
      <c r="U150" s="185"/>
      <c r="V150" s="185"/>
      <c r="W150" s="185"/>
      <c r="X150" s="185"/>
    </row>
    <row r="151" spans="1:24" s="310" customFormat="1" ht="17.25" x14ac:dyDescent="0.2">
      <c r="A151" s="23"/>
      <c r="B151" s="23"/>
      <c r="C151" s="23"/>
      <c r="D151" s="23"/>
      <c r="E151" s="23"/>
      <c r="F151" s="23"/>
      <c r="G151" s="23"/>
      <c r="H151" s="21"/>
      <c r="I151" s="23"/>
      <c r="J151" s="23"/>
      <c r="K151" s="23"/>
      <c r="L151" s="23"/>
      <c r="M151" s="23"/>
      <c r="N151" s="23"/>
      <c r="O151" s="23"/>
      <c r="P151" s="23"/>
      <c r="Q151" s="23"/>
      <c r="R151" s="185"/>
      <c r="S151" s="185"/>
      <c r="T151" s="185"/>
      <c r="U151" s="185"/>
      <c r="V151" s="185"/>
      <c r="W151" s="185"/>
      <c r="X151" s="185"/>
    </row>
    <row r="152" spans="1:24" s="310" customFormat="1" ht="17.25" x14ac:dyDescent="0.2">
      <c r="A152" s="23"/>
      <c r="B152" s="23"/>
      <c r="C152" s="23"/>
      <c r="D152" s="23"/>
      <c r="E152" s="23"/>
      <c r="F152" s="23"/>
      <c r="G152" s="23"/>
      <c r="H152" s="21"/>
      <c r="I152" s="23"/>
      <c r="J152" s="23"/>
      <c r="K152" s="23"/>
      <c r="L152" s="23"/>
      <c r="M152" s="23"/>
      <c r="N152" s="23"/>
      <c r="O152" s="23"/>
      <c r="P152" s="23"/>
      <c r="Q152" s="23"/>
      <c r="R152" s="185"/>
      <c r="S152" s="185"/>
      <c r="T152" s="185"/>
      <c r="U152" s="185"/>
      <c r="V152" s="185"/>
      <c r="W152" s="185"/>
      <c r="X152" s="185"/>
    </row>
    <row r="153" spans="1:24" s="310" customFormat="1" ht="17.25" x14ac:dyDescent="0.2">
      <c r="A153" s="23"/>
      <c r="B153" s="23"/>
      <c r="C153" s="23"/>
      <c r="D153" s="23"/>
      <c r="E153" s="23"/>
      <c r="F153" s="23"/>
      <c r="G153" s="23"/>
      <c r="H153" s="21"/>
      <c r="I153" s="23"/>
      <c r="J153" s="23"/>
      <c r="K153" s="23"/>
      <c r="L153" s="23"/>
      <c r="M153" s="23"/>
      <c r="N153" s="23"/>
      <c r="O153" s="23"/>
      <c r="P153" s="23"/>
      <c r="Q153" s="23"/>
      <c r="R153" s="185"/>
      <c r="S153" s="185"/>
      <c r="T153" s="185"/>
      <c r="U153" s="185"/>
      <c r="V153" s="185"/>
      <c r="W153" s="185"/>
      <c r="X153" s="185"/>
    </row>
    <row r="154" spans="1:24" s="310" customFormat="1" ht="17.25" x14ac:dyDescent="0.2">
      <c r="A154" s="23"/>
      <c r="B154" s="23"/>
      <c r="C154" s="23"/>
      <c r="D154" s="23"/>
      <c r="E154" s="23"/>
      <c r="F154" s="23"/>
      <c r="G154" s="23"/>
      <c r="H154" s="21"/>
      <c r="I154" s="23"/>
      <c r="J154" s="23"/>
      <c r="K154" s="23"/>
      <c r="L154" s="23"/>
      <c r="M154" s="23"/>
      <c r="N154" s="23"/>
      <c r="O154" s="23"/>
      <c r="P154" s="23"/>
      <c r="Q154" s="23"/>
      <c r="R154" s="185"/>
      <c r="S154" s="185"/>
      <c r="T154" s="185"/>
      <c r="U154" s="185"/>
      <c r="V154" s="185"/>
      <c r="W154" s="185"/>
      <c r="X154" s="185"/>
    </row>
    <row r="155" spans="1:24" s="310" customFormat="1" ht="17.25" x14ac:dyDescent="0.2">
      <c r="A155" s="23"/>
      <c r="B155" s="23"/>
      <c r="C155" s="23"/>
      <c r="D155" s="23"/>
      <c r="E155" s="23"/>
      <c r="F155" s="23"/>
      <c r="G155" s="23"/>
      <c r="H155" s="21"/>
      <c r="I155" s="23"/>
      <c r="J155" s="23"/>
      <c r="K155" s="23"/>
      <c r="L155" s="23"/>
      <c r="M155" s="23"/>
      <c r="N155" s="23"/>
      <c r="O155" s="23"/>
      <c r="P155" s="23"/>
      <c r="Q155" s="23"/>
      <c r="R155" s="185"/>
      <c r="S155" s="185"/>
      <c r="T155" s="185"/>
      <c r="U155" s="185"/>
      <c r="V155" s="185"/>
      <c r="W155" s="185"/>
      <c r="X155" s="185"/>
    </row>
    <row r="156" spans="1:24" s="310" customFormat="1" ht="17.25" x14ac:dyDescent="0.2">
      <c r="A156" s="23"/>
      <c r="B156" s="23"/>
      <c r="C156" s="23"/>
      <c r="D156" s="23"/>
      <c r="E156" s="23"/>
      <c r="F156" s="23"/>
      <c r="G156" s="23"/>
      <c r="H156" s="21"/>
      <c r="I156" s="23"/>
      <c r="J156" s="23"/>
      <c r="K156" s="23"/>
      <c r="L156" s="23"/>
      <c r="M156" s="23"/>
      <c r="N156" s="23"/>
      <c r="O156" s="23"/>
      <c r="P156" s="23"/>
      <c r="Q156" s="23"/>
      <c r="R156" s="185"/>
      <c r="S156" s="185"/>
      <c r="T156" s="185"/>
      <c r="U156" s="185"/>
      <c r="V156" s="185"/>
      <c r="W156" s="185"/>
      <c r="X156" s="185"/>
    </row>
    <row r="157" spans="1:24" s="310" customFormat="1" ht="17.25" x14ac:dyDescent="0.2">
      <c r="A157" s="23"/>
      <c r="B157" s="23"/>
      <c r="C157" s="23"/>
      <c r="D157" s="23"/>
      <c r="E157" s="23"/>
      <c r="F157" s="23"/>
      <c r="G157" s="23"/>
      <c r="H157" s="21"/>
      <c r="I157" s="23"/>
      <c r="J157" s="23"/>
      <c r="K157" s="23"/>
      <c r="L157" s="23"/>
      <c r="M157" s="23"/>
      <c r="N157" s="23"/>
      <c r="O157" s="23"/>
      <c r="P157" s="23"/>
      <c r="Q157" s="23"/>
      <c r="R157" s="185"/>
      <c r="S157" s="185"/>
      <c r="T157" s="185"/>
      <c r="U157" s="185"/>
      <c r="V157" s="185"/>
      <c r="W157" s="185"/>
      <c r="X157" s="185"/>
    </row>
    <row r="158" spans="1:24" s="310" customFormat="1" ht="17.25" x14ac:dyDescent="0.2">
      <c r="A158" s="23"/>
      <c r="B158" s="23"/>
      <c r="C158" s="23"/>
      <c r="D158" s="23"/>
      <c r="E158" s="23"/>
      <c r="F158" s="23"/>
      <c r="G158" s="23"/>
      <c r="H158" s="21"/>
      <c r="I158" s="23"/>
      <c r="J158" s="23"/>
      <c r="K158" s="23"/>
      <c r="L158" s="23"/>
      <c r="M158" s="23"/>
      <c r="N158" s="23"/>
      <c r="O158" s="23"/>
      <c r="P158" s="23"/>
      <c r="Q158" s="23"/>
      <c r="R158" s="185"/>
      <c r="S158" s="185"/>
      <c r="T158" s="185"/>
      <c r="U158" s="185"/>
      <c r="V158" s="185"/>
      <c r="W158" s="185"/>
      <c r="X158" s="185"/>
    </row>
    <row r="159" spans="1:24" s="310" customFormat="1" ht="17.25" x14ac:dyDescent="0.2">
      <c r="A159" s="23"/>
      <c r="B159" s="23"/>
      <c r="C159" s="23"/>
      <c r="D159" s="23"/>
      <c r="E159" s="23"/>
      <c r="F159" s="23"/>
      <c r="G159" s="23"/>
      <c r="H159" s="21"/>
      <c r="I159" s="23"/>
      <c r="J159" s="23"/>
      <c r="K159" s="23"/>
      <c r="L159" s="23"/>
      <c r="M159" s="23"/>
      <c r="N159" s="23"/>
      <c r="O159" s="23"/>
      <c r="P159" s="23"/>
      <c r="Q159" s="23"/>
      <c r="R159" s="185"/>
      <c r="S159" s="185"/>
      <c r="T159" s="185"/>
      <c r="U159" s="185"/>
      <c r="V159" s="185"/>
      <c r="W159" s="185"/>
      <c r="X159" s="185"/>
    </row>
    <row r="160" spans="1:24" s="310" customFormat="1" ht="17.25" x14ac:dyDescent="0.2">
      <c r="A160" s="23"/>
      <c r="B160" s="23"/>
      <c r="C160" s="23"/>
      <c r="D160" s="23"/>
      <c r="E160" s="23"/>
      <c r="F160" s="23"/>
      <c r="G160" s="23"/>
      <c r="H160" s="21"/>
      <c r="I160" s="23"/>
      <c r="J160" s="23"/>
      <c r="K160" s="23"/>
      <c r="L160" s="23"/>
      <c r="M160" s="23"/>
      <c r="N160" s="23"/>
      <c r="O160" s="23"/>
      <c r="P160" s="23"/>
      <c r="Q160" s="23"/>
      <c r="R160" s="185"/>
      <c r="S160" s="185"/>
      <c r="T160" s="185"/>
      <c r="U160" s="185"/>
      <c r="V160" s="185"/>
      <c r="W160" s="185"/>
      <c r="X160" s="185"/>
    </row>
    <row r="161" spans="1:24" s="310" customFormat="1" ht="17.25" x14ac:dyDescent="0.2">
      <c r="A161" s="23"/>
      <c r="B161" s="23"/>
      <c r="C161" s="23"/>
      <c r="D161" s="23"/>
      <c r="E161" s="23"/>
      <c r="F161" s="23"/>
      <c r="G161" s="23"/>
      <c r="H161" s="21"/>
      <c r="I161" s="23"/>
      <c r="J161" s="23"/>
      <c r="K161" s="23"/>
      <c r="L161" s="23"/>
      <c r="M161" s="23"/>
      <c r="N161" s="23"/>
      <c r="O161" s="23"/>
      <c r="P161" s="23"/>
      <c r="Q161" s="23"/>
      <c r="R161" s="185"/>
      <c r="S161" s="185"/>
      <c r="T161" s="185"/>
      <c r="U161" s="185"/>
      <c r="V161" s="185"/>
      <c r="W161" s="185"/>
      <c r="X161" s="185"/>
    </row>
    <row r="162" spans="1:24" s="310" customFormat="1" ht="17.25" x14ac:dyDescent="0.2">
      <c r="A162" s="23"/>
      <c r="B162" s="23"/>
      <c r="C162" s="23"/>
      <c r="D162" s="23"/>
      <c r="E162" s="23"/>
      <c r="F162" s="23"/>
      <c r="G162" s="23"/>
      <c r="H162" s="21"/>
      <c r="I162" s="23"/>
      <c r="J162" s="23"/>
      <c r="K162" s="23"/>
      <c r="L162" s="23"/>
      <c r="M162" s="23"/>
      <c r="N162" s="23"/>
      <c r="O162" s="23"/>
      <c r="P162" s="23"/>
      <c r="Q162" s="23"/>
      <c r="R162" s="185"/>
      <c r="S162" s="185"/>
      <c r="T162" s="185"/>
      <c r="U162" s="185"/>
      <c r="V162" s="185"/>
      <c r="W162" s="185"/>
      <c r="X162" s="185"/>
    </row>
    <row r="163" spans="1:24" s="310" customFormat="1" ht="17.25" x14ac:dyDescent="0.2">
      <c r="A163" s="23"/>
      <c r="B163" s="23"/>
      <c r="C163" s="23"/>
      <c r="D163" s="23"/>
      <c r="E163" s="23"/>
      <c r="F163" s="23"/>
      <c r="G163" s="23"/>
      <c r="H163" s="21"/>
      <c r="I163" s="23"/>
      <c r="J163" s="23"/>
      <c r="K163" s="23"/>
      <c r="L163" s="23"/>
      <c r="M163" s="23"/>
      <c r="N163" s="23"/>
      <c r="O163" s="23"/>
      <c r="P163" s="23"/>
      <c r="Q163" s="23"/>
      <c r="R163" s="185"/>
      <c r="S163" s="185"/>
      <c r="T163" s="185"/>
      <c r="U163" s="185"/>
      <c r="V163" s="185"/>
      <c r="W163" s="185"/>
      <c r="X163" s="185"/>
    </row>
    <row r="164" spans="1:24" s="310" customFormat="1" ht="17.25" x14ac:dyDescent="0.2">
      <c r="A164" s="23"/>
      <c r="B164" s="23"/>
      <c r="C164" s="23"/>
      <c r="D164" s="23"/>
      <c r="E164" s="23"/>
      <c r="F164" s="23"/>
      <c r="G164" s="23"/>
      <c r="H164" s="21"/>
      <c r="I164" s="23"/>
      <c r="J164" s="23"/>
      <c r="K164" s="23"/>
      <c r="L164" s="23"/>
      <c r="M164" s="23"/>
      <c r="N164" s="23"/>
      <c r="O164" s="23"/>
      <c r="P164" s="23"/>
      <c r="Q164" s="23"/>
      <c r="R164" s="185"/>
      <c r="S164" s="185"/>
      <c r="T164" s="185"/>
      <c r="U164" s="185"/>
      <c r="V164" s="185"/>
      <c r="W164" s="185"/>
      <c r="X164" s="185"/>
    </row>
    <row r="165" spans="1:24" s="310" customFormat="1" ht="17.25" x14ac:dyDescent="0.2">
      <c r="A165" s="23"/>
      <c r="B165" s="23"/>
      <c r="C165" s="23"/>
      <c r="D165" s="23"/>
      <c r="E165" s="23"/>
      <c r="F165" s="23"/>
      <c r="G165" s="23"/>
      <c r="H165" s="21"/>
      <c r="I165" s="23"/>
      <c r="J165" s="23"/>
      <c r="K165" s="23"/>
      <c r="L165" s="23"/>
      <c r="M165" s="23"/>
      <c r="N165" s="23"/>
      <c r="O165" s="23"/>
      <c r="P165" s="23"/>
      <c r="Q165" s="23"/>
      <c r="R165" s="185"/>
      <c r="S165" s="185"/>
      <c r="T165" s="185"/>
      <c r="U165" s="185"/>
      <c r="V165" s="185"/>
      <c r="W165" s="185"/>
      <c r="X165" s="185"/>
    </row>
    <row r="166" spans="1:24" s="310" customFormat="1" ht="17.25" x14ac:dyDescent="0.2">
      <c r="A166" s="23"/>
      <c r="B166" s="23"/>
      <c r="C166" s="23"/>
      <c r="D166" s="23"/>
      <c r="E166" s="23"/>
      <c r="F166" s="23"/>
      <c r="G166" s="23"/>
      <c r="H166" s="21"/>
      <c r="I166" s="23"/>
      <c r="J166" s="23"/>
      <c r="K166" s="23"/>
      <c r="L166" s="23"/>
      <c r="M166" s="23"/>
      <c r="N166" s="23"/>
      <c r="O166" s="23"/>
      <c r="P166" s="23"/>
      <c r="Q166" s="23"/>
      <c r="R166" s="185"/>
      <c r="S166" s="185"/>
      <c r="T166" s="185"/>
      <c r="U166" s="185"/>
      <c r="V166" s="185"/>
      <c r="W166" s="185"/>
      <c r="X166" s="185"/>
    </row>
    <row r="167" spans="1:24" s="310" customFormat="1" ht="17.25" x14ac:dyDescent="0.2">
      <c r="A167" s="23"/>
      <c r="B167" s="23"/>
      <c r="C167" s="23"/>
      <c r="D167" s="23"/>
      <c r="E167" s="23"/>
      <c r="F167" s="23"/>
      <c r="G167" s="23"/>
      <c r="H167" s="21"/>
      <c r="I167" s="23"/>
      <c r="J167" s="23"/>
      <c r="K167" s="23"/>
      <c r="L167" s="23"/>
      <c r="M167" s="23"/>
      <c r="N167" s="23"/>
      <c r="O167" s="23"/>
      <c r="P167" s="23"/>
      <c r="Q167" s="23"/>
      <c r="R167" s="185"/>
      <c r="S167" s="185"/>
      <c r="T167" s="185"/>
      <c r="U167" s="185"/>
      <c r="V167" s="185"/>
      <c r="W167" s="185"/>
      <c r="X167" s="185"/>
    </row>
    <row r="168" spans="1:24" s="310" customFormat="1" ht="17.25" x14ac:dyDescent="0.2">
      <c r="A168" s="23"/>
      <c r="B168" s="23"/>
      <c r="C168" s="23"/>
      <c r="D168" s="23"/>
      <c r="E168" s="23"/>
      <c r="F168" s="23"/>
      <c r="G168" s="23"/>
      <c r="H168" s="21"/>
      <c r="I168" s="23"/>
      <c r="J168" s="23"/>
      <c r="K168" s="23"/>
      <c r="L168" s="23"/>
      <c r="M168" s="23"/>
      <c r="N168" s="23"/>
      <c r="O168" s="23"/>
      <c r="P168" s="23"/>
      <c r="Q168" s="23"/>
      <c r="R168" s="185"/>
      <c r="S168" s="185"/>
      <c r="T168" s="185"/>
      <c r="U168" s="185"/>
      <c r="V168" s="185"/>
      <c r="W168" s="185"/>
      <c r="X168" s="185"/>
    </row>
    <row r="169" spans="1:24" s="310" customFormat="1" ht="17.25" x14ac:dyDescent="0.2">
      <c r="A169" s="23"/>
      <c r="B169" s="23"/>
      <c r="C169" s="23"/>
      <c r="D169" s="23"/>
      <c r="E169" s="23"/>
      <c r="F169" s="23"/>
      <c r="G169" s="23"/>
      <c r="H169" s="21"/>
      <c r="I169" s="23"/>
      <c r="J169" s="23"/>
      <c r="K169" s="23"/>
      <c r="L169" s="23"/>
      <c r="M169" s="23"/>
      <c r="N169" s="23"/>
      <c r="O169" s="23"/>
      <c r="P169" s="23"/>
      <c r="Q169" s="23"/>
      <c r="R169" s="185"/>
      <c r="S169" s="185"/>
      <c r="T169" s="185"/>
      <c r="U169" s="185"/>
      <c r="V169" s="185"/>
      <c r="W169" s="185"/>
      <c r="X169" s="185"/>
    </row>
    <row r="170" spans="1:24" s="310" customFormat="1" ht="17.25" x14ac:dyDescent="0.2">
      <c r="A170" s="23"/>
      <c r="B170" s="23"/>
      <c r="C170" s="23"/>
      <c r="D170" s="23"/>
      <c r="E170" s="23"/>
      <c r="F170" s="23"/>
      <c r="G170" s="23"/>
      <c r="H170" s="21"/>
      <c r="I170" s="23"/>
      <c r="J170" s="23"/>
      <c r="K170" s="23"/>
      <c r="L170" s="23"/>
      <c r="M170" s="23"/>
      <c r="N170" s="23"/>
      <c r="O170" s="23"/>
      <c r="P170" s="23"/>
      <c r="Q170" s="23"/>
      <c r="R170" s="185"/>
      <c r="S170" s="185"/>
      <c r="T170" s="185"/>
      <c r="U170" s="185"/>
      <c r="V170" s="185"/>
      <c r="W170" s="185"/>
      <c r="X170" s="185"/>
    </row>
    <row r="171" spans="1:24" s="310" customFormat="1" ht="17.25" x14ac:dyDescent="0.2">
      <c r="A171" s="23"/>
      <c r="B171" s="23"/>
      <c r="C171" s="23"/>
      <c r="D171" s="23"/>
      <c r="E171" s="23"/>
      <c r="F171" s="23"/>
      <c r="G171" s="23"/>
      <c r="H171" s="21"/>
      <c r="I171" s="23"/>
      <c r="J171" s="23"/>
      <c r="K171" s="23"/>
      <c r="L171" s="23"/>
      <c r="M171" s="23"/>
      <c r="N171" s="23"/>
      <c r="O171" s="23"/>
      <c r="P171" s="23"/>
      <c r="Q171" s="23"/>
      <c r="R171" s="185"/>
      <c r="S171" s="185"/>
      <c r="T171" s="185"/>
      <c r="U171" s="185"/>
      <c r="V171" s="185"/>
      <c r="W171" s="185"/>
      <c r="X171" s="185"/>
    </row>
    <row r="172" spans="1:24" s="310" customFormat="1" ht="17.25" x14ac:dyDescent="0.2">
      <c r="A172" s="23"/>
      <c r="B172" s="23"/>
      <c r="C172" s="23"/>
      <c r="D172" s="23"/>
      <c r="E172" s="23"/>
      <c r="F172" s="23"/>
      <c r="G172" s="23"/>
      <c r="H172" s="21"/>
      <c r="I172" s="23"/>
      <c r="J172" s="23"/>
      <c r="K172" s="23"/>
      <c r="L172" s="23"/>
      <c r="M172" s="23"/>
      <c r="N172" s="23"/>
      <c r="O172" s="23"/>
      <c r="P172" s="23"/>
      <c r="Q172" s="23"/>
      <c r="R172" s="185"/>
      <c r="S172" s="185"/>
      <c r="T172" s="185"/>
      <c r="U172" s="185"/>
      <c r="V172" s="185"/>
      <c r="W172" s="185"/>
      <c r="X172" s="185"/>
    </row>
    <row r="173" spans="1:24" s="310" customFormat="1" ht="17.25" x14ac:dyDescent="0.2">
      <c r="A173" s="23"/>
      <c r="B173" s="23"/>
      <c r="C173" s="23"/>
      <c r="D173" s="23"/>
      <c r="E173" s="23"/>
      <c r="F173" s="23"/>
      <c r="G173" s="23"/>
      <c r="H173" s="21"/>
      <c r="I173" s="23"/>
      <c r="J173" s="23"/>
      <c r="K173" s="23"/>
      <c r="L173" s="23"/>
      <c r="M173" s="23"/>
      <c r="N173" s="23"/>
      <c r="O173" s="23"/>
      <c r="P173" s="23"/>
      <c r="Q173" s="23"/>
      <c r="R173" s="185"/>
      <c r="S173" s="185"/>
      <c r="T173" s="185"/>
      <c r="U173" s="185"/>
      <c r="V173" s="185"/>
      <c r="W173" s="185"/>
      <c r="X173" s="185"/>
    </row>
    <row r="174" spans="1:24" s="310" customFormat="1" ht="17.25" x14ac:dyDescent="0.2">
      <c r="A174" s="23"/>
      <c r="B174" s="23"/>
      <c r="C174" s="23"/>
      <c r="D174" s="23"/>
      <c r="E174" s="23"/>
      <c r="F174" s="23"/>
      <c r="G174" s="23"/>
      <c r="H174" s="21"/>
      <c r="I174" s="23"/>
      <c r="J174" s="23"/>
      <c r="K174" s="23"/>
      <c r="L174" s="23"/>
      <c r="M174" s="23"/>
      <c r="N174" s="23"/>
      <c r="O174" s="23"/>
      <c r="P174" s="23"/>
      <c r="Q174" s="23"/>
      <c r="R174" s="185"/>
      <c r="S174" s="185"/>
      <c r="T174" s="185"/>
      <c r="U174" s="185"/>
      <c r="V174" s="185"/>
      <c r="W174" s="185"/>
      <c r="X174" s="185"/>
    </row>
    <row r="175" spans="1:24" s="310" customFormat="1" ht="17.25" x14ac:dyDescent="0.2">
      <c r="A175" s="23"/>
      <c r="B175" s="23"/>
      <c r="C175" s="23"/>
      <c r="D175" s="23"/>
      <c r="E175" s="23"/>
      <c r="F175" s="23"/>
      <c r="G175" s="23"/>
      <c r="H175" s="21"/>
      <c r="I175" s="23"/>
      <c r="J175" s="23"/>
      <c r="K175" s="23"/>
      <c r="L175" s="23"/>
      <c r="M175" s="23"/>
      <c r="N175" s="23"/>
      <c r="O175" s="23"/>
      <c r="P175" s="23"/>
      <c r="Q175" s="23"/>
      <c r="R175" s="185"/>
      <c r="S175" s="185"/>
      <c r="T175" s="185"/>
      <c r="U175" s="185"/>
      <c r="V175" s="185"/>
      <c r="W175" s="185"/>
      <c r="X175" s="185"/>
    </row>
    <row r="176" spans="1:24" s="310" customFormat="1" ht="17.25" x14ac:dyDescent="0.2">
      <c r="A176" s="23"/>
      <c r="B176" s="23"/>
      <c r="C176" s="23"/>
      <c r="D176" s="23"/>
      <c r="E176" s="23"/>
      <c r="F176" s="23"/>
      <c r="G176" s="23"/>
      <c r="H176" s="21"/>
      <c r="I176" s="23"/>
      <c r="J176" s="23"/>
      <c r="K176" s="23"/>
      <c r="L176" s="23"/>
      <c r="M176" s="23"/>
      <c r="N176" s="23"/>
      <c r="O176" s="23"/>
      <c r="P176" s="23"/>
      <c r="Q176" s="23"/>
      <c r="R176" s="185"/>
      <c r="S176" s="185"/>
      <c r="T176" s="185"/>
      <c r="U176" s="185"/>
      <c r="V176" s="185"/>
      <c r="W176" s="185"/>
      <c r="X176" s="185"/>
    </row>
    <row r="177" spans="1:24" s="310" customFormat="1" ht="17.25" x14ac:dyDescent="0.2">
      <c r="A177" s="23"/>
      <c r="B177" s="23"/>
      <c r="C177" s="23"/>
      <c r="D177" s="23"/>
      <c r="E177" s="23"/>
      <c r="F177" s="23"/>
      <c r="G177" s="23"/>
      <c r="H177" s="21"/>
      <c r="I177" s="23"/>
      <c r="J177" s="23"/>
      <c r="K177" s="23"/>
      <c r="L177" s="23"/>
      <c r="M177" s="23"/>
      <c r="N177" s="23"/>
      <c r="O177" s="23"/>
      <c r="P177" s="23"/>
      <c r="Q177" s="23"/>
      <c r="R177" s="185"/>
      <c r="S177" s="185"/>
      <c r="T177" s="185"/>
      <c r="U177" s="185"/>
      <c r="V177" s="185"/>
      <c r="W177" s="185"/>
      <c r="X177" s="185"/>
    </row>
    <row r="178" spans="1:24" s="310" customFormat="1" ht="17.25" x14ac:dyDescent="0.2">
      <c r="A178" s="23"/>
      <c r="B178" s="23"/>
      <c r="C178" s="23"/>
      <c r="D178" s="23"/>
      <c r="E178" s="23"/>
      <c r="F178" s="23"/>
      <c r="G178" s="23"/>
      <c r="H178" s="21"/>
      <c r="I178" s="23"/>
      <c r="J178" s="23"/>
      <c r="K178" s="23"/>
      <c r="L178" s="23"/>
      <c r="M178" s="23"/>
      <c r="N178" s="23"/>
      <c r="O178" s="23"/>
      <c r="P178" s="23"/>
      <c r="Q178" s="23"/>
      <c r="R178" s="185"/>
      <c r="S178" s="185"/>
      <c r="T178" s="185"/>
      <c r="U178" s="185"/>
      <c r="V178" s="185"/>
      <c r="W178" s="185"/>
      <c r="X178" s="185"/>
    </row>
    <row r="179" spans="1:24" s="310" customFormat="1" ht="17.25" x14ac:dyDescent="0.2">
      <c r="A179" s="23"/>
      <c r="B179" s="23"/>
      <c r="C179" s="23"/>
      <c r="D179" s="23"/>
      <c r="E179" s="23"/>
      <c r="F179" s="23"/>
      <c r="G179" s="23"/>
      <c r="H179" s="21"/>
      <c r="I179" s="23"/>
      <c r="J179" s="23"/>
      <c r="K179" s="23"/>
      <c r="L179" s="23"/>
      <c r="M179" s="23"/>
      <c r="N179" s="23"/>
      <c r="O179" s="23"/>
      <c r="P179" s="23"/>
      <c r="Q179" s="23"/>
      <c r="R179" s="185"/>
      <c r="S179" s="185"/>
      <c r="T179" s="185"/>
      <c r="U179" s="185"/>
      <c r="V179" s="185"/>
      <c r="W179" s="185"/>
      <c r="X179" s="185"/>
    </row>
    <row r="180" spans="1:24" s="310" customFormat="1" ht="17.25" x14ac:dyDescent="0.2">
      <c r="A180" s="23"/>
      <c r="B180" s="23"/>
      <c r="C180" s="23"/>
      <c r="D180" s="23"/>
      <c r="E180" s="23"/>
      <c r="F180" s="23"/>
      <c r="G180" s="23"/>
      <c r="H180" s="21"/>
      <c r="I180" s="23"/>
      <c r="J180" s="23"/>
      <c r="K180" s="23"/>
      <c r="L180" s="23"/>
      <c r="M180" s="23"/>
      <c r="N180" s="23"/>
      <c r="O180" s="23"/>
      <c r="P180" s="23"/>
      <c r="Q180" s="23"/>
      <c r="R180" s="185"/>
      <c r="S180" s="185"/>
      <c r="T180" s="185"/>
      <c r="U180" s="185"/>
      <c r="V180" s="185"/>
      <c r="W180" s="185"/>
      <c r="X180" s="185"/>
    </row>
    <row r="181" spans="1:24" s="310" customFormat="1" ht="17.25" x14ac:dyDescent="0.2">
      <c r="A181" s="23"/>
      <c r="B181" s="23"/>
      <c r="C181" s="23"/>
      <c r="D181" s="23"/>
      <c r="E181" s="23"/>
      <c r="F181" s="23"/>
      <c r="G181" s="23"/>
      <c r="H181" s="21"/>
      <c r="I181" s="23"/>
      <c r="J181" s="23"/>
      <c r="K181" s="23"/>
      <c r="L181" s="23"/>
      <c r="M181" s="23"/>
      <c r="N181" s="23"/>
      <c r="O181" s="23"/>
      <c r="P181" s="23"/>
      <c r="Q181" s="23"/>
      <c r="R181" s="185"/>
      <c r="S181" s="185"/>
      <c r="T181" s="185"/>
      <c r="U181" s="185"/>
      <c r="V181" s="185"/>
      <c r="W181" s="185"/>
      <c r="X181" s="185"/>
    </row>
    <row r="182" spans="1:24" s="310" customFormat="1" ht="17.25" x14ac:dyDescent="0.2">
      <c r="A182" s="23"/>
      <c r="B182" s="23"/>
      <c r="C182" s="23"/>
      <c r="D182" s="23"/>
      <c r="E182" s="23"/>
      <c r="F182" s="23"/>
      <c r="G182" s="23"/>
      <c r="H182" s="21"/>
      <c r="I182" s="23"/>
      <c r="J182" s="23"/>
      <c r="K182" s="23"/>
      <c r="L182" s="23"/>
      <c r="M182" s="23"/>
      <c r="N182" s="23"/>
      <c r="O182" s="23"/>
      <c r="P182" s="23"/>
      <c r="Q182" s="23"/>
      <c r="R182" s="185"/>
      <c r="S182" s="185"/>
      <c r="T182" s="185"/>
      <c r="U182" s="185"/>
      <c r="V182" s="185"/>
      <c r="W182" s="185"/>
      <c r="X182" s="185"/>
    </row>
    <row r="183" spans="1:24" s="310" customFormat="1" ht="17.25" x14ac:dyDescent="0.2">
      <c r="A183" s="23"/>
      <c r="B183" s="23"/>
      <c r="C183" s="23"/>
      <c r="D183" s="23"/>
      <c r="E183" s="23"/>
      <c r="F183" s="23"/>
      <c r="G183" s="23"/>
      <c r="H183" s="21"/>
      <c r="I183" s="23"/>
      <c r="J183" s="23"/>
      <c r="K183" s="23"/>
      <c r="L183" s="23"/>
      <c r="M183" s="23"/>
      <c r="N183" s="23"/>
      <c r="O183" s="23"/>
      <c r="P183" s="23"/>
      <c r="Q183" s="23"/>
      <c r="R183" s="185"/>
      <c r="S183" s="185"/>
      <c r="T183" s="185"/>
      <c r="U183" s="185"/>
      <c r="V183" s="185"/>
      <c r="W183" s="185"/>
      <c r="X183" s="185"/>
    </row>
    <row r="184" spans="1:24" s="310" customFormat="1" ht="17.25" x14ac:dyDescent="0.2">
      <c r="A184" s="23"/>
      <c r="B184" s="23"/>
      <c r="C184" s="23"/>
      <c r="D184" s="23"/>
      <c r="E184" s="23"/>
      <c r="F184" s="23"/>
      <c r="G184" s="23"/>
      <c r="H184" s="21"/>
      <c r="I184" s="23"/>
      <c r="J184" s="23"/>
      <c r="K184" s="23"/>
      <c r="L184" s="23"/>
      <c r="M184" s="23"/>
      <c r="N184" s="23"/>
      <c r="O184" s="23"/>
      <c r="P184" s="23"/>
      <c r="Q184" s="23"/>
      <c r="R184" s="185"/>
      <c r="S184" s="185"/>
      <c r="T184" s="185"/>
      <c r="U184" s="185"/>
      <c r="V184" s="185"/>
      <c r="W184" s="185"/>
      <c r="X184" s="185"/>
    </row>
    <row r="185" spans="1:24" s="310" customFormat="1" ht="17.25" x14ac:dyDescent="0.2">
      <c r="A185" s="23"/>
      <c r="B185" s="23"/>
      <c r="C185" s="23"/>
      <c r="D185" s="23"/>
      <c r="E185" s="23"/>
      <c r="F185" s="23"/>
      <c r="G185" s="23"/>
      <c r="H185" s="21"/>
      <c r="I185" s="23"/>
      <c r="J185" s="23"/>
      <c r="K185" s="23"/>
      <c r="L185" s="23"/>
      <c r="M185" s="23"/>
      <c r="N185" s="23"/>
      <c r="O185" s="23"/>
      <c r="P185" s="23"/>
      <c r="Q185" s="23"/>
      <c r="R185" s="185"/>
      <c r="S185" s="185"/>
      <c r="T185" s="185"/>
      <c r="U185" s="185"/>
      <c r="V185" s="185"/>
      <c r="W185" s="185"/>
      <c r="X185" s="185"/>
    </row>
    <row r="186" spans="1:24" s="310" customFormat="1" ht="17.25" x14ac:dyDescent="0.2">
      <c r="A186" s="23"/>
      <c r="B186" s="23"/>
      <c r="C186" s="23"/>
      <c r="D186" s="23"/>
      <c r="E186" s="23"/>
      <c r="F186" s="23"/>
      <c r="G186" s="23"/>
      <c r="H186" s="21"/>
      <c r="I186" s="23"/>
      <c r="J186" s="23"/>
      <c r="K186" s="23"/>
      <c r="L186" s="23"/>
      <c r="M186" s="23"/>
      <c r="N186" s="23"/>
      <c r="O186" s="23"/>
      <c r="P186" s="23"/>
      <c r="Q186" s="23"/>
      <c r="R186" s="185"/>
      <c r="S186" s="185"/>
      <c r="T186" s="185"/>
      <c r="U186" s="185"/>
      <c r="V186" s="185"/>
      <c r="W186" s="185"/>
      <c r="X186" s="185"/>
    </row>
    <row r="187" spans="1:24" s="310" customFormat="1" ht="17.25" x14ac:dyDescent="0.2">
      <c r="A187" s="23"/>
      <c r="B187" s="23"/>
      <c r="C187" s="23"/>
      <c r="D187" s="23"/>
      <c r="E187" s="23"/>
      <c r="F187" s="23"/>
      <c r="G187" s="23"/>
      <c r="H187" s="21"/>
      <c r="I187" s="23"/>
      <c r="J187" s="23"/>
      <c r="K187" s="23"/>
      <c r="L187" s="23"/>
      <c r="M187" s="23"/>
      <c r="N187" s="23"/>
      <c r="O187" s="23"/>
      <c r="P187" s="23"/>
      <c r="Q187" s="23"/>
      <c r="R187" s="185"/>
      <c r="S187" s="185"/>
      <c r="T187" s="185"/>
      <c r="U187" s="185"/>
      <c r="V187" s="185"/>
      <c r="W187" s="185"/>
      <c r="X187" s="185"/>
    </row>
    <row r="188" spans="1:24" s="310" customFormat="1" ht="17.25" x14ac:dyDescent="0.2">
      <c r="A188" s="23"/>
      <c r="B188" s="23"/>
      <c r="C188" s="23"/>
      <c r="D188" s="23"/>
      <c r="E188" s="23"/>
      <c r="F188" s="23"/>
      <c r="G188" s="23"/>
      <c r="H188" s="21"/>
      <c r="I188" s="23"/>
      <c r="J188" s="23"/>
      <c r="K188" s="23"/>
      <c r="L188" s="23"/>
      <c r="M188" s="23"/>
      <c r="N188" s="23"/>
      <c r="O188" s="23"/>
      <c r="P188" s="23"/>
      <c r="Q188" s="23"/>
      <c r="R188" s="185"/>
      <c r="S188" s="185"/>
      <c r="T188" s="185"/>
      <c r="U188" s="185"/>
      <c r="V188" s="185"/>
      <c r="W188" s="185"/>
      <c r="X188" s="185"/>
    </row>
    <row r="189" spans="1:24" s="310" customFormat="1" ht="17.25" x14ac:dyDescent="0.2">
      <c r="A189" s="23"/>
      <c r="B189" s="23"/>
      <c r="C189" s="23"/>
      <c r="D189" s="23"/>
      <c r="E189" s="23"/>
      <c r="F189" s="23"/>
      <c r="G189" s="23"/>
      <c r="H189" s="21"/>
      <c r="I189" s="23"/>
      <c r="J189" s="23"/>
      <c r="K189" s="23"/>
      <c r="L189" s="23"/>
      <c r="M189" s="23"/>
      <c r="N189" s="23"/>
      <c r="O189" s="23"/>
      <c r="P189" s="23"/>
      <c r="Q189" s="23"/>
      <c r="R189" s="185"/>
      <c r="S189" s="185"/>
      <c r="T189" s="185"/>
      <c r="U189" s="185"/>
      <c r="V189" s="185"/>
      <c r="W189" s="185"/>
      <c r="X189" s="185"/>
    </row>
    <row r="190" spans="1:24" s="310" customFormat="1" ht="17.25" x14ac:dyDescent="0.2">
      <c r="A190" s="23"/>
      <c r="B190" s="23"/>
      <c r="C190" s="23"/>
      <c r="D190" s="23"/>
      <c r="E190" s="23"/>
      <c r="F190" s="23"/>
      <c r="G190" s="23"/>
      <c r="H190" s="21"/>
      <c r="I190" s="23"/>
      <c r="J190" s="23"/>
      <c r="K190" s="23"/>
      <c r="L190" s="23"/>
      <c r="M190" s="23"/>
      <c r="N190" s="23"/>
      <c r="O190" s="23"/>
      <c r="P190" s="23"/>
      <c r="Q190" s="23"/>
      <c r="R190" s="185"/>
      <c r="S190" s="185"/>
      <c r="T190" s="185"/>
      <c r="U190" s="185"/>
      <c r="V190" s="185"/>
      <c r="W190" s="185"/>
      <c r="X190" s="185"/>
    </row>
    <row r="191" spans="1:24" s="310" customFormat="1" ht="17.25" x14ac:dyDescent="0.2">
      <c r="A191" s="23"/>
      <c r="B191" s="23"/>
      <c r="C191" s="23"/>
      <c r="D191" s="23"/>
      <c r="E191" s="23"/>
      <c r="F191" s="23"/>
      <c r="G191" s="23"/>
      <c r="H191" s="21"/>
      <c r="I191" s="23"/>
      <c r="J191" s="23"/>
      <c r="K191" s="23"/>
      <c r="L191" s="23"/>
      <c r="M191" s="23"/>
      <c r="N191" s="23"/>
      <c r="O191" s="23"/>
      <c r="P191" s="23"/>
      <c r="Q191" s="23"/>
      <c r="R191" s="185"/>
      <c r="S191" s="185"/>
      <c r="T191" s="185"/>
      <c r="U191" s="185"/>
      <c r="V191" s="185"/>
      <c r="W191" s="185"/>
      <c r="X191" s="185"/>
    </row>
    <row r="192" spans="1:24" s="310" customFormat="1" ht="17.25" x14ac:dyDescent="0.2">
      <c r="A192" s="23"/>
      <c r="B192" s="23"/>
      <c r="C192" s="23"/>
      <c r="D192" s="23"/>
      <c r="E192" s="23"/>
      <c r="F192" s="23"/>
      <c r="G192" s="23"/>
      <c r="H192" s="21"/>
      <c r="I192" s="23"/>
      <c r="J192" s="23"/>
      <c r="K192" s="23"/>
      <c r="L192" s="23"/>
      <c r="M192" s="23"/>
      <c r="N192" s="23"/>
      <c r="O192" s="23"/>
      <c r="P192" s="23"/>
      <c r="Q192" s="23"/>
      <c r="R192" s="185"/>
      <c r="S192" s="185"/>
      <c r="T192" s="185"/>
      <c r="U192" s="185"/>
      <c r="V192" s="185"/>
      <c r="W192" s="185"/>
      <c r="X192" s="185"/>
    </row>
    <row r="193" spans="1:24" s="310" customFormat="1" ht="17.25" x14ac:dyDescent="0.2">
      <c r="A193" s="23"/>
      <c r="B193" s="23"/>
      <c r="C193" s="23"/>
      <c r="D193" s="23"/>
      <c r="E193" s="23"/>
      <c r="F193" s="23"/>
      <c r="G193" s="23"/>
      <c r="H193" s="21"/>
      <c r="I193" s="23"/>
      <c r="J193" s="23"/>
      <c r="K193" s="23"/>
      <c r="L193" s="23"/>
      <c r="M193" s="23"/>
      <c r="N193" s="23"/>
      <c r="O193" s="23"/>
      <c r="P193" s="23"/>
      <c r="Q193" s="23"/>
      <c r="R193" s="185"/>
      <c r="S193" s="185"/>
      <c r="T193" s="185"/>
      <c r="U193" s="185"/>
      <c r="V193" s="185"/>
      <c r="W193" s="185"/>
      <c r="X193" s="185"/>
    </row>
    <row r="194" spans="1:24" s="310" customFormat="1" ht="17.25" x14ac:dyDescent="0.2">
      <c r="A194" s="23"/>
      <c r="B194" s="23"/>
      <c r="C194" s="23"/>
      <c r="D194" s="23"/>
      <c r="E194" s="23"/>
      <c r="F194" s="23"/>
      <c r="G194" s="23"/>
      <c r="H194" s="21"/>
      <c r="I194" s="23"/>
      <c r="J194" s="23"/>
      <c r="K194" s="23"/>
      <c r="L194" s="23"/>
      <c r="M194" s="23"/>
      <c r="N194" s="23"/>
      <c r="O194" s="23"/>
      <c r="P194" s="23"/>
      <c r="Q194" s="23"/>
      <c r="R194" s="185"/>
      <c r="S194" s="185"/>
      <c r="T194" s="185"/>
      <c r="U194" s="185"/>
      <c r="V194" s="185"/>
      <c r="W194" s="185"/>
      <c r="X194" s="185"/>
    </row>
    <row r="195" spans="1:24" s="310" customFormat="1" ht="17.25" x14ac:dyDescent="0.2">
      <c r="A195" s="23"/>
      <c r="B195" s="23"/>
      <c r="C195" s="23"/>
      <c r="D195" s="23"/>
      <c r="E195" s="23"/>
      <c r="F195" s="23"/>
      <c r="G195" s="23"/>
      <c r="H195" s="21"/>
      <c r="I195" s="23"/>
      <c r="J195" s="23"/>
      <c r="K195" s="23"/>
      <c r="L195" s="23"/>
      <c r="M195" s="23"/>
      <c r="N195" s="23"/>
      <c r="O195" s="23"/>
      <c r="P195" s="23"/>
      <c r="Q195" s="23"/>
      <c r="R195" s="185"/>
      <c r="S195" s="185"/>
      <c r="T195" s="185"/>
      <c r="U195" s="185"/>
      <c r="V195" s="185"/>
      <c r="W195" s="185"/>
      <c r="X195" s="185"/>
    </row>
    <row r="196" spans="1:24" s="310" customFormat="1" ht="17.25" x14ac:dyDescent="0.2">
      <c r="A196" s="23"/>
      <c r="B196" s="23"/>
      <c r="C196" s="23"/>
      <c r="D196" s="23"/>
      <c r="E196" s="23"/>
      <c r="F196" s="23"/>
      <c r="G196" s="23"/>
      <c r="H196" s="21"/>
      <c r="I196" s="23"/>
      <c r="J196" s="23"/>
      <c r="K196" s="23"/>
      <c r="L196" s="23"/>
      <c r="M196" s="23"/>
      <c r="N196" s="23"/>
      <c r="O196" s="23"/>
      <c r="P196" s="23"/>
      <c r="Q196" s="23"/>
      <c r="R196" s="185"/>
      <c r="S196" s="185"/>
      <c r="T196" s="185"/>
      <c r="U196" s="185"/>
      <c r="V196" s="185"/>
      <c r="W196" s="185"/>
      <c r="X196" s="185"/>
    </row>
    <row r="197" spans="1:24" s="310" customFormat="1" ht="17.25" x14ac:dyDescent="0.2">
      <c r="A197" s="23"/>
      <c r="B197" s="23"/>
      <c r="C197" s="23"/>
      <c r="D197" s="23"/>
      <c r="E197" s="23"/>
      <c r="F197" s="23"/>
      <c r="G197" s="23"/>
      <c r="H197" s="21"/>
      <c r="I197" s="23"/>
      <c r="J197" s="23"/>
      <c r="K197" s="23"/>
      <c r="L197" s="23"/>
      <c r="M197" s="23"/>
      <c r="N197" s="23"/>
      <c r="O197" s="23"/>
      <c r="P197" s="23"/>
      <c r="Q197" s="23"/>
      <c r="R197" s="185"/>
      <c r="S197" s="185"/>
      <c r="T197" s="185"/>
      <c r="U197" s="185"/>
      <c r="V197" s="185"/>
      <c r="W197" s="185"/>
      <c r="X197" s="185"/>
    </row>
    <row r="198" spans="1:24" s="310" customFormat="1" ht="17.25" x14ac:dyDescent="0.2">
      <c r="A198" s="23"/>
      <c r="B198" s="23"/>
      <c r="C198" s="23"/>
      <c r="D198" s="23"/>
      <c r="E198" s="23"/>
      <c r="F198" s="23"/>
      <c r="G198" s="23"/>
      <c r="H198" s="21"/>
      <c r="I198" s="23"/>
      <c r="J198" s="23"/>
      <c r="K198" s="23"/>
      <c r="L198" s="23"/>
      <c r="M198" s="23"/>
      <c r="N198" s="23"/>
      <c r="O198" s="23"/>
      <c r="P198" s="23"/>
      <c r="Q198" s="23"/>
      <c r="R198" s="185"/>
      <c r="S198" s="185"/>
      <c r="T198" s="185"/>
      <c r="U198" s="185"/>
      <c r="V198" s="185"/>
      <c r="W198" s="185"/>
      <c r="X198" s="185"/>
    </row>
    <row r="199" spans="1:24" s="310" customFormat="1" ht="17.25" x14ac:dyDescent="0.2">
      <c r="A199" s="23"/>
      <c r="B199" s="23"/>
      <c r="C199" s="23"/>
      <c r="D199" s="23"/>
      <c r="E199" s="23"/>
      <c r="F199" s="23"/>
      <c r="G199" s="23"/>
      <c r="H199" s="21"/>
      <c r="I199" s="23"/>
      <c r="J199" s="23"/>
      <c r="K199" s="23"/>
      <c r="L199" s="23"/>
      <c r="M199" s="23"/>
      <c r="N199" s="23"/>
      <c r="O199" s="23"/>
      <c r="P199" s="23"/>
      <c r="Q199" s="23"/>
      <c r="R199" s="185"/>
      <c r="S199" s="185"/>
      <c r="T199" s="185"/>
      <c r="U199" s="185"/>
      <c r="V199" s="185"/>
      <c r="W199" s="185"/>
      <c r="X199" s="185"/>
    </row>
    <row r="200" spans="1:24" s="310" customFormat="1" ht="17.25" x14ac:dyDescent="0.2">
      <c r="A200" s="23"/>
      <c r="B200" s="23"/>
      <c r="C200" s="23"/>
      <c r="D200" s="23"/>
      <c r="E200" s="23"/>
      <c r="F200" s="23"/>
      <c r="G200" s="23"/>
      <c r="H200" s="21"/>
      <c r="I200" s="23"/>
      <c r="J200" s="23"/>
      <c r="K200" s="23"/>
      <c r="L200" s="23"/>
      <c r="M200" s="23"/>
      <c r="N200" s="23"/>
      <c r="O200" s="23"/>
      <c r="P200" s="23"/>
      <c r="Q200" s="23"/>
      <c r="R200" s="185"/>
      <c r="S200" s="185"/>
      <c r="T200" s="185"/>
      <c r="U200" s="185"/>
      <c r="V200" s="185"/>
      <c r="W200" s="185"/>
      <c r="X200" s="185"/>
    </row>
    <row r="201" spans="1:24" s="310" customFormat="1" ht="17.25" x14ac:dyDescent="0.2">
      <c r="A201" s="23"/>
      <c r="B201" s="23"/>
      <c r="C201" s="23"/>
      <c r="D201" s="23"/>
      <c r="E201" s="23"/>
      <c r="F201" s="23"/>
      <c r="G201" s="23"/>
      <c r="H201" s="21"/>
      <c r="I201" s="23"/>
      <c r="J201" s="23"/>
      <c r="K201" s="23"/>
      <c r="L201" s="23"/>
      <c r="M201" s="23"/>
      <c r="N201" s="23"/>
      <c r="O201" s="23"/>
      <c r="P201" s="23"/>
      <c r="Q201" s="23"/>
      <c r="R201" s="185"/>
      <c r="S201" s="185"/>
      <c r="T201" s="185"/>
      <c r="U201" s="185"/>
      <c r="V201" s="185"/>
      <c r="W201" s="185"/>
      <c r="X201" s="185"/>
    </row>
    <row r="202" spans="1:24" s="310" customFormat="1" ht="17.25" x14ac:dyDescent="0.2">
      <c r="A202" s="23"/>
      <c r="B202" s="23"/>
      <c r="C202" s="23"/>
      <c r="D202" s="23"/>
      <c r="E202" s="23"/>
      <c r="F202" s="23"/>
      <c r="G202" s="23"/>
      <c r="H202" s="21"/>
      <c r="I202" s="23"/>
      <c r="J202" s="23"/>
      <c r="K202" s="23"/>
      <c r="L202" s="23"/>
      <c r="M202" s="23"/>
      <c r="N202" s="23"/>
      <c r="O202" s="23"/>
      <c r="P202" s="23"/>
      <c r="Q202" s="23"/>
      <c r="R202" s="185"/>
      <c r="S202" s="185"/>
      <c r="T202" s="185"/>
      <c r="U202" s="185"/>
      <c r="V202" s="185"/>
      <c r="W202" s="185"/>
      <c r="X202" s="185"/>
    </row>
    <row r="203" spans="1:24" s="310" customFormat="1" ht="17.25" x14ac:dyDescent="0.2">
      <c r="A203" s="23"/>
      <c r="B203" s="23"/>
      <c r="C203" s="23"/>
      <c r="D203" s="23"/>
      <c r="E203" s="23"/>
      <c r="F203" s="23"/>
      <c r="G203" s="23"/>
      <c r="H203" s="21"/>
      <c r="I203" s="23"/>
      <c r="J203" s="23"/>
      <c r="K203" s="23"/>
      <c r="L203" s="23"/>
      <c r="M203" s="23"/>
      <c r="N203" s="23"/>
      <c r="O203" s="23"/>
      <c r="P203" s="23"/>
      <c r="Q203" s="23"/>
      <c r="R203" s="185"/>
      <c r="S203" s="185"/>
      <c r="T203" s="185"/>
      <c r="U203" s="185"/>
      <c r="V203" s="185"/>
      <c r="W203" s="185"/>
      <c r="X203" s="185"/>
    </row>
    <row r="204" spans="1:24" s="310" customFormat="1" ht="17.25" x14ac:dyDescent="0.2">
      <c r="A204" s="23"/>
      <c r="B204" s="23"/>
      <c r="C204" s="23"/>
      <c r="D204" s="23"/>
      <c r="E204" s="23"/>
      <c r="F204" s="23"/>
      <c r="G204" s="23"/>
      <c r="H204" s="21"/>
      <c r="I204" s="23"/>
      <c r="J204" s="23"/>
      <c r="K204" s="23"/>
      <c r="L204" s="23"/>
      <c r="M204" s="23"/>
      <c r="N204" s="23"/>
      <c r="O204" s="23"/>
      <c r="P204" s="23"/>
      <c r="Q204" s="23"/>
      <c r="R204" s="185"/>
      <c r="S204" s="185"/>
      <c r="T204" s="185"/>
      <c r="U204" s="185"/>
      <c r="V204" s="185"/>
      <c r="W204" s="185"/>
      <c r="X204" s="185"/>
    </row>
    <row r="205" spans="1:24" s="310" customFormat="1" ht="17.25" x14ac:dyDescent="0.2">
      <c r="A205" s="23"/>
      <c r="B205" s="23"/>
      <c r="C205" s="23"/>
      <c r="D205" s="23"/>
      <c r="E205" s="23"/>
      <c r="F205" s="23"/>
      <c r="G205" s="23"/>
      <c r="H205" s="21"/>
      <c r="I205" s="23"/>
      <c r="J205" s="23"/>
      <c r="K205" s="23"/>
      <c r="L205" s="23"/>
      <c r="M205" s="23"/>
      <c r="N205" s="23"/>
      <c r="O205" s="23"/>
      <c r="P205" s="23"/>
      <c r="Q205" s="23"/>
      <c r="R205" s="185"/>
      <c r="S205" s="185"/>
      <c r="T205" s="185"/>
      <c r="U205" s="185"/>
      <c r="V205" s="185"/>
      <c r="W205" s="185"/>
      <c r="X205" s="185"/>
    </row>
    <row r="206" spans="1:24" s="310" customFormat="1" ht="17.25" x14ac:dyDescent="0.2">
      <c r="A206" s="23"/>
      <c r="B206" s="23"/>
      <c r="C206" s="23"/>
      <c r="D206" s="23"/>
      <c r="E206" s="23"/>
      <c r="F206" s="23"/>
      <c r="G206" s="23"/>
      <c r="H206" s="21"/>
      <c r="I206" s="23"/>
      <c r="J206" s="23"/>
      <c r="K206" s="23"/>
      <c r="L206" s="23"/>
      <c r="M206" s="23"/>
      <c r="N206" s="23"/>
      <c r="O206" s="23"/>
      <c r="P206" s="23"/>
      <c r="Q206" s="23"/>
      <c r="R206" s="185"/>
      <c r="S206" s="185"/>
      <c r="T206" s="185"/>
      <c r="U206" s="185"/>
      <c r="V206" s="185"/>
      <c r="W206" s="185"/>
      <c r="X206" s="185"/>
    </row>
    <row r="207" spans="1:24" s="310" customFormat="1" ht="17.25" x14ac:dyDescent="0.2">
      <c r="A207" s="23"/>
      <c r="B207" s="23"/>
      <c r="C207" s="23"/>
      <c r="D207" s="23"/>
      <c r="E207" s="23"/>
      <c r="F207" s="23"/>
      <c r="G207" s="23"/>
      <c r="H207" s="21"/>
      <c r="I207" s="23"/>
      <c r="J207" s="23"/>
      <c r="K207" s="23"/>
      <c r="L207" s="23"/>
      <c r="M207" s="23"/>
      <c r="N207" s="23"/>
      <c r="O207" s="23"/>
      <c r="P207" s="23"/>
      <c r="Q207" s="23"/>
      <c r="R207" s="185"/>
      <c r="S207" s="185"/>
      <c r="T207" s="185"/>
      <c r="U207" s="185"/>
      <c r="V207" s="185"/>
      <c r="W207" s="185"/>
      <c r="X207" s="185"/>
    </row>
    <row r="208" spans="1:24" s="310" customFormat="1" ht="17.25" x14ac:dyDescent="0.2">
      <c r="A208" s="23"/>
      <c r="B208" s="23"/>
      <c r="C208" s="23"/>
      <c r="D208" s="23"/>
      <c r="E208" s="23"/>
      <c r="F208" s="23"/>
      <c r="G208" s="23"/>
      <c r="H208" s="21"/>
      <c r="I208" s="23"/>
      <c r="J208" s="23"/>
      <c r="K208" s="23"/>
      <c r="L208" s="23"/>
      <c r="M208" s="23"/>
      <c r="N208" s="23"/>
      <c r="O208" s="23"/>
      <c r="P208" s="23"/>
      <c r="Q208" s="23"/>
      <c r="R208" s="185"/>
      <c r="S208" s="185"/>
      <c r="T208" s="185"/>
      <c r="U208" s="185"/>
      <c r="V208" s="185"/>
      <c r="W208" s="185"/>
      <c r="X208" s="185"/>
    </row>
    <row r="209" spans="1:24" s="310" customFormat="1" ht="17.25" x14ac:dyDescent="0.2">
      <c r="A209" s="23"/>
      <c r="B209" s="23"/>
      <c r="C209" s="23"/>
      <c r="D209" s="23"/>
      <c r="E209" s="23"/>
      <c r="F209" s="23"/>
      <c r="G209" s="23"/>
      <c r="H209" s="21"/>
      <c r="I209" s="23"/>
      <c r="J209" s="23"/>
      <c r="K209" s="23"/>
      <c r="L209" s="23"/>
      <c r="M209" s="23"/>
      <c r="N209" s="23"/>
      <c r="O209" s="23"/>
      <c r="P209" s="23"/>
      <c r="Q209" s="23"/>
      <c r="R209" s="185"/>
      <c r="S209" s="185"/>
      <c r="T209" s="185"/>
      <c r="U209" s="185"/>
      <c r="V209" s="185"/>
      <c r="W209" s="185"/>
      <c r="X209" s="185"/>
    </row>
    <row r="210" spans="1:24" s="310" customFormat="1" ht="17.25" x14ac:dyDescent="0.2">
      <c r="A210" s="23"/>
      <c r="B210" s="23"/>
      <c r="C210" s="23"/>
      <c r="D210" s="23"/>
      <c r="E210" s="23"/>
      <c r="F210" s="23"/>
      <c r="G210" s="23"/>
      <c r="H210" s="21"/>
      <c r="I210" s="23"/>
      <c r="J210" s="23"/>
      <c r="K210" s="23"/>
      <c r="L210" s="23"/>
      <c r="M210" s="23"/>
      <c r="N210" s="23"/>
      <c r="O210" s="23"/>
      <c r="P210" s="23"/>
      <c r="Q210" s="23"/>
      <c r="R210" s="185"/>
      <c r="S210" s="185"/>
      <c r="T210" s="185"/>
      <c r="U210" s="185"/>
      <c r="V210" s="185"/>
      <c r="W210" s="185"/>
      <c r="X210" s="185"/>
    </row>
    <row r="211" spans="1:24" s="310" customFormat="1" ht="17.25" x14ac:dyDescent="0.2">
      <c r="A211" s="23"/>
      <c r="B211" s="23"/>
      <c r="C211" s="23"/>
      <c r="D211" s="23"/>
      <c r="E211" s="23"/>
      <c r="F211" s="23"/>
      <c r="G211" s="23"/>
      <c r="H211" s="21"/>
      <c r="I211" s="23"/>
      <c r="J211" s="23"/>
      <c r="K211" s="23"/>
      <c r="L211" s="23"/>
      <c r="M211" s="23"/>
      <c r="N211" s="23"/>
      <c r="O211" s="23"/>
      <c r="P211" s="23"/>
      <c r="Q211" s="23"/>
      <c r="R211" s="185"/>
      <c r="S211" s="185"/>
      <c r="T211" s="185"/>
      <c r="U211" s="185"/>
      <c r="V211" s="185"/>
      <c r="W211" s="185"/>
      <c r="X211" s="185"/>
    </row>
    <row r="212" spans="1:24" s="310" customFormat="1" ht="17.25" x14ac:dyDescent="0.2">
      <c r="A212" s="23"/>
      <c r="B212" s="23"/>
      <c r="C212" s="23"/>
      <c r="D212" s="23"/>
      <c r="E212" s="23"/>
      <c r="F212" s="23"/>
      <c r="G212" s="23"/>
      <c r="H212" s="21"/>
      <c r="I212" s="23"/>
      <c r="J212" s="23"/>
      <c r="K212" s="23"/>
      <c r="L212" s="23"/>
      <c r="M212" s="23"/>
      <c r="N212" s="23"/>
      <c r="O212" s="23"/>
      <c r="P212" s="23"/>
      <c r="Q212" s="23"/>
      <c r="R212" s="185"/>
      <c r="S212" s="185"/>
      <c r="T212" s="185"/>
      <c r="U212" s="185"/>
      <c r="V212" s="185"/>
      <c r="W212" s="185"/>
      <c r="X212" s="185"/>
    </row>
    <row r="213" spans="1:24" s="310" customFormat="1" ht="17.25" x14ac:dyDescent="0.2">
      <c r="A213" s="23"/>
      <c r="B213" s="23"/>
      <c r="C213" s="23"/>
      <c r="D213" s="23"/>
      <c r="E213" s="23"/>
      <c r="F213" s="23"/>
      <c r="G213" s="23"/>
      <c r="H213" s="21"/>
      <c r="I213" s="23"/>
      <c r="J213" s="23"/>
      <c r="K213" s="23"/>
      <c r="L213" s="23"/>
      <c r="M213" s="23"/>
      <c r="N213" s="23"/>
      <c r="O213" s="23"/>
      <c r="P213" s="23"/>
      <c r="Q213" s="23"/>
      <c r="R213" s="185"/>
      <c r="S213" s="185"/>
      <c r="T213" s="185"/>
      <c r="U213" s="185"/>
      <c r="V213" s="185"/>
      <c r="W213" s="185"/>
      <c r="X213" s="185"/>
    </row>
    <row r="214" spans="1:24" s="310" customFormat="1" ht="17.25" x14ac:dyDescent="0.2">
      <c r="A214" s="23"/>
      <c r="B214" s="23"/>
      <c r="C214" s="23"/>
      <c r="D214" s="23"/>
      <c r="E214" s="23"/>
      <c r="F214" s="23"/>
      <c r="G214" s="23"/>
      <c r="H214" s="21"/>
      <c r="I214" s="23"/>
      <c r="J214" s="23"/>
      <c r="K214" s="23"/>
      <c r="L214" s="23"/>
      <c r="M214" s="23"/>
      <c r="N214" s="23"/>
      <c r="O214" s="23"/>
      <c r="P214" s="23"/>
      <c r="Q214" s="23"/>
      <c r="R214" s="185"/>
      <c r="S214" s="185"/>
      <c r="T214" s="185"/>
      <c r="U214" s="185"/>
      <c r="V214" s="185"/>
      <c r="W214" s="185"/>
      <c r="X214" s="185"/>
    </row>
    <row r="215" spans="1:24" s="310" customFormat="1" ht="17.25" x14ac:dyDescent="0.2">
      <c r="A215" s="23"/>
      <c r="B215" s="23"/>
      <c r="C215" s="23"/>
      <c r="D215" s="23"/>
      <c r="E215" s="23"/>
      <c r="F215" s="23"/>
      <c r="G215" s="23"/>
      <c r="H215" s="21"/>
      <c r="I215" s="23"/>
      <c r="J215" s="23"/>
      <c r="K215" s="23"/>
      <c r="L215" s="23"/>
      <c r="M215" s="23"/>
      <c r="N215" s="23"/>
      <c r="O215" s="23"/>
      <c r="P215" s="23"/>
      <c r="Q215" s="23"/>
      <c r="R215" s="185"/>
      <c r="S215" s="185"/>
      <c r="T215" s="185"/>
      <c r="U215" s="185"/>
      <c r="V215" s="185"/>
      <c r="W215" s="185"/>
      <c r="X215" s="185"/>
    </row>
    <row r="216" spans="1:24" s="310" customFormat="1" ht="17.25" x14ac:dyDescent="0.2">
      <c r="A216" s="23"/>
      <c r="B216" s="23"/>
      <c r="C216" s="23"/>
      <c r="D216" s="23"/>
      <c r="E216" s="23"/>
      <c r="F216" s="23"/>
      <c r="G216" s="23"/>
      <c r="H216" s="21"/>
      <c r="I216" s="23"/>
      <c r="J216" s="23"/>
      <c r="K216" s="23"/>
      <c r="L216" s="23"/>
      <c r="M216" s="23"/>
      <c r="N216" s="23"/>
      <c r="O216" s="23"/>
      <c r="P216" s="23"/>
      <c r="Q216" s="23"/>
      <c r="R216" s="185"/>
      <c r="S216" s="185"/>
      <c r="T216" s="185"/>
      <c r="U216" s="185"/>
      <c r="V216" s="185"/>
      <c r="W216" s="185"/>
      <c r="X216" s="185"/>
    </row>
    <row r="217" spans="1:24" s="310" customFormat="1" ht="17.25" x14ac:dyDescent="0.2">
      <c r="A217" s="23"/>
      <c r="B217" s="23"/>
      <c r="C217" s="23"/>
      <c r="D217" s="23"/>
      <c r="E217" s="23"/>
      <c r="F217" s="23"/>
      <c r="G217" s="23"/>
      <c r="H217" s="21"/>
      <c r="I217" s="23"/>
      <c r="J217" s="23"/>
      <c r="K217" s="23"/>
      <c r="L217" s="23"/>
      <c r="M217" s="23"/>
      <c r="N217" s="23"/>
      <c r="O217" s="23"/>
      <c r="P217" s="23"/>
      <c r="Q217" s="23"/>
      <c r="R217" s="185"/>
      <c r="S217" s="185"/>
      <c r="T217" s="185"/>
      <c r="U217" s="185"/>
      <c r="V217" s="185"/>
      <c r="W217" s="185"/>
      <c r="X217" s="185"/>
    </row>
    <row r="218" spans="1:24" s="310" customFormat="1" ht="17.25" x14ac:dyDescent="0.2">
      <c r="A218" s="23"/>
      <c r="B218" s="23"/>
      <c r="C218" s="23"/>
      <c r="D218" s="23"/>
      <c r="E218" s="23"/>
      <c r="F218" s="23"/>
      <c r="G218" s="23"/>
      <c r="H218" s="21"/>
      <c r="I218" s="23"/>
      <c r="J218" s="23"/>
      <c r="K218" s="23"/>
      <c r="L218" s="23"/>
      <c r="M218" s="23"/>
      <c r="N218" s="23"/>
      <c r="O218" s="23"/>
      <c r="P218" s="23"/>
      <c r="Q218" s="23"/>
      <c r="R218" s="185"/>
      <c r="S218" s="185"/>
      <c r="T218" s="185"/>
      <c r="U218" s="185"/>
      <c r="V218" s="185"/>
      <c r="W218" s="185"/>
      <c r="X218" s="185"/>
    </row>
    <row r="219" spans="1:24" x14ac:dyDescent="0.2"/>
    <row r="220" spans="1:24" x14ac:dyDescent="0.2"/>
    <row r="221" spans="1:24" x14ac:dyDescent="0.2"/>
    <row r="222" spans="1:24" x14ac:dyDescent="0.2"/>
    <row r="223" spans="1:24" x14ac:dyDescent="0.2"/>
    <row r="224" spans="1:24" x14ac:dyDescent="0.2"/>
    <row r="225" x14ac:dyDescent="0.2"/>
    <row r="226" x14ac:dyDescent="0.2"/>
    <row r="227" x14ac:dyDescent="0.2"/>
    <row r="228" x14ac:dyDescent="0.2"/>
    <row r="229" x14ac:dyDescent="0.2"/>
    <row r="230" x14ac:dyDescent="0.2"/>
    <row r="231" x14ac:dyDescent="0.2"/>
    <row r="232" x14ac:dyDescent="0.2"/>
    <row r="233" x14ac:dyDescent="0.2"/>
    <row r="234" x14ac:dyDescent="0.2"/>
    <row r="235" x14ac:dyDescent="0.2"/>
    <row r="236" x14ac:dyDescent="0.2"/>
    <row r="237" x14ac:dyDescent="0.2"/>
    <row r="238" x14ac:dyDescent="0.2"/>
    <row r="239" x14ac:dyDescent="0.2"/>
    <row r="240" x14ac:dyDescent="0.2"/>
    <row r="241" x14ac:dyDescent="0.2"/>
    <row r="242" x14ac:dyDescent="0.2"/>
    <row r="243" x14ac:dyDescent="0.2"/>
    <row r="244" x14ac:dyDescent="0.2"/>
    <row r="245" x14ac:dyDescent="0.2"/>
    <row r="246" x14ac:dyDescent="0.2"/>
    <row r="247" x14ac:dyDescent="0.2"/>
    <row r="248" x14ac:dyDescent="0.2"/>
    <row r="249" x14ac:dyDescent="0.2"/>
    <row r="250" x14ac:dyDescent="0.2"/>
    <row r="251" x14ac:dyDescent="0.2"/>
    <row r="252" x14ac:dyDescent="0.2"/>
    <row r="253" x14ac:dyDescent="0.2"/>
    <row r="254" x14ac:dyDescent="0.2"/>
    <row r="255" x14ac:dyDescent="0.2"/>
    <row r="256"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x14ac:dyDescent="0.2"/>
    <row r="276" x14ac:dyDescent="0.2"/>
    <row r="277" x14ac:dyDescent="0.2"/>
    <row r="278" x14ac:dyDescent="0.2"/>
    <row r="279" x14ac:dyDescent="0.2"/>
    <row r="280" x14ac:dyDescent="0.2"/>
    <row r="281" x14ac:dyDescent="0.2"/>
    <row r="282" x14ac:dyDescent="0.2"/>
    <row r="283" x14ac:dyDescent="0.2"/>
    <row r="284" x14ac:dyDescent="0.2"/>
    <row r="285" x14ac:dyDescent="0.2"/>
    <row r="286" x14ac:dyDescent="0.2"/>
    <row r="287" x14ac:dyDescent="0.2"/>
    <row r="288" x14ac:dyDescent="0.2"/>
    <row r="289" x14ac:dyDescent="0.2"/>
    <row r="290" x14ac:dyDescent="0.2"/>
    <row r="291" x14ac:dyDescent="0.2"/>
    <row r="292" x14ac:dyDescent="0.2"/>
    <row r="293" x14ac:dyDescent="0.2"/>
    <row r="294" x14ac:dyDescent="0.2"/>
    <row r="295" x14ac:dyDescent="0.2"/>
    <row r="296" x14ac:dyDescent="0.2"/>
    <row r="297" x14ac:dyDescent="0.2"/>
    <row r="298" x14ac:dyDescent="0.2"/>
    <row r="299" x14ac:dyDescent="0.2"/>
    <row r="300" x14ac:dyDescent="0.2"/>
    <row r="301" x14ac:dyDescent="0.2"/>
    <row r="302" x14ac:dyDescent="0.2"/>
    <row r="303" x14ac:dyDescent="0.2"/>
    <row r="304" x14ac:dyDescent="0.2"/>
    <row r="305" x14ac:dyDescent="0.2"/>
    <row r="306" x14ac:dyDescent="0.2"/>
    <row r="307" x14ac:dyDescent="0.2"/>
    <row r="308" x14ac:dyDescent="0.2"/>
    <row r="309" x14ac:dyDescent="0.2"/>
    <row r="310" x14ac:dyDescent="0.2"/>
    <row r="311" x14ac:dyDescent="0.2"/>
    <row r="312" x14ac:dyDescent="0.2"/>
    <row r="313" x14ac:dyDescent="0.2"/>
    <row r="314" x14ac:dyDescent="0.2"/>
    <row r="315" x14ac:dyDescent="0.2"/>
    <row r="316" x14ac:dyDescent="0.2"/>
    <row r="317" x14ac:dyDescent="0.2"/>
    <row r="318" x14ac:dyDescent="0.2"/>
    <row r="319" x14ac:dyDescent="0.2"/>
    <row r="320" x14ac:dyDescent="0.2"/>
    <row r="321" x14ac:dyDescent="0.2"/>
    <row r="322" x14ac:dyDescent="0.2"/>
    <row r="323" x14ac:dyDescent="0.2"/>
    <row r="324" x14ac:dyDescent="0.2"/>
    <row r="325" x14ac:dyDescent="0.2"/>
    <row r="326" x14ac:dyDescent="0.2"/>
    <row r="327" x14ac:dyDescent="0.2"/>
    <row r="328" x14ac:dyDescent="0.2"/>
    <row r="329" x14ac:dyDescent="0.2"/>
    <row r="330" x14ac:dyDescent="0.2"/>
    <row r="331" x14ac:dyDescent="0.2"/>
    <row r="332" x14ac:dyDescent="0.2"/>
    <row r="333" x14ac:dyDescent="0.2"/>
    <row r="334" x14ac:dyDescent="0.2"/>
    <row r="335" x14ac:dyDescent="0.2"/>
    <row r="336" x14ac:dyDescent="0.2"/>
    <row r="337" x14ac:dyDescent="0.2"/>
    <row r="338" x14ac:dyDescent="0.2"/>
    <row r="339" x14ac:dyDescent="0.2"/>
    <row r="340" x14ac:dyDescent="0.2"/>
    <row r="341" x14ac:dyDescent="0.2"/>
    <row r="342" x14ac:dyDescent="0.2"/>
    <row r="343" x14ac:dyDescent="0.2"/>
    <row r="344" x14ac:dyDescent="0.2"/>
    <row r="345" x14ac:dyDescent="0.2"/>
    <row r="346" x14ac:dyDescent="0.2"/>
    <row r="347" x14ac:dyDescent="0.2"/>
    <row r="348" x14ac:dyDescent="0.2"/>
    <row r="349" x14ac:dyDescent="0.2"/>
    <row r="350" x14ac:dyDescent="0.2"/>
    <row r="351" x14ac:dyDescent="0.2"/>
    <row r="352" x14ac:dyDescent="0.2"/>
    <row r="353" x14ac:dyDescent="0.2"/>
    <row r="354" x14ac:dyDescent="0.2"/>
    <row r="355" x14ac:dyDescent="0.2"/>
    <row r="356" x14ac:dyDescent="0.2"/>
    <row r="357" x14ac:dyDescent="0.2"/>
    <row r="358" x14ac:dyDescent="0.2"/>
    <row r="359" x14ac:dyDescent="0.2"/>
    <row r="360" x14ac:dyDescent="0.2"/>
    <row r="361" x14ac:dyDescent="0.2"/>
    <row r="362" x14ac:dyDescent="0.2"/>
    <row r="363" x14ac:dyDescent="0.2"/>
    <row r="364" x14ac:dyDescent="0.2"/>
    <row r="365" x14ac:dyDescent="0.2"/>
    <row r="366" x14ac:dyDescent="0.2"/>
    <row r="367" x14ac:dyDescent="0.2"/>
    <row r="368" x14ac:dyDescent="0.2"/>
    <row r="369" x14ac:dyDescent="0.2"/>
    <row r="370" x14ac:dyDescent="0.2"/>
    <row r="371" x14ac:dyDescent="0.2"/>
    <row r="372" x14ac:dyDescent="0.2"/>
    <row r="373" x14ac:dyDescent="0.2"/>
    <row r="374" x14ac:dyDescent="0.2"/>
    <row r="375" x14ac:dyDescent="0.2"/>
    <row r="376" x14ac:dyDescent="0.2"/>
    <row r="377" x14ac:dyDescent="0.2"/>
    <row r="378" x14ac:dyDescent="0.2"/>
    <row r="379" x14ac:dyDescent="0.2"/>
    <row r="380" x14ac:dyDescent="0.2"/>
    <row r="381" x14ac:dyDescent="0.2"/>
    <row r="382" x14ac:dyDescent="0.2"/>
    <row r="383" x14ac:dyDescent="0.2"/>
    <row r="384" x14ac:dyDescent="0.2"/>
    <row r="385" x14ac:dyDescent="0.2"/>
    <row r="386" x14ac:dyDescent="0.2"/>
    <row r="387" x14ac:dyDescent="0.2"/>
    <row r="388" x14ac:dyDescent="0.2"/>
    <row r="389" x14ac:dyDescent="0.2"/>
    <row r="390" x14ac:dyDescent="0.2"/>
    <row r="391" x14ac:dyDescent="0.2"/>
    <row r="392" x14ac:dyDescent="0.2"/>
    <row r="393" x14ac:dyDescent="0.2"/>
    <row r="394" x14ac:dyDescent="0.2"/>
    <row r="395" x14ac:dyDescent="0.2"/>
    <row r="396" x14ac:dyDescent="0.2"/>
    <row r="397" x14ac:dyDescent="0.2"/>
    <row r="398" x14ac:dyDescent="0.2"/>
    <row r="399" x14ac:dyDescent="0.2"/>
    <row r="400" x14ac:dyDescent="0.2"/>
    <row r="401" x14ac:dyDescent="0.2"/>
    <row r="402" x14ac:dyDescent="0.2"/>
    <row r="403" x14ac:dyDescent="0.2"/>
    <row r="404" x14ac:dyDescent="0.2"/>
    <row r="405" x14ac:dyDescent="0.2"/>
    <row r="406" x14ac:dyDescent="0.2"/>
    <row r="407" x14ac:dyDescent="0.2"/>
    <row r="408" x14ac:dyDescent="0.2"/>
    <row r="409" x14ac:dyDescent="0.2"/>
    <row r="410" x14ac:dyDescent="0.2"/>
    <row r="411" x14ac:dyDescent="0.2"/>
    <row r="412" x14ac:dyDescent="0.2"/>
    <row r="413" x14ac:dyDescent="0.2"/>
    <row r="414" x14ac:dyDescent="0.2"/>
    <row r="415" x14ac:dyDescent="0.2"/>
    <row r="416" x14ac:dyDescent="0.2"/>
    <row r="417" x14ac:dyDescent="0.2"/>
    <row r="418" x14ac:dyDescent="0.2"/>
    <row r="419" x14ac:dyDescent="0.2"/>
    <row r="420" x14ac:dyDescent="0.2"/>
    <row r="421" x14ac:dyDescent="0.2"/>
    <row r="422" x14ac:dyDescent="0.2"/>
    <row r="423" x14ac:dyDescent="0.2"/>
    <row r="424" x14ac:dyDescent="0.2"/>
    <row r="425" x14ac:dyDescent="0.2"/>
    <row r="426" x14ac:dyDescent="0.2"/>
    <row r="427" x14ac:dyDescent="0.2"/>
    <row r="428" x14ac:dyDescent="0.2"/>
    <row r="429" x14ac:dyDescent="0.2"/>
    <row r="430" x14ac:dyDescent="0.2"/>
    <row r="431" x14ac:dyDescent="0.2"/>
    <row r="432" x14ac:dyDescent="0.2"/>
    <row r="433" x14ac:dyDescent="0.2"/>
    <row r="434" x14ac:dyDescent="0.2"/>
    <row r="435" x14ac:dyDescent="0.2"/>
    <row r="436" x14ac:dyDescent="0.2"/>
    <row r="437" x14ac:dyDescent="0.2"/>
    <row r="438" x14ac:dyDescent="0.2"/>
    <row r="439" x14ac:dyDescent="0.2"/>
    <row r="440" x14ac:dyDescent="0.2"/>
    <row r="441" x14ac:dyDescent="0.2"/>
    <row r="442" x14ac:dyDescent="0.2"/>
    <row r="443" x14ac:dyDescent="0.2"/>
    <row r="444" x14ac:dyDescent="0.2"/>
    <row r="445" x14ac:dyDescent="0.2"/>
    <row r="446" x14ac:dyDescent="0.2"/>
    <row r="447" x14ac:dyDescent="0.2"/>
    <row r="448" x14ac:dyDescent="0.2"/>
    <row r="449" x14ac:dyDescent="0.2"/>
    <row r="450" x14ac:dyDescent="0.2"/>
    <row r="451" x14ac:dyDescent="0.2"/>
    <row r="452" x14ac:dyDescent="0.2"/>
    <row r="453" x14ac:dyDescent="0.2"/>
    <row r="454" x14ac:dyDescent="0.2"/>
    <row r="455" x14ac:dyDescent="0.2"/>
    <row r="456" x14ac:dyDescent="0.2"/>
    <row r="457" x14ac:dyDescent="0.2"/>
    <row r="458" x14ac:dyDescent="0.2"/>
    <row r="459" x14ac:dyDescent="0.2"/>
    <row r="460" x14ac:dyDescent="0.2"/>
    <row r="461" x14ac:dyDescent="0.2"/>
    <row r="462" x14ac:dyDescent="0.2"/>
    <row r="463" x14ac:dyDescent="0.2"/>
    <row r="464" x14ac:dyDescent="0.2"/>
    <row r="465" x14ac:dyDescent="0.2"/>
    <row r="466" x14ac:dyDescent="0.2"/>
    <row r="467" x14ac:dyDescent="0.2"/>
    <row r="468" x14ac:dyDescent="0.2"/>
  </sheetData>
  <sheetProtection formatColumns="0" autoFilter="0"/>
  <dataConsolidate link="1"/>
  <mergeCells count="16">
    <mergeCell ref="M4:N4"/>
    <mergeCell ref="M5:N5"/>
    <mergeCell ref="K4:L4"/>
    <mergeCell ref="K5:L5"/>
    <mergeCell ref="K6:L6"/>
    <mergeCell ref="M6:N6"/>
    <mergeCell ref="M2:N2"/>
    <mergeCell ref="M3:N3"/>
    <mergeCell ref="K2:L2"/>
    <mergeCell ref="K3:L3"/>
    <mergeCell ref="A1:N1"/>
    <mergeCell ref="A4:J4"/>
    <mergeCell ref="A2:J2"/>
    <mergeCell ref="A3:J3"/>
    <mergeCell ref="A5:J5"/>
    <mergeCell ref="A6:J6"/>
  </mergeCells>
  <conditionalFormatting sqref="L8:L46">
    <cfRule type="cellIs" dxfId="373" priority="1" stopIfTrue="1" operator="notEqual">
      <formula>0</formula>
    </cfRule>
  </conditionalFormatting>
  <dataValidations count="10">
    <dataValidation allowBlank="1" showErrorMessage="1" promptTitle="Cal OES ONLY" prompt="For Cal OES use only.  Do not enter." sqref="M6"/>
    <dataValidation type="list" allowBlank="1" showInputMessage="1" showErrorMessage="1" sqref="D10:D32">
      <formula1>DD_Planning_SubCat</formula1>
    </dataValidation>
    <dataValidation type="list" allowBlank="1" showInputMessage="1" showErrorMessage="1" sqref="G10:G32">
      <formula1>"Yes, No"</formula1>
    </dataValidation>
    <dataValidation type="list" allowBlank="1" showInputMessage="1" showErrorMessage="1" sqref="B10:B32">
      <formula1>"Direct,Subaward"</formula1>
    </dataValidation>
    <dataValidation type="list" allowBlank="1" showInputMessage="1" sqref="H10:H32">
      <formula1>"Critical Emergency Supplies Hold, Noncompetitive Procurement, N/A"</formula1>
    </dataValidation>
    <dataValidation type="whole" operator="greaterThan" allowBlank="1" showInputMessage="1" showErrorMessage="1" errorTitle="BUDGETED COST" error="Enter the Budged Cost for this project, rounded DOWN to the nearest dollar." sqref="J10:J32">
      <formula1>0</formula1>
    </dataValidation>
    <dataValidation type="list" allowBlank="1" showInputMessage="1" showErrorMessage="1" sqref="A10:A46">
      <formula1>"A,B,C,D,E,F,G,H,I,J,K,L,M,N,O,P,Q,R,S,T,U,V,W,X,Y,Z"</formula1>
    </dataValidation>
    <dataValidation type="list" allowBlank="1" showInputMessage="1" showErrorMessage="1" sqref="E10:E32">
      <formula1>INDIRECT(VLOOKUP(D10,DD_Planning_Expenditure_Lookup, 2, FALSE))</formula1>
    </dataValidation>
    <dataValidation type="whole" operator="lessThanOrEqual" allowBlank="1" showInputMessage="1" showErrorMessage="1" errorTitle="AMOUNT THIS REQUEST" error="Please enter a dollar amount less than or equal to the available balance for this project." sqref="L10:L32">
      <formula1>J10-K10</formula1>
    </dataValidation>
    <dataValidation type="list" allowBlank="1" showInputMessage="1" showErrorMessage="1" sqref="M2:N2">
      <formula1>"Initial Application, Modification, Advance, Reimbursement"</formula1>
    </dataValidation>
  </dataValidations>
  <printOptions horizontalCentered="1"/>
  <pageMargins left="0.15" right="0.15" top="0.5" bottom="0.5" header="0.25" footer="0.25"/>
  <pageSetup scale="41"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ignoredErrors>
    <ignoredError sqref="M8" calculatedColumn="1"/>
  </ignoredErrors>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Organization">
    <tabColor rgb="FFC5B0FA"/>
    <pageSetUpPr fitToPage="1"/>
  </sheetPr>
  <dimension ref="A1:X211"/>
  <sheetViews>
    <sheetView showGridLines="0" showZeros="0" zoomScale="65" zoomScaleNormal="65" zoomScaleSheetLayoutView="50" workbookViewId="0">
      <pane ySplit="9" topLeftCell="A10" activePane="bottomLeft" state="frozen"/>
      <selection sqref="A1:I1"/>
      <selection pane="bottomLeft" sqref="A1:I1"/>
    </sheetView>
  </sheetViews>
  <sheetFormatPr defaultColWidth="9.140625" defaultRowHeight="12.75" x14ac:dyDescent="0.2"/>
  <cols>
    <col min="1" max="1" width="12.7109375" style="23" customWidth="1"/>
    <col min="2" max="2" width="15.7109375" style="23" customWidth="1"/>
    <col min="3" max="3" width="41.5703125" style="23" customWidth="1"/>
    <col min="4" max="4" width="50" style="23" customWidth="1"/>
    <col min="5" max="5" width="39.28515625" style="23" customWidth="1"/>
    <col min="6" max="6" width="37" style="23" customWidth="1"/>
    <col min="7" max="11" width="20.7109375" style="23" customWidth="1"/>
    <col min="12" max="12" width="20.140625" style="23" hidden="1" customWidth="1"/>
    <col min="13" max="14" width="21.7109375" style="23" hidden="1" customWidth="1"/>
    <col min="15" max="21" width="15.7109375" style="185" hidden="1" customWidth="1"/>
    <col min="22" max="24" width="15.7109375" style="185" customWidth="1"/>
    <col min="25" max="16384" width="9.140625" style="23"/>
  </cols>
  <sheetData>
    <row r="1" spans="1:24" s="307" customFormat="1" ht="35.1" customHeight="1" x14ac:dyDescent="0.35">
      <c r="A1" s="878" t="s">
        <v>458</v>
      </c>
      <c r="B1" s="878"/>
      <c r="C1" s="878"/>
      <c r="D1" s="878"/>
      <c r="E1" s="878"/>
      <c r="F1" s="878"/>
      <c r="G1" s="878"/>
      <c r="H1" s="878"/>
      <c r="I1" s="878"/>
      <c r="J1" s="878"/>
      <c r="K1" s="878"/>
      <c r="L1" s="219"/>
      <c r="M1" s="219"/>
      <c r="N1" s="219"/>
      <c r="O1" s="306"/>
      <c r="P1" s="306"/>
      <c r="Q1" s="306"/>
      <c r="R1" s="306"/>
      <c r="S1" s="306"/>
      <c r="T1" s="306"/>
      <c r="U1" s="306"/>
      <c r="V1" s="306"/>
      <c r="W1" s="306"/>
      <c r="X1" s="306"/>
    </row>
    <row r="2" spans="1:24" s="307" customFormat="1" ht="30" customHeight="1" x14ac:dyDescent="0.35">
      <c r="A2" s="822">
        <f>SubrecipientName</f>
        <v>0</v>
      </c>
      <c r="B2" s="822"/>
      <c r="C2" s="822"/>
      <c r="D2" s="822"/>
      <c r="E2" s="822"/>
      <c r="F2" s="822"/>
      <c r="G2" s="823"/>
      <c r="H2" s="849" t="s">
        <v>344</v>
      </c>
      <c r="I2" s="871"/>
      <c r="J2" s="874"/>
      <c r="K2" s="875"/>
      <c r="L2" s="306"/>
      <c r="M2" s="306"/>
      <c r="N2" s="306"/>
      <c r="O2" s="306"/>
      <c r="P2" s="306"/>
      <c r="Q2" s="306"/>
      <c r="R2" s="306"/>
      <c r="S2" s="306"/>
      <c r="T2" s="306"/>
      <c r="U2" s="306"/>
    </row>
    <row r="3" spans="1:24" s="307" customFormat="1" ht="30" customHeight="1" x14ac:dyDescent="0.35">
      <c r="A3" s="844">
        <f>FIPSNumber</f>
        <v>0</v>
      </c>
      <c r="B3" s="844"/>
      <c r="C3" s="844"/>
      <c r="D3" s="844"/>
      <c r="E3" s="844"/>
      <c r="F3" s="844"/>
      <c r="G3" s="844"/>
      <c r="H3" s="872" t="s">
        <v>609</v>
      </c>
      <c r="I3" s="873"/>
      <c r="J3" s="876"/>
      <c r="K3" s="877"/>
      <c r="L3" s="306"/>
      <c r="M3" s="306"/>
      <c r="N3" s="306"/>
      <c r="O3" s="306"/>
      <c r="P3" s="306"/>
      <c r="Q3" s="306"/>
      <c r="R3" s="306"/>
      <c r="S3" s="306"/>
      <c r="T3" s="306"/>
      <c r="U3" s="306"/>
    </row>
    <row r="4" spans="1:24" s="307" customFormat="1" ht="30" customHeight="1" x14ac:dyDescent="0.2">
      <c r="A4" s="859">
        <f>SubawardNumber</f>
        <v>0</v>
      </c>
      <c r="B4" s="859"/>
      <c r="C4" s="859"/>
      <c r="D4" s="859"/>
      <c r="E4" s="859"/>
      <c r="F4" s="859"/>
      <c r="G4" s="860"/>
      <c r="H4" s="868" t="s">
        <v>221</v>
      </c>
      <c r="I4" s="869"/>
      <c r="J4" s="864">
        <f>StartDate</f>
        <v>44378</v>
      </c>
      <c r="K4" s="865"/>
      <c r="L4" s="306"/>
      <c r="M4" s="306"/>
      <c r="N4" s="306"/>
      <c r="O4" s="306"/>
      <c r="P4" s="306"/>
      <c r="Q4" s="306"/>
      <c r="R4" s="306"/>
      <c r="S4" s="306"/>
      <c r="T4" s="306"/>
      <c r="U4" s="306"/>
    </row>
    <row r="5" spans="1:24" s="312" customFormat="1" ht="30" customHeight="1" x14ac:dyDescent="0.2">
      <c r="A5" s="861"/>
      <c r="B5" s="861"/>
      <c r="C5" s="861"/>
      <c r="D5" s="861"/>
      <c r="E5" s="861"/>
      <c r="F5" s="861"/>
      <c r="G5" s="862"/>
      <c r="H5" s="868" t="s">
        <v>222</v>
      </c>
      <c r="I5" s="870"/>
      <c r="J5" s="864">
        <f>EndDate</f>
        <v>45107</v>
      </c>
      <c r="K5" s="865"/>
      <c r="L5" s="311"/>
      <c r="M5" s="311"/>
      <c r="N5" s="311"/>
      <c r="O5" s="311"/>
      <c r="P5" s="311"/>
      <c r="Q5" s="311"/>
      <c r="R5" s="311"/>
      <c r="S5" s="311"/>
      <c r="T5" s="311"/>
      <c r="U5" s="311"/>
    </row>
    <row r="6" spans="1:24" s="312" customFormat="1" ht="30" customHeight="1" x14ac:dyDescent="0.2">
      <c r="A6" s="863"/>
      <c r="B6" s="863"/>
      <c r="C6" s="863"/>
      <c r="D6" s="863"/>
      <c r="E6" s="863"/>
      <c r="F6" s="863"/>
      <c r="G6" s="862"/>
      <c r="H6" s="856" t="s">
        <v>498</v>
      </c>
      <c r="I6" s="857"/>
      <c r="J6" s="866"/>
      <c r="K6" s="867"/>
      <c r="L6" s="311"/>
      <c r="M6" s="311"/>
      <c r="N6" s="311"/>
      <c r="O6" s="311"/>
      <c r="P6" s="311"/>
      <c r="Q6" s="311"/>
      <c r="R6" s="311"/>
      <c r="S6" s="311"/>
      <c r="T6" s="311"/>
      <c r="U6" s="311"/>
    </row>
    <row r="7" spans="1:24" s="150" customFormat="1" ht="50.1" customHeight="1" x14ac:dyDescent="0.2">
      <c r="A7" s="571" t="s">
        <v>26</v>
      </c>
      <c r="B7" s="572" t="s">
        <v>211</v>
      </c>
      <c r="C7" s="571" t="s">
        <v>23</v>
      </c>
      <c r="D7" s="573" t="s">
        <v>212</v>
      </c>
      <c r="E7" s="573" t="s">
        <v>244</v>
      </c>
      <c r="F7" s="573" t="s">
        <v>63</v>
      </c>
      <c r="G7" s="572" t="s">
        <v>245</v>
      </c>
      <c r="H7" s="572" t="s">
        <v>348</v>
      </c>
      <c r="I7" s="572" t="s">
        <v>242</v>
      </c>
      <c r="J7" s="572" t="s">
        <v>243</v>
      </c>
      <c r="K7" s="572" t="s">
        <v>224</v>
      </c>
      <c r="L7" s="315" t="s">
        <v>466</v>
      </c>
      <c r="M7" s="315" t="s">
        <v>467</v>
      </c>
      <c r="N7" s="315" t="s">
        <v>468</v>
      </c>
      <c r="O7" s="315" t="s">
        <v>469</v>
      </c>
      <c r="P7" s="315" t="s">
        <v>470</v>
      </c>
      <c r="Q7" s="315" t="s">
        <v>471</v>
      </c>
      <c r="R7" s="315" t="s">
        <v>472</v>
      </c>
      <c r="S7" s="315" t="s">
        <v>473</v>
      </c>
      <c r="T7" s="315" t="s">
        <v>474</v>
      </c>
      <c r="U7" s="315" t="s">
        <v>475</v>
      </c>
    </row>
    <row r="8" spans="1:24" s="150" customFormat="1" ht="20.25" x14ac:dyDescent="0.2">
      <c r="A8" s="574">
        <v>0</v>
      </c>
      <c r="B8" s="574"/>
      <c r="C8" s="575"/>
      <c r="D8" s="576">
        <v>0</v>
      </c>
      <c r="E8" s="577">
        <v>0</v>
      </c>
      <c r="F8" s="578"/>
      <c r="G8" s="579">
        <f>SUM(RangeCost)</f>
        <v>0</v>
      </c>
      <c r="H8" s="579">
        <f>SUM(RangePrevious)</f>
        <v>0</v>
      </c>
      <c r="I8" s="579">
        <f>SUM(RangeThisRequest)</f>
        <v>0</v>
      </c>
      <c r="J8" s="579">
        <f>SUM(RangeApproved)</f>
        <v>0</v>
      </c>
      <c r="K8" s="579">
        <f>SUM(RangeBalance)</f>
        <v>0</v>
      </c>
      <c r="L8" s="316"/>
      <c r="M8" s="316"/>
      <c r="N8" s="316"/>
      <c r="O8" s="316"/>
      <c r="P8" s="316"/>
      <c r="Q8" s="316"/>
      <c r="R8" s="316"/>
      <c r="S8" s="316"/>
      <c r="T8" s="316"/>
      <c r="U8" s="316"/>
    </row>
    <row r="9" spans="1:24" s="310" customFormat="1" ht="0.2" customHeight="1" x14ac:dyDescent="0.2">
      <c r="A9" s="580">
        <v>0</v>
      </c>
      <c r="B9" s="580">
        <v>0</v>
      </c>
      <c r="C9" s="580">
        <v>0</v>
      </c>
      <c r="D9" s="555">
        <v>0</v>
      </c>
      <c r="E9" s="555">
        <v>0</v>
      </c>
      <c r="F9" s="555">
        <v>0</v>
      </c>
      <c r="G9" s="581">
        <v>0</v>
      </c>
      <c r="H9" s="581">
        <v>0</v>
      </c>
      <c r="I9" s="581">
        <v>0</v>
      </c>
      <c r="J9" s="581">
        <v>0</v>
      </c>
      <c r="K9" s="581">
        <v>0</v>
      </c>
      <c r="L9" s="317">
        <v>0</v>
      </c>
      <c r="M9" s="317">
        <v>0</v>
      </c>
      <c r="N9" s="317">
        <v>0</v>
      </c>
      <c r="O9" s="317">
        <v>0</v>
      </c>
      <c r="P9" s="317">
        <v>0</v>
      </c>
      <c r="Q9" s="317">
        <v>0</v>
      </c>
      <c r="R9" s="317">
        <v>0</v>
      </c>
      <c r="S9" s="317">
        <v>0</v>
      </c>
      <c r="T9" s="317">
        <v>0</v>
      </c>
      <c r="U9" s="317">
        <v>0</v>
      </c>
    </row>
    <row r="10" spans="1:24" s="381" customFormat="1" ht="19.5" x14ac:dyDescent="0.2">
      <c r="A10" s="397"/>
      <c r="B10" s="397"/>
      <c r="C10" s="397"/>
      <c r="D10" s="397"/>
      <c r="E10" s="399"/>
      <c r="F10" s="399"/>
      <c r="G10" s="400"/>
      <c r="H10" s="398"/>
      <c r="I10" s="400"/>
      <c r="J10" s="398">
        <f t="shared" ref="J10:J30" si="0">I10+H10</f>
        <v>0</v>
      </c>
      <c r="K10" s="398">
        <f t="shared" ref="K10:K30" si="1">G10-J10</f>
        <v>0</v>
      </c>
      <c r="L10" s="399"/>
      <c r="M10" s="399"/>
      <c r="N10" s="399"/>
      <c r="O10" s="399"/>
      <c r="P10" s="399"/>
      <c r="Q10" s="399"/>
      <c r="R10" s="399"/>
      <c r="S10" s="399"/>
      <c r="T10" s="399"/>
      <c r="U10" s="399"/>
    </row>
    <row r="11" spans="1:24" s="381" customFormat="1" ht="19.5" x14ac:dyDescent="0.2">
      <c r="A11" s="397"/>
      <c r="B11" s="397"/>
      <c r="C11" s="397"/>
      <c r="D11" s="397"/>
      <c r="E11" s="399"/>
      <c r="F11" s="399"/>
      <c r="G11" s="400"/>
      <c r="H11" s="398"/>
      <c r="I11" s="400"/>
      <c r="J11" s="398">
        <f t="shared" si="0"/>
        <v>0</v>
      </c>
      <c r="K11" s="398">
        <f t="shared" si="1"/>
        <v>0</v>
      </c>
      <c r="L11" s="399"/>
      <c r="M11" s="399"/>
      <c r="N11" s="399"/>
      <c r="O11" s="399"/>
      <c r="P11" s="399"/>
      <c r="Q11" s="399"/>
      <c r="R11" s="399"/>
      <c r="S11" s="399"/>
      <c r="T11" s="399"/>
      <c r="U11" s="399"/>
    </row>
    <row r="12" spans="1:24" s="381" customFormat="1" ht="19.5" x14ac:dyDescent="0.2">
      <c r="A12" s="397"/>
      <c r="B12" s="397"/>
      <c r="C12" s="397"/>
      <c r="D12" s="397"/>
      <c r="E12" s="399"/>
      <c r="F12" s="399"/>
      <c r="G12" s="400"/>
      <c r="H12" s="398"/>
      <c r="I12" s="400"/>
      <c r="J12" s="398">
        <f t="shared" si="0"/>
        <v>0</v>
      </c>
      <c r="K12" s="398">
        <f t="shared" si="1"/>
        <v>0</v>
      </c>
      <c r="L12" s="399"/>
      <c r="M12" s="399"/>
      <c r="N12" s="399"/>
      <c r="O12" s="399"/>
      <c r="P12" s="399"/>
      <c r="Q12" s="399"/>
      <c r="R12" s="399"/>
      <c r="S12" s="399"/>
      <c r="T12" s="399"/>
      <c r="U12" s="399"/>
    </row>
    <row r="13" spans="1:24" s="381" customFormat="1" ht="19.5" x14ac:dyDescent="0.2">
      <c r="A13" s="397"/>
      <c r="B13" s="397"/>
      <c r="C13" s="397"/>
      <c r="D13" s="397"/>
      <c r="E13" s="399"/>
      <c r="F13" s="399"/>
      <c r="G13" s="400"/>
      <c r="H13" s="398"/>
      <c r="I13" s="400"/>
      <c r="J13" s="398">
        <f t="shared" si="0"/>
        <v>0</v>
      </c>
      <c r="K13" s="398">
        <f t="shared" si="1"/>
        <v>0</v>
      </c>
      <c r="L13" s="399"/>
      <c r="M13" s="399"/>
      <c r="N13" s="399"/>
      <c r="O13" s="399"/>
      <c r="P13" s="399"/>
      <c r="Q13" s="399"/>
      <c r="R13" s="399"/>
      <c r="S13" s="399"/>
      <c r="T13" s="399"/>
      <c r="U13" s="399"/>
    </row>
    <row r="14" spans="1:24" s="381" customFormat="1" ht="19.5" x14ac:dyDescent="0.2">
      <c r="A14" s="397"/>
      <c r="B14" s="397"/>
      <c r="C14" s="397"/>
      <c r="D14" s="397"/>
      <c r="E14" s="399"/>
      <c r="F14" s="399"/>
      <c r="G14" s="400"/>
      <c r="H14" s="398"/>
      <c r="I14" s="400"/>
      <c r="J14" s="398">
        <f t="shared" si="0"/>
        <v>0</v>
      </c>
      <c r="K14" s="398">
        <f t="shared" si="1"/>
        <v>0</v>
      </c>
      <c r="L14" s="399"/>
      <c r="M14" s="399"/>
      <c r="N14" s="399"/>
      <c r="O14" s="399"/>
      <c r="P14" s="399"/>
      <c r="Q14" s="399"/>
      <c r="R14" s="399"/>
      <c r="S14" s="399"/>
      <c r="T14" s="399"/>
      <c r="U14" s="399"/>
    </row>
    <row r="15" spans="1:24" s="381" customFormat="1" ht="19.5" x14ac:dyDescent="0.2">
      <c r="A15" s="397"/>
      <c r="B15" s="397"/>
      <c r="C15" s="397"/>
      <c r="D15" s="397"/>
      <c r="E15" s="399"/>
      <c r="F15" s="399"/>
      <c r="G15" s="400"/>
      <c r="H15" s="398"/>
      <c r="I15" s="400"/>
      <c r="J15" s="398">
        <f t="shared" si="0"/>
        <v>0</v>
      </c>
      <c r="K15" s="398">
        <f t="shared" si="1"/>
        <v>0</v>
      </c>
      <c r="L15" s="399"/>
      <c r="M15" s="399"/>
      <c r="N15" s="399"/>
      <c r="O15" s="399"/>
      <c r="P15" s="399"/>
      <c r="Q15" s="399"/>
      <c r="R15" s="399"/>
      <c r="S15" s="399"/>
      <c r="T15" s="399"/>
      <c r="U15" s="399"/>
    </row>
    <row r="16" spans="1:24" s="381" customFormat="1" ht="19.5" x14ac:dyDescent="0.2">
      <c r="A16" s="370"/>
      <c r="B16" s="370"/>
      <c r="C16" s="370"/>
      <c r="D16" s="370"/>
      <c r="E16" s="371"/>
      <c r="F16" s="371"/>
      <c r="G16" s="382"/>
      <c r="H16" s="375"/>
      <c r="I16" s="382"/>
      <c r="J16" s="375">
        <f t="shared" si="0"/>
        <v>0</v>
      </c>
      <c r="K16" s="375">
        <f t="shared" si="1"/>
        <v>0</v>
      </c>
      <c r="L16" s="371"/>
      <c r="M16" s="371"/>
      <c r="N16" s="371"/>
      <c r="O16" s="371"/>
      <c r="P16" s="371"/>
      <c r="Q16" s="371"/>
      <c r="R16" s="371"/>
      <c r="S16" s="371"/>
      <c r="T16" s="371"/>
      <c r="U16" s="371"/>
    </row>
    <row r="17" spans="1:21" s="381" customFormat="1" ht="19.5" x14ac:dyDescent="0.2">
      <c r="A17" s="370"/>
      <c r="B17" s="370"/>
      <c r="C17" s="370"/>
      <c r="D17" s="370"/>
      <c r="E17" s="371"/>
      <c r="F17" s="371"/>
      <c r="G17" s="382"/>
      <c r="H17" s="375"/>
      <c r="I17" s="382"/>
      <c r="J17" s="375">
        <f t="shared" si="0"/>
        <v>0</v>
      </c>
      <c r="K17" s="375">
        <f t="shared" si="1"/>
        <v>0</v>
      </c>
      <c r="L17" s="371"/>
      <c r="M17" s="371"/>
      <c r="N17" s="371"/>
      <c r="O17" s="371"/>
      <c r="P17" s="371"/>
      <c r="Q17" s="371"/>
      <c r="R17" s="371"/>
      <c r="S17" s="371"/>
      <c r="T17" s="371"/>
      <c r="U17" s="371"/>
    </row>
    <row r="18" spans="1:21" s="381" customFormat="1" ht="19.5" x14ac:dyDescent="0.2">
      <c r="A18" s="370"/>
      <c r="B18" s="370"/>
      <c r="C18" s="370"/>
      <c r="D18" s="370"/>
      <c r="E18" s="371"/>
      <c r="F18" s="371"/>
      <c r="G18" s="382"/>
      <c r="H18" s="375"/>
      <c r="I18" s="382"/>
      <c r="J18" s="375">
        <f t="shared" si="0"/>
        <v>0</v>
      </c>
      <c r="K18" s="375">
        <f t="shared" si="1"/>
        <v>0</v>
      </c>
      <c r="L18" s="371"/>
      <c r="M18" s="371"/>
      <c r="N18" s="371"/>
      <c r="O18" s="371"/>
      <c r="P18" s="371"/>
      <c r="Q18" s="371"/>
      <c r="R18" s="371"/>
      <c r="S18" s="371"/>
      <c r="T18" s="371"/>
      <c r="U18" s="371"/>
    </row>
    <row r="19" spans="1:21" s="381" customFormat="1" ht="19.5" x14ac:dyDescent="0.2">
      <c r="A19" s="370"/>
      <c r="B19" s="370"/>
      <c r="C19" s="370"/>
      <c r="D19" s="370"/>
      <c r="E19" s="371"/>
      <c r="F19" s="371"/>
      <c r="G19" s="382"/>
      <c r="H19" s="375"/>
      <c r="I19" s="382"/>
      <c r="J19" s="375">
        <f t="shared" si="0"/>
        <v>0</v>
      </c>
      <c r="K19" s="375">
        <f t="shared" si="1"/>
        <v>0</v>
      </c>
      <c r="L19" s="371"/>
      <c r="M19" s="371"/>
      <c r="N19" s="371"/>
      <c r="O19" s="371"/>
      <c r="P19" s="371"/>
      <c r="Q19" s="371"/>
      <c r="R19" s="371"/>
      <c r="S19" s="371"/>
      <c r="T19" s="371"/>
      <c r="U19" s="371"/>
    </row>
    <row r="20" spans="1:21" s="381" customFormat="1" ht="19.5" x14ac:dyDescent="0.2">
      <c r="A20" s="370"/>
      <c r="B20" s="370"/>
      <c r="C20" s="370"/>
      <c r="D20" s="370"/>
      <c r="E20" s="371"/>
      <c r="F20" s="371"/>
      <c r="G20" s="382"/>
      <c r="H20" s="375"/>
      <c r="I20" s="382"/>
      <c r="J20" s="375">
        <f t="shared" si="0"/>
        <v>0</v>
      </c>
      <c r="K20" s="375">
        <f t="shared" si="1"/>
        <v>0</v>
      </c>
      <c r="L20" s="371"/>
      <c r="M20" s="371"/>
      <c r="N20" s="371"/>
      <c r="O20" s="371"/>
      <c r="P20" s="371"/>
      <c r="Q20" s="371"/>
      <c r="R20" s="371"/>
      <c r="S20" s="371"/>
      <c r="T20" s="371"/>
      <c r="U20" s="371"/>
    </row>
    <row r="21" spans="1:21" s="381" customFormat="1" ht="19.5" x14ac:dyDescent="0.2">
      <c r="A21" s="370"/>
      <c r="B21" s="370"/>
      <c r="C21" s="370"/>
      <c r="D21" s="370"/>
      <c r="E21" s="371"/>
      <c r="F21" s="371"/>
      <c r="G21" s="382"/>
      <c r="H21" s="375"/>
      <c r="I21" s="382"/>
      <c r="J21" s="375">
        <f t="shared" si="0"/>
        <v>0</v>
      </c>
      <c r="K21" s="375">
        <f t="shared" si="1"/>
        <v>0</v>
      </c>
      <c r="L21" s="371"/>
      <c r="M21" s="371"/>
      <c r="N21" s="371"/>
      <c r="O21" s="371"/>
      <c r="P21" s="371"/>
      <c r="Q21" s="371"/>
      <c r="R21" s="371"/>
      <c r="S21" s="371"/>
      <c r="T21" s="371"/>
      <c r="U21" s="371"/>
    </row>
    <row r="22" spans="1:21" s="381" customFormat="1" ht="19.5" x14ac:dyDescent="0.2">
      <c r="A22" s="397"/>
      <c r="B22" s="397"/>
      <c r="C22" s="397"/>
      <c r="D22" s="397"/>
      <c r="E22" s="399"/>
      <c r="F22" s="399"/>
      <c r="G22" s="400"/>
      <c r="H22" s="398"/>
      <c r="I22" s="400"/>
      <c r="J22" s="398">
        <f t="shared" si="0"/>
        <v>0</v>
      </c>
      <c r="K22" s="398">
        <f t="shared" si="1"/>
        <v>0</v>
      </c>
      <c r="L22" s="399"/>
      <c r="M22" s="399"/>
      <c r="N22" s="399"/>
      <c r="O22" s="399"/>
      <c r="P22" s="399"/>
      <c r="Q22" s="399"/>
      <c r="R22" s="399"/>
      <c r="S22" s="399"/>
      <c r="T22" s="399"/>
      <c r="U22" s="399"/>
    </row>
    <row r="23" spans="1:21" s="381" customFormat="1" ht="19.5" x14ac:dyDescent="0.2">
      <c r="A23" s="397"/>
      <c r="B23" s="397"/>
      <c r="C23" s="397"/>
      <c r="D23" s="397"/>
      <c r="E23" s="399"/>
      <c r="F23" s="399"/>
      <c r="G23" s="400"/>
      <c r="H23" s="398"/>
      <c r="I23" s="400"/>
      <c r="J23" s="398">
        <f t="shared" si="0"/>
        <v>0</v>
      </c>
      <c r="K23" s="398">
        <f t="shared" si="1"/>
        <v>0</v>
      </c>
      <c r="L23" s="399"/>
      <c r="M23" s="399"/>
      <c r="N23" s="399"/>
      <c r="O23" s="399"/>
      <c r="P23" s="399"/>
      <c r="Q23" s="399"/>
      <c r="R23" s="399"/>
      <c r="S23" s="399"/>
      <c r="T23" s="399"/>
      <c r="U23" s="399"/>
    </row>
    <row r="24" spans="1:21" s="381" customFormat="1" ht="19.5" x14ac:dyDescent="0.2">
      <c r="A24" s="397"/>
      <c r="B24" s="397"/>
      <c r="C24" s="397"/>
      <c r="D24" s="397"/>
      <c r="E24" s="399"/>
      <c r="F24" s="399"/>
      <c r="G24" s="400"/>
      <c r="H24" s="398"/>
      <c r="I24" s="400"/>
      <c r="J24" s="398">
        <f t="shared" si="0"/>
        <v>0</v>
      </c>
      <c r="K24" s="398">
        <f t="shared" si="1"/>
        <v>0</v>
      </c>
      <c r="L24" s="399"/>
      <c r="M24" s="399"/>
      <c r="N24" s="399"/>
      <c r="O24" s="399"/>
      <c r="P24" s="399"/>
      <c r="Q24" s="399"/>
      <c r="R24" s="399"/>
      <c r="S24" s="399"/>
      <c r="T24" s="399"/>
      <c r="U24" s="399"/>
    </row>
    <row r="25" spans="1:21" s="381" customFormat="1" ht="19.5" x14ac:dyDescent="0.2">
      <c r="A25" s="397"/>
      <c r="B25" s="397"/>
      <c r="C25" s="397"/>
      <c r="D25" s="397"/>
      <c r="E25" s="399"/>
      <c r="F25" s="399"/>
      <c r="G25" s="400"/>
      <c r="H25" s="398"/>
      <c r="I25" s="400"/>
      <c r="J25" s="398">
        <f t="shared" si="0"/>
        <v>0</v>
      </c>
      <c r="K25" s="398">
        <f t="shared" si="1"/>
        <v>0</v>
      </c>
      <c r="L25" s="399"/>
      <c r="M25" s="399"/>
      <c r="N25" s="399"/>
      <c r="O25" s="399"/>
      <c r="P25" s="399"/>
      <c r="Q25" s="399"/>
      <c r="R25" s="399"/>
      <c r="S25" s="399"/>
      <c r="T25" s="399"/>
      <c r="U25" s="399"/>
    </row>
    <row r="26" spans="1:21" s="381" customFormat="1" ht="19.5" x14ac:dyDescent="0.2">
      <c r="A26" s="397"/>
      <c r="B26" s="397"/>
      <c r="C26" s="397"/>
      <c r="D26" s="397"/>
      <c r="E26" s="399"/>
      <c r="F26" s="399"/>
      <c r="G26" s="400"/>
      <c r="H26" s="398"/>
      <c r="I26" s="400"/>
      <c r="J26" s="398">
        <f t="shared" si="0"/>
        <v>0</v>
      </c>
      <c r="K26" s="398">
        <f t="shared" si="1"/>
        <v>0</v>
      </c>
      <c r="L26" s="399"/>
      <c r="M26" s="399"/>
      <c r="N26" s="399"/>
      <c r="O26" s="399"/>
      <c r="P26" s="399"/>
      <c r="Q26" s="399"/>
      <c r="R26" s="399"/>
      <c r="S26" s="399"/>
      <c r="T26" s="399"/>
      <c r="U26" s="399"/>
    </row>
    <row r="27" spans="1:21" s="381" customFormat="1" ht="19.5" x14ac:dyDescent="0.2">
      <c r="A27" s="370"/>
      <c r="B27" s="370"/>
      <c r="C27" s="370"/>
      <c r="D27" s="370"/>
      <c r="E27" s="371"/>
      <c r="F27" s="371"/>
      <c r="G27" s="382"/>
      <c r="H27" s="375"/>
      <c r="I27" s="382"/>
      <c r="J27" s="375">
        <f t="shared" si="0"/>
        <v>0</v>
      </c>
      <c r="K27" s="375">
        <f t="shared" si="1"/>
        <v>0</v>
      </c>
      <c r="L27" s="371"/>
      <c r="M27" s="371"/>
      <c r="N27" s="371"/>
      <c r="O27" s="371"/>
      <c r="P27" s="371"/>
      <c r="Q27" s="371"/>
      <c r="R27" s="371"/>
      <c r="S27" s="371"/>
      <c r="T27" s="371"/>
      <c r="U27" s="371"/>
    </row>
    <row r="28" spans="1:21" s="381" customFormat="1" ht="19.5" x14ac:dyDescent="0.2">
      <c r="A28" s="370"/>
      <c r="B28" s="370"/>
      <c r="C28" s="370"/>
      <c r="D28" s="370"/>
      <c r="E28" s="371"/>
      <c r="F28" s="371"/>
      <c r="G28" s="382"/>
      <c r="H28" s="375"/>
      <c r="I28" s="382"/>
      <c r="J28" s="375">
        <f t="shared" si="0"/>
        <v>0</v>
      </c>
      <c r="K28" s="375">
        <f t="shared" si="1"/>
        <v>0</v>
      </c>
      <c r="L28" s="371"/>
      <c r="M28" s="371"/>
      <c r="N28" s="371"/>
      <c r="O28" s="371"/>
      <c r="P28" s="371"/>
      <c r="Q28" s="371"/>
      <c r="R28" s="371"/>
      <c r="S28" s="371"/>
      <c r="T28" s="371"/>
      <c r="U28" s="371"/>
    </row>
    <row r="29" spans="1:21" s="381" customFormat="1" ht="19.5" x14ac:dyDescent="0.2">
      <c r="A29" s="370"/>
      <c r="B29" s="370"/>
      <c r="C29" s="370"/>
      <c r="D29" s="370"/>
      <c r="E29" s="371"/>
      <c r="F29" s="371"/>
      <c r="G29" s="382"/>
      <c r="H29" s="375"/>
      <c r="I29" s="382"/>
      <c r="J29" s="375">
        <f t="shared" si="0"/>
        <v>0</v>
      </c>
      <c r="K29" s="375">
        <f t="shared" si="1"/>
        <v>0</v>
      </c>
      <c r="L29" s="371"/>
      <c r="M29" s="371"/>
      <c r="N29" s="371"/>
      <c r="O29" s="371"/>
      <c r="P29" s="371"/>
      <c r="Q29" s="371"/>
      <c r="R29" s="371"/>
      <c r="S29" s="371"/>
      <c r="T29" s="371"/>
      <c r="U29" s="371"/>
    </row>
    <row r="30" spans="1:21" s="381" customFormat="1" ht="19.5" x14ac:dyDescent="0.2">
      <c r="A30" s="370"/>
      <c r="B30" s="370"/>
      <c r="C30" s="370"/>
      <c r="D30" s="370"/>
      <c r="E30" s="371"/>
      <c r="F30" s="371"/>
      <c r="G30" s="382"/>
      <c r="H30" s="375"/>
      <c r="I30" s="382"/>
      <c r="J30" s="375">
        <f t="shared" si="0"/>
        <v>0</v>
      </c>
      <c r="K30" s="375">
        <f t="shared" si="1"/>
        <v>0</v>
      </c>
      <c r="L30" s="371"/>
      <c r="M30" s="371"/>
      <c r="N30" s="371"/>
      <c r="O30" s="371"/>
      <c r="P30" s="371"/>
      <c r="Q30" s="371"/>
      <c r="R30" s="371"/>
      <c r="S30" s="371"/>
      <c r="T30" s="371"/>
      <c r="U30" s="371"/>
    </row>
    <row r="31" spans="1:21" s="310" customFormat="1" ht="17.25" x14ac:dyDescent="0.2">
      <c r="A31" s="23"/>
      <c r="B31" s="23"/>
      <c r="C31" s="23"/>
      <c r="D31" s="23"/>
      <c r="E31" s="23"/>
      <c r="F31" s="23"/>
      <c r="G31" s="23"/>
      <c r="H31" s="23"/>
      <c r="I31" s="23"/>
      <c r="J31" s="23"/>
      <c r="K31" s="23"/>
      <c r="L31" s="23"/>
      <c r="M31" s="23"/>
      <c r="N31" s="23"/>
      <c r="O31" s="185"/>
      <c r="P31" s="185"/>
      <c r="Q31" s="185"/>
      <c r="R31" s="185"/>
      <c r="S31" s="185"/>
      <c r="T31" s="185"/>
      <c r="U31" s="185"/>
    </row>
    <row r="32" spans="1:21" s="310" customFormat="1" ht="17.25" x14ac:dyDescent="0.2">
      <c r="A32" s="23"/>
      <c r="B32" s="23"/>
      <c r="C32" s="23"/>
      <c r="D32" s="23"/>
      <c r="E32" s="23"/>
      <c r="F32" s="23"/>
      <c r="G32" s="23"/>
      <c r="H32" s="23"/>
      <c r="I32" s="23"/>
      <c r="J32" s="23"/>
      <c r="K32" s="23"/>
      <c r="L32" s="23"/>
      <c r="M32" s="23"/>
      <c r="N32" s="23"/>
      <c r="O32" s="185"/>
      <c r="P32" s="185"/>
      <c r="Q32" s="185"/>
      <c r="R32" s="185"/>
      <c r="S32" s="185"/>
      <c r="T32" s="185"/>
      <c r="U32" s="185"/>
    </row>
    <row r="33" spans="1:21" s="310" customFormat="1" ht="17.25" x14ac:dyDescent="0.2">
      <c r="A33" s="23"/>
      <c r="B33" s="23"/>
      <c r="C33" s="23"/>
      <c r="D33" s="23"/>
      <c r="E33" s="23"/>
      <c r="F33" s="23"/>
      <c r="G33" s="23"/>
      <c r="H33" s="23"/>
      <c r="I33" s="23"/>
      <c r="J33" s="23"/>
      <c r="K33" s="23"/>
      <c r="L33" s="23"/>
      <c r="M33" s="23"/>
      <c r="N33" s="23"/>
      <c r="O33" s="185"/>
      <c r="P33" s="185"/>
      <c r="Q33" s="185"/>
      <c r="R33" s="185"/>
      <c r="S33" s="185"/>
      <c r="T33" s="185"/>
      <c r="U33" s="185"/>
    </row>
    <row r="34" spans="1:21" s="310" customFormat="1" ht="17.25" x14ac:dyDescent="0.2">
      <c r="A34" s="23"/>
      <c r="B34" s="23"/>
      <c r="C34" s="23"/>
      <c r="D34" s="23"/>
      <c r="E34" s="23"/>
      <c r="F34" s="23"/>
      <c r="G34" s="23"/>
      <c r="H34" s="23"/>
      <c r="I34" s="23"/>
      <c r="J34" s="23"/>
      <c r="K34" s="23"/>
      <c r="L34" s="23"/>
      <c r="M34" s="23"/>
      <c r="N34" s="23"/>
      <c r="O34" s="185"/>
      <c r="P34" s="185"/>
      <c r="Q34" s="185"/>
      <c r="R34" s="185"/>
      <c r="S34" s="185"/>
      <c r="T34" s="185"/>
      <c r="U34" s="185"/>
    </row>
    <row r="35" spans="1:21" s="310" customFormat="1" ht="17.25" x14ac:dyDescent="0.2">
      <c r="A35" s="23"/>
      <c r="B35" s="23"/>
      <c r="C35" s="23"/>
      <c r="D35" s="23"/>
      <c r="E35" s="23"/>
      <c r="F35" s="23"/>
      <c r="G35" s="23"/>
      <c r="H35" s="23"/>
      <c r="I35" s="23"/>
      <c r="J35" s="23"/>
      <c r="K35" s="23"/>
      <c r="L35" s="23"/>
      <c r="M35" s="23"/>
      <c r="N35" s="23"/>
      <c r="O35" s="185"/>
      <c r="P35" s="185"/>
      <c r="Q35" s="185"/>
      <c r="R35" s="185"/>
      <c r="S35" s="185"/>
      <c r="T35" s="185"/>
      <c r="U35" s="185"/>
    </row>
    <row r="36" spans="1:21" s="310" customFormat="1" ht="17.25" x14ac:dyDescent="0.2">
      <c r="A36" s="23"/>
      <c r="B36" s="23"/>
      <c r="C36" s="23"/>
      <c r="D36" s="23"/>
      <c r="E36" s="23"/>
      <c r="F36" s="23"/>
      <c r="G36" s="23"/>
      <c r="H36" s="23"/>
      <c r="I36" s="23"/>
      <c r="J36" s="23"/>
      <c r="K36" s="23"/>
      <c r="L36" s="23"/>
      <c r="M36" s="23"/>
      <c r="N36" s="23"/>
      <c r="O36" s="185"/>
      <c r="P36" s="185"/>
      <c r="Q36" s="185"/>
      <c r="R36" s="185"/>
      <c r="S36" s="185"/>
      <c r="T36" s="185"/>
      <c r="U36" s="185"/>
    </row>
    <row r="37" spans="1:21" s="310" customFormat="1" ht="17.25" x14ac:dyDescent="0.2">
      <c r="A37" s="23"/>
      <c r="B37" s="23"/>
      <c r="C37" s="23"/>
      <c r="D37" s="23"/>
      <c r="E37" s="23"/>
      <c r="F37" s="23"/>
      <c r="G37" s="23"/>
      <c r="H37" s="23"/>
      <c r="I37" s="23"/>
      <c r="J37" s="23"/>
      <c r="K37" s="23"/>
      <c r="L37" s="23"/>
      <c r="M37" s="23"/>
      <c r="N37" s="23"/>
      <c r="O37" s="185"/>
      <c r="P37" s="185"/>
      <c r="Q37" s="185"/>
      <c r="R37" s="185"/>
      <c r="S37" s="185"/>
      <c r="T37" s="185"/>
      <c r="U37" s="185"/>
    </row>
    <row r="38" spans="1:21" s="310" customFormat="1" ht="17.25" x14ac:dyDescent="0.2">
      <c r="A38" s="23"/>
      <c r="B38" s="23"/>
      <c r="C38" s="23"/>
      <c r="D38" s="23"/>
      <c r="E38" s="23"/>
      <c r="F38" s="23"/>
      <c r="G38" s="23"/>
      <c r="H38" s="23"/>
      <c r="I38" s="23"/>
      <c r="J38" s="23"/>
      <c r="K38" s="23"/>
      <c r="L38" s="23"/>
      <c r="M38" s="23"/>
      <c r="N38" s="23"/>
      <c r="O38" s="185"/>
      <c r="P38" s="185"/>
      <c r="Q38" s="185"/>
      <c r="R38" s="185"/>
      <c r="S38" s="185"/>
      <c r="T38" s="185"/>
      <c r="U38" s="185"/>
    </row>
    <row r="39" spans="1:21" s="310" customFormat="1" ht="17.25" x14ac:dyDescent="0.2">
      <c r="A39" s="23"/>
      <c r="B39" s="23"/>
      <c r="C39" s="23"/>
      <c r="D39" s="23"/>
      <c r="E39" s="23"/>
      <c r="F39" s="23"/>
      <c r="G39" s="23"/>
      <c r="H39" s="23"/>
      <c r="I39" s="23"/>
      <c r="J39" s="23"/>
      <c r="K39" s="23"/>
      <c r="L39" s="23"/>
      <c r="M39" s="23"/>
      <c r="N39" s="23"/>
      <c r="O39" s="185"/>
      <c r="P39" s="185"/>
      <c r="Q39" s="185"/>
      <c r="R39" s="185"/>
      <c r="S39" s="185"/>
      <c r="T39" s="185"/>
      <c r="U39" s="185"/>
    </row>
    <row r="40" spans="1:21" s="310" customFormat="1" ht="17.25" x14ac:dyDescent="0.2">
      <c r="A40" s="23"/>
      <c r="B40" s="23"/>
      <c r="C40" s="23"/>
      <c r="D40" s="23"/>
      <c r="E40" s="23"/>
      <c r="F40" s="23"/>
      <c r="G40" s="23"/>
      <c r="H40" s="23"/>
      <c r="I40" s="23"/>
      <c r="J40" s="23"/>
      <c r="K40" s="23"/>
      <c r="L40" s="23"/>
      <c r="M40" s="23"/>
      <c r="N40" s="23"/>
      <c r="O40" s="185"/>
      <c r="P40" s="185"/>
      <c r="Q40" s="185"/>
      <c r="R40" s="185"/>
      <c r="S40" s="185"/>
      <c r="T40" s="185"/>
      <c r="U40" s="185"/>
    </row>
    <row r="41" spans="1:21" s="310" customFormat="1" ht="17.25" x14ac:dyDescent="0.2">
      <c r="A41" s="23"/>
      <c r="B41" s="23"/>
      <c r="C41" s="23"/>
      <c r="D41" s="23"/>
      <c r="E41" s="23"/>
      <c r="F41" s="23"/>
      <c r="G41" s="23"/>
      <c r="H41" s="23"/>
      <c r="I41" s="23"/>
      <c r="J41" s="23"/>
      <c r="K41" s="23"/>
      <c r="L41" s="23"/>
      <c r="M41" s="23"/>
      <c r="N41" s="23"/>
      <c r="O41" s="185"/>
      <c r="P41" s="185"/>
      <c r="Q41" s="185"/>
      <c r="R41" s="185"/>
      <c r="S41" s="185"/>
      <c r="T41" s="185"/>
      <c r="U41" s="185"/>
    </row>
    <row r="42" spans="1:21" s="310" customFormat="1" ht="17.25" x14ac:dyDescent="0.2">
      <c r="A42" s="23"/>
      <c r="B42" s="23"/>
      <c r="C42" s="23"/>
      <c r="D42" s="23"/>
      <c r="E42" s="23"/>
      <c r="F42" s="23"/>
      <c r="G42" s="23"/>
      <c r="H42" s="23"/>
      <c r="I42" s="23"/>
      <c r="J42" s="23"/>
      <c r="K42" s="23"/>
      <c r="L42" s="23"/>
      <c r="M42" s="23"/>
      <c r="N42" s="23"/>
      <c r="O42" s="185"/>
      <c r="P42" s="185"/>
      <c r="Q42" s="185"/>
      <c r="R42" s="185"/>
      <c r="S42" s="185"/>
      <c r="T42" s="185"/>
      <c r="U42" s="185"/>
    </row>
    <row r="43" spans="1:21" s="310" customFormat="1" ht="17.25" x14ac:dyDescent="0.2">
      <c r="A43" s="23"/>
      <c r="B43" s="23"/>
      <c r="C43" s="23"/>
      <c r="D43" s="23"/>
      <c r="E43" s="23"/>
      <c r="F43" s="23"/>
      <c r="G43" s="23"/>
      <c r="H43" s="23"/>
      <c r="I43" s="23"/>
      <c r="J43" s="23"/>
      <c r="K43" s="23"/>
      <c r="L43" s="23"/>
      <c r="M43" s="23"/>
      <c r="N43" s="23"/>
      <c r="O43" s="185"/>
      <c r="P43" s="185"/>
      <c r="Q43" s="185"/>
      <c r="R43" s="185"/>
      <c r="S43" s="185"/>
      <c r="T43" s="185"/>
      <c r="U43" s="185"/>
    </row>
    <row r="44" spans="1:21" s="310" customFormat="1" ht="17.25" x14ac:dyDescent="0.2">
      <c r="A44" s="23"/>
      <c r="B44" s="23"/>
      <c r="C44" s="23"/>
      <c r="D44" s="23"/>
      <c r="E44" s="23"/>
      <c r="F44" s="23"/>
      <c r="G44" s="23"/>
      <c r="H44" s="23"/>
      <c r="I44" s="23"/>
      <c r="J44" s="23"/>
      <c r="K44" s="23"/>
      <c r="L44" s="23"/>
      <c r="M44" s="23"/>
      <c r="N44" s="23"/>
      <c r="O44" s="185"/>
      <c r="P44" s="185"/>
      <c r="Q44" s="185"/>
      <c r="R44" s="185"/>
      <c r="S44" s="185"/>
      <c r="T44" s="185"/>
      <c r="U44" s="185"/>
    </row>
    <row r="45" spans="1:21" s="310" customFormat="1" ht="17.25" x14ac:dyDescent="0.2">
      <c r="A45" s="23"/>
      <c r="B45" s="23"/>
      <c r="C45" s="23"/>
      <c r="D45" s="23"/>
      <c r="E45" s="23"/>
      <c r="F45" s="23"/>
      <c r="G45" s="23"/>
      <c r="H45" s="23"/>
      <c r="I45" s="23"/>
      <c r="J45" s="23"/>
      <c r="K45" s="23"/>
      <c r="L45" s="23"/>
      <c r="M45" s="23"/>
      <c r="N45" s="23"/>
      <c r="O45" s="185"/>
      <c r="P45" s="185"/>
      <c r="Q45" s="185"/>
      <c r="R45" s="185"/>
      <c r="S45" s="185"/>
      <c r="T45" s="185"/>
      <c r="U45" s="185"/>
    </row>
    <row r="46" spans="1:21" s="310" customFormat="1" ht="17.25" x14ac:dyDescent="0.2">
      <c r="A46" s="23"/>
      <c r="B46" s="23"/>
      <c r="C46" s="23"/>
      <c r="D46" s="23"/>
      <c r="E46" s="23"/>
      <c r="F46" s="23"/>
      <c r="G46" s="23"/>
      <c r="H46" s="23"/>
      <c r="I46" s="23"/>
      <c r="J46" s="23"/>
      <c r="K46" s="23"/>
      <c r="L46" s="23"/>
      <c r="M46" s="23"/>
      <c r="N46" s="23"/>
      <c r="O46" s="185"/>
      <c r="P46" s="185"/>
      <c r="Q46" s="185"/>
      <c r="R46" s="185"/>
      <c r="S46" s="185"/>
      <c r="T46" s="185"/>
      <c r="U46" s="185"/>
    </row>
    <row r="47" spans="1:21" s="310" customFormat="1" ht="17.25" x14ac:dyDescent="0.2">
      <c r="A47" s="23"/>
      <c r="B47" s="23"/>
      <c r="C47" s="23"/>
      <c r="D47" s="23"/>
      <c r="E47" s="23"/>
      <c r="F47" s="23"/>
      <c r="G47" s="23"/>
      <c r="H47" s="23"/>
      <c r="I47" s="23"/>
      <c r="J47" s="23"/>
      <c r="K47" s="23"/>
      <c r="L47" s="23"/>
      <c r="M47" s="23"/>
      <c r="N47" s="23"/>
      <c r="O47" s="185"/>
      <c r="P47" s="185"/>
      <c r="Q47" s="185"/>
      <c r="R47" s="185"/>
      <c r="S47" s="185"/>
      <c r="T47" s="185"/>
      <c r="U47" s="185"/>
    </row>
    <row r="48" spans="1:21" s="310" customFormat="1" ht="17.25" x14ac:dyDescent="0.2">
      <c r="A48" s="23"/>
      <c r="B48" s="23"/>
      <c r="C48" s="23"/>
      <c r="D48" s="23"/>
      <c r="E48" s="23"/>
      <c r="F48" s="23"/>
      <c r="G48" s="23"/>
      <c r="H48" s="23"/>
      <c r="I48" s="23"/>
      <c r="J48" s="23"/>
      <c r="K48" s="23"/>
      <c r="L48" s="23"/>
      <c r="M48" s="23"/>
      <c r="N48" s="23"/>
      <c r="O48" s="185"/>
      <c r="P48" s="185"/>
      <c r="Q48" s="185"/>
      <c r="R48" s="185"/>
      <c r="S48" s="185"/>
      <c r="T48" s="185"/>
      <c r="U48" s="185"/>
    </row>
    <row r="49" spans="1:21" s="310" customFormat="1" ht="17.25" x14ac:dyDescent="0.2">
      <c r="A49" s="23"/>
      <c r="B49" s="23"/>
      <c r="C49" s="23"/>
      <c r="D49" s="23"/>
      <c r="E49" s="23"/>
      <c r="F49" s="23"/>
      <c r="G49" s="23"/>
      <c r="H49" s="23"/>
      <c r="I49" s="23"/>
      <c r="J49" s="23"/>
      <c r="K49" s="23"/>
      <c r="L49" s="23"/>
      <c r="M49" s="23"/>
      <c r="N49" s="23"/>
      <c r="O49" s="185"/>
      <c r="P49" s="185"/>
      <c r="Q49" s="185"/>
      <c r="R49" s="185"/>
      <c r="S49" s="185"/>
      <c r="T49" s="185"/>
      <c r="U49" s="185"/>
    </row>
    <row r="50" spans="1:21" s="310" customFormat="1" ht="17.25" x14ac:dyDescent="0.2">
      <c r="A50" s="23"/>
      <c r="B50" s="23"/>
      <c r="C50" s="23"/>
      <c r="D50" s="23"/>
      <c r="E50" s="23"/>
      <c r="F50" s="23"/>
      <c r="G50" s="23"/>
      <c r="H50" s="23"/>
      <c r="I50" s="23"/>
      <c r="J50" s="23"/>
      <c r="K50" s="23"/>
      <c r="L50" s="23"/>
      <c r="M50" s="23"/>
      <c r="N50" s="23"/>
      <c r="O50" s="185"/>
      <c r="P50" s="185"/>
      <c r="Q50" s="185"/>
      <c r="R50" s="185"/>
      <c r="S50" s="185"/>
      <c r="T50" s="185"/>
      <c r="U50" s="185"/>
    </row>
    <row r="51" spans="1:21" s="310" customFormat="1" ht="17.25" x14ac:dyDescent="0.2">
      <c r="A51" s="23"/>
      <c r="B51" s="23"/>
      <c r="C51" s="23"/>
      <c r="D51" s="23"/>
      <c r="E51" s="23"/>
      <c r="F51" s="23"/>
      <c r="G51" s="23"/>
      <c r="H51" s="23"/>
      <c r="I51" s="23"/>
      <c r="J51" s="23"/>
      <c r="K51" s="23"/>
      <c r="L51" s="23"/>
      <c r="M51" s="23"/>
      <c r="N51" s="23"/>
      <c r="O51" s="185"/>
      <c r="P51" s="185"/>
      <c r="Q51" s="185"/>
      <c r="R51" s="185"/>
      <c r="S51" s="185"/>
      <c r="T51" s="185"/>
      <c r="U51" s="185"/>
    </row>
    <row r="52" spans="1:21" s="310" customFormat="1" ht="17.25" x14ac:dyDescent="0.2">
      <c r="A52" s="23"/>
      <c r="B52" s="23"/>
      <c r="C52" s="23"/>
      <c r="D52" s="23"/>
      <c r="E52" s="23"/>
      <c r="F52" s="23"/>
      <c r="G52" s="23"/>
      <c r="H52" s="23"/>
      <c r="I52" s="23"/>
      <c r="J52" s="23"/>
      <c r="K52" s="23"/>
      <c r="L52" s="23"/>
      <c r="M52" s="23"/>
      <c r="N52" s="23"/>
      <c r="O52" s="185"/>
      <c r="P52" s="185"/>
      <c r="Q52" s="185"/>
      <c r="R52" s="185"/>
      <c r="S52" s="185"/>
      <c r="T52" s="185"/>
      <c r="U52" s="185"/>
    </row>
    <row r="53" spans="1:21" s="310" customFormat="1" ht="17.25" x14ac:dyDescent="0.2">
      <c r="A53" s="23"/>
      <c r="B53" s="23"/>
      <c r="C53" s="23"/>
      <c r="D53" s="23"/>
      <c r="E53" s="23"/>
      <c r="F53" s="23"/>
      <c r="G53" s="23"/>
      <c r="H53" s="23"/>
      <c r="I53" s="23"/>
      <c r="J53" s="23"/>
      <c r="K53" s="23"/>
      <c r="L53" s="23"/>
      <c r="M53" s="23"/>
      <c r="N53" s="23"/>
      <c r="O53" s="185"/>
      <c r="P53" s="185"/>
      <c r="Q53" s="185"/>
      <c r="R53" s="185"/>
      <c r="S53" s="185"/>
      <c r="T53" s="185"/>
      <c r="U53" s="185"/>
    </row>
    <row r="54" spans="1:21" s="310" customFormat="1" ht="17.25" x14ac:dyDescent="0.2">
      <c r="A54" s="23"/>
      <c r="B54" s="23"/>
      <c r="C54" s="23"/>
      <c r="D54" s="23"/>
      <c r="E54" s="23"/>
      <c r="F54" s="23"/>
      <c r="G54" s="23"/>
      <c r="H54" s="23"/>
      <c r="I54" s="23"/>
      <c r="J54" s="23"/>
      <c r="K54" s="23"/>
      <c r="L54" s="23"/>
      <c r="M54" s="23"/>
      <c r="N54" s="23"/>
      <c r="O54" s="185"/>
      <c r="P54" s="185"/>
      <c r="Q54" s="185"/>
      <c r="R54" s="185"/>
      <c r="S54" s="185"/>
      <c r="T54" s="185"/>
      <c r="U54" s="185"/>
    </row>
    <row r="55" spans="1:21" s="310" customFormat="1" ht="17.25" x14ac:dyDescent="0.2">
      <c r="A55" s="23"/>
      <c r="B55" s="23"/>
      <c r="C55" s="23"/>
      <c r="D55" s="23"/>
      <c r="E55" s="23"/>
      <c r="F55" s="23"/>
      <c r="G55" s="23"/>
      <c r="H55" s="23"/>
      <c r="I55" s="23"/>
      <c r="J55" s="23"/>
      <c r="K55" s="23"/>
      <c r="L55" s="23"/>
      <c r="M55" s="23"/>
      <c r="N55" s="23"/>
      <c r="O55" s="185"/>
      <c r="P55" s="185"/>
      <c r="Q55" s="185"/>
      <c r="R55" s="185"/>
      <c r="S55" s="185"/>
      <c r="T55" s="185"/>
      <c r="U55" s="185"/>
    </row>
    <row r="56" spans="1:21" s="310" customFormat="1" ht="17.25" x14ac:dyDescent="0.2">
      <c r="A56" s="23"/>
      <c r="B56" s="23"/>
      <c r="C56" s="23"/>
      <c r="D56" s="23"/>
      <c r="E56" s="23"/>
      <c r="F56" s="23"/>
      <c r="G56" s="23"/>
      <c r="H56" s="23"/>
      <c r="I56" s="23"/>
      <c r="J56" s="23"/>
      <c r="K56" s="23"/>
      <c r="L56" s="23"/>
      <c r="M56" s="23"/>
      <c r="N56" s="23"/>
      <c r="O56" s="185"/>
      <c r="P56" s="185"/>
      <c r="Q56" s="185"/>
      <c r="R56" s="185"/>
      <c r="S56" s="185"/>
      <c r="T56" s="185"/>
      <c r="U56" s="185"/>
    </row>
    <row r="57" spans="1:21" s="310" customFormat="1" ht="17.25" x14ac:dyDescent="0.2">
      <c r="A57" s="23"/>
      <c r="B57" s="23"/>
      <c r="C57" s="23"/>
      <c r="D57" s="23"/>
      <c r="E57" s="23"/>
      <c r="F57" s="23"/>
      <c r="G57" s="23"/>
      <c r="H57" s="23"/>
      <c r="I57" s="23"/>
      <c r="J57" s="23"/>
      <c r="K57" s="23"/>
      <c r="L57" s="23"/>
      <c r="M57" s="23"/>
      <c r="N57" s="23"/>
      <c r="O57" s="185"/>
      <c r="P57" s="185"/>
      <c r="Q57" s="185"/>
      <c r="R57" s="185"/>
      <c r="S57" s="185"/>
      <c r="T57" s="185"/>
      <c r="U57" s="185"/>
    </row>
    <row r="58" spans="1:21" s="310" customFormat="1" ht="17.25" x14ac:dyDescent="0.2">
      <c r="A58" s="23"/>
      <c r="B58" s="23"/>
      <c r="C58" s="23"/>
      <c r="D58" s="23"/>
      <c r="E58" s="23"/>
      <c r="F58" s="23"/>
      <c r="G58" s="23"/>
      <c r="H58" s="23"/>
      <c r="I58" s="23"/>
      <c r="J58" s="23"/>
      <c r="K58" s="23"/>
      <c r="L58" s="23"/>
      <c r="M58" s="23"/>
      <c r="N58" s="23"/>
      <c r="O58" s="185"/>
      <c r="P58" s="185"/>
      <c r="Q58" s="185"/>
      <c r="R58" s="185"/>
      <c r="S58" s="185"/>
      <c r="T58" s="185"/>
      <c r="U58" s="185"/>
    </row>
    <row r="59" spans="1:21" s="310" customFormat="1" ht="17.25" x14ac:dyDescent="0.2">
      <c r="A59" s="23"/>
      <c r="B59" s="23"/>
      <c r="C59" s="23"/>
      <c r="D59" s="23"/>
      <c r="E59" s="23"/>
      <c r="F59" s="23"/>
      <c r="G59" s="23"/>
      <c r="H59" s="23"/>
      <c r="I59" s="23"/>
      <c r="J59" s="23"/>
      <c r="K59" s="23"/>
      <c r="L59" s="23"/>
      <c r="M59" s="23"/>
      <c r="N59" s="23"/>
      <c r="O59" s="185"/>
      <c r="P59" s="185"/>
      <c r="Q59" s="185"/>
      <c r="R59" s="185"/>
      <c r="S59" s="185"/>
      <c r="T59" s="185"/>
      <c r="U59" s="185"/>
    </row>
    <row r="60" spans="1:21" s="310" customFormat="1" ht="17.25" x14ac:dyDescent="0.2">
      <c r="A60" s="23"/>
      <c r="B60" s="23"/>
      <c r="C60" s="23"/>
      <c r="D60" s="23"/>
      <c r="E60" s="23"/>
      <c r="F60" s="23"/>
      <c r="G60" s="23"/>
      <c r="H60" s="23"/>
      <c r="I60" s="23"/>
      <c r="J60" s="23"/>
      <c r="K60" s="23"/>
      <c r="L60" s="23"/>
      <c r="M60" s="23"/>
      <c r="N60" s="23"/>
      <c r="O60" s="185"/>
      <c r="P60" s="185"/>
      <c r="Q60" s="185"/>
      <c r="R60" s="185"/>
      <c r="S60" s="185"/>
      <c r="T60" s="185"/>
      <c r="U60" s="185"/>
    </row>
    <row r="61" spans="1:21" s="310" customFormat="1" ht="17.25" x14ac:dyDescent="0.2">
      <c r="A61" s="23"/>
      <c r="B61" s="23"/>
      <c r="C61" s="23"/>
      <c r="D61" s="23"/>
      <c r="E61" s="23"/>
      <c r="F61" s="23"/>
      <c r="G61" s="23"/>
      <c r="H61" s="23"/>
      <c r="I61" s="23"/>
      <c r="J61" s="23"/>
      <c r="K61" s="23"/>
      <c r="L61" s="23"/>
      <c r="M61" s="23"/>
      <c r="N61" s="23"/>
      <c r="O61" s="185"/>
      <c r="P61" s="185"/>
      <c r="Q61" s="185"/>
      <c r="R61" s="185"/>
      <c r="S61" s="185"/>
      <c r="T61" s="185"/>
      <c r="U61" s="185"/>
    </row>
    <row r="62" spans="1:21" s="310" customFormat="1" ht="17.25" x14ac:dyDescent="0.2">
      <c r="A62" s="23"/>
      <c r="B62" s="23"/>
      <c r="C62" s="23"/>
      <c r="D62" s="23"/>
      <c r="E62" s="23"/>
      <c r="F62" s="23"/>
      <c r="G62" s="23"/>
      <c r="H62" s="23"/>
      <c r="I62" s="23"/>
      <c r="J62" s="23"/>
      <c r="K62" s="23"/>
      <c r="L62" s="23"/>
      <c r="M62" s="23"/>
      <c r="N62" s="23"/>
      <c r="O62" s="185"/>
      <c r="P62" s="185"/>
      <c r="Q62" s="185"/>
      <c r="R62" s="185"/>
      <c r="S62" s="185"/>
      <c r="T62" s="185"/>
      <c r="U62" s="185"/>
    </row>
    <row r="63" spans="1:21" s="310" customFormat="1" ht="17.25" x14ac:dyDescent="0.2">
      <c r="A63" s="23"/>
      <c r="B63" s="23"/>
      <c r="C63" s="23"/>
      <c r="D63" s="23"/>
      <c r="E63" s="23"/>
      <c r="F63" s="23"/>
      <c r="G63" s="23"/>
      <c r="H63" s="23"/>
      <c r="I63" s="23"/>
      <c r="J63" s="23"/>
      <c r="K63" s="23"/>
      <c r="L63" s="23"/>
      <c r="M63" s="23"/>
      <c r="N63" s="23"/>
      <c r="O63" s="185"/>
      <c r="P63" s="185"/>
      <c r="Q63" s="185"/>
      <c r="R63" s="185"/>
      <c r="S63" s="185"/>
      <c r="T63" s="185"/>
      <c r="U63" s="185"/>
    </row>
    <row r="64" spans="1:21" s="310" customFormat="1" ht="17.25" x14ac:dyDescent="0.2">
      <c r="A64" s="23"/>
      <c r="B64" s="23"/>
      <c r="C64" s="23"/>
      <c r="D64" s="23"/>
      <c r="E64" s="23"/>
      <c r="F64" s="23"/>
      <c r="G64" s="23"/>
      <c r="H64" s="23"/>
      <c r="I64" s="23"/>
      <c r="J64" s="23"/>
      <c r="K64" s="23"/>
      <c r="L64" s="23"/>
      <c r="M64" s="23"/>
      <c r="N64" s="23"/>
      <c r="O64" s="185"/>
      <c r="P64" s="185"/>
      <c r="Q64" s="185"/>
      <c r="R64" s="185"/>
      <c r="S64" s="185"/>
      <c r="T64" s="185"/>
      <c r="U64" s="185"/>
    </row>
    <row r="65" spans="1:21" s="310" customFormat="1" ht="17.25" x14ac:dyDescent="0.2">
      <c r="A65" s="23"/>
      <c r="B65" s="23"/>
      <c r="C65" s="23"/>
      <c r="D65" s="23"/>
      <c r="E65" s="23"/>
      <c r="F65" s="23"/>
      <c r="G65" s="23"/>
      <c r="H65" s="23"/>
      <c r="I65" s="23"/>
      <c r="J65" s="23"/>
      <c r="K65" s="23"/>
      <c r="L65" s="23"/>
      <c r="M65" s="23"/>
      <c r="N65" s="23"/>
      <c r="O65" s="185"/>
      <c r="P65" s="185"/>
      <c r="Q65" s="185"/>
      <c r="R65" s="185"/>
      <c r="S65" s="185"/>
      <c r="T65" s="185"/>
      <c r="U65" s="185"/>
    </row>
    <row r="66" spans="1:21" s="310" customFormat="1" ht="17.25" x14ac:dyDescent="0.2">
      <c r="A66" s="23"/>
      <c r="B66" s="23"/>
      <c r="C66" s="23"/>
      <c r="D66" s="23"/>
      <c r="E66" s="23"/>
      <c r="F66" s="23"/>
      <c r="G66" s="23"/>
      <c r="H66" s="23"/>
      <c r="I66" s="23"/>
      <c r="J66" s="23"/>
      <c r="K66" s="23"/>
      <c r="L66" s="23"/>
      <c r="M66" s="23"/>
      <c r="N66" s="23"/>
      <c r="O66" s="185"/>
      <c r="P66" s="185"/>
      <c r="Q66" s="185"/>
      <c r="R66" s="185"/>
      <c r="S66" s="185"/>
      <c r="T66" s="185"/>
      <c r="U66" s="185"/>
    </row>
    <row r="67" spans="1:21" s="310" customFormat="1" ht="17.25" x14ac:dyDescent="0.2">
      <c r="A67" s="23"/>
      <c r="B67" s="23"/>
      <c r="C67" s="23"/>
      <c r="D67" s="23"/>
      <c r="E67" s="23"/>
      <c r="F67" s="23"/>
      <c r="G67" s="23"/>
      <c r="H67" s="23"/>
      <c r="I67" s="23"/>
      <c r="J67" s="23"/>
      <c r="K67" s="23"/>
      <c r="L67" s="23"/>
      <c r="M67" s="23"/>
      <c r="N67" s="23"/>
      <c r="O67" s="185"/>
      <c r="P67" s="185"/>
      <c r="Q67" s="185"/>
      <c r="R67" s="185"/>
      <c r="S67" s="185"/>
      <c r="T67" s="185"/>
      <c r="U67" s="185"/>
    </row>
    <row r="68" spans="1:21" s="310" customFormat="1" ht="17.25" x14ac:dyDescent="0.2">
      <c r="A68" s="23"/>
      <c r="B68" s="23"/>
      <c r="C68" s="23"/>
      <c r="D68" s="23"/>
      <c r="E68" s="23"/>
      <c r="F68" s="23"/>
      <c r="G68" s="23"/>
      <c r="H68" s="23"/>
      <c r="I68" s="23"/>
      <c r="J68" s="23"/>
      <c r="K68" s="23"/>
      <c r="L68" s="23"/>
      <c r="M68" s="23"/>
      <c r="N68" s="23"/>
      <c r="O68" s="185"/>
      <c r="P68" s="185"/>
      <c r="Q68" s="185"/>
      <c r="R68" s="185"/>
      <c r="S68" s="185"/>
      <c r="T68" s="185"/>
      <c r="U68" s="185"/>
    </row>
    <row r="69" spans="1:21" s="310" customFormat="1" ht="17.25" x14ac:dyDescent="0.2">
      <c r="A69" s="23"/>
      <c r="B69" s="23"/>
      <c r="C69" s="23"/>
      <c r="D69" s="23"/>
      <c r="E69" s="23"/>
      <c r="F69" s="23"/>
      <c r="G69" s="23"/>
      <c r="H69" s="23"/>
      <c r="I69" s="23"/>
      <c r="J69" s="23"/>
      <c r="K69" s="23"/>
      <c r="L69" s="23"/>
      <c r="M69" s="23"/>
      <c r="N69" s="23"/>
      <c r="O69" s="185"/>
      <c r="P69" s="185"/>
      <c r="Q69" s="185"/>
      <c r="R69" s="185"/>
      <c r="S69" s="185"/>
      <c r="T69" s="185"/>
      <c r="U69" s="185"/>
    </row>
    <row r="70" spans="1:21" s="310" customFormat="1" ht="17.25" x14ac:dyDescent="0.2">
      <c r="A70" s="23"/>
      <c r="B70" s="23"/>
      <c r="C70" s="23"/>
      <c r="D70" s="23"/>
      <c r="E70" s="23"/>
      <c r="F70" s="23"/>
      <c r="G70" s="23"/>
      <c r="H70" s="23"/>
      <c r="I70" s="23"/>
      <c r="J70" s="23"/>
      <c r="K70" s="23"/>
      <c r="L70" s="23"/>
      <c r="M70" s="23"/>
      <c r="N70" s="23"/>
      <c r="O70" s="185"/>
      <c r="P70" s="185"/>
      <c r="Q70" s="185"/>
      <c r="R70" s="185"/>
      <c r="S70" s="185"/>
      <c r="T70" s="185"/>
      <c r="U70" s="185"/>
    </row>
    <row r="71" spans="1:21" s="310" customFormat="1" ht="17.25" x14ac:dyDescent="0.2">
      <c r="A71" s="23"/>
      <c r="B71" s="23"/>
      <c r="C71" s="23"/>
      <c r="D71" s="23"/>
      <c r="E71" s="23"/>
      <c r="F71" s="23"/>
      <c r="G71" s="23"/>
      <c r="H71" s="23"/>
      <c r="I71" s="23"/>
      <c r="J71" s="23"/>
      <c r="K71" s="23"/>
      <c r="L71" s="23"/>
      <c r="M71" s="23"/>
      <c r="N71" s="23"/>
      <c r="O71" s="185"/>
      <c r="P71" s="185"/>
      <c r="Q71" s="185"/>
      <c r="R71" s="185"/>
      <c r="S71" s="185"/>
      <c r="T71" s="185"/>
      <c r="U71" s="185"/>
    </row>
    <row r="72" spans="1:21" s="310" customFormat="1" ht="17.25" x14ac:dyDescent="0.2">
      <c r="A72" s="23"/>
      <c r="B72" s="23"/>
      <c r="C72" s="23"/>
      <c r="D72" s="23"/>
      <c r="E72" s="23"/>
      <c r="F72" s="23"/>
      <c r="G72" s="23"/>
      <c r="H72" s="23"/>
      <c r="I72" s="23"/>
      <c r="J72" s="23"/>
      <c r="K72" s="23"/>
      <c r="L72" s="23"/>
      <c r="M72" s="23"/>
      <c r="N72" s="23"/>
      <c r="O72" s="185"/>
      <c r="P72" s="185"/>
      <c r="Q72" s="185"/>
      <c r="R72" s="185"/>
      <c r="S72" s="185"/>
      <c r="T72" s="185"/>
      <c r="U72" s="185"/>
    </row>
    <row r="73" spans="1:21" s="308" customFormat="1" ht="17.25" x14ac:dyDescent="0.3">
      <c r="A73" s="23"/>
      <c r="B73" s="23"/>
      <c r="C73" s="23"/>
      <c r="D73" s="23"/>
      <c r="E73" s="23"/>
      <c r="F73" s="23"/>
      <c r="G73" s="23"/>
      <c r="H73" s="23"/>
      <c r="I73" s="23"/>
      <c r="J73" s="23"/>
      <c r="K73" s="23"/>
      <c r="L73" s="23"/>
      <c r="M73" s="23"/>
      <c r="N73" s="23"/>
      <c r="O73" s="185"/>
      <c r="P73" s="185"/>
      <c r="Q73" s="185"/>
      <c r="R73" s="185"/>
      <c r="S73" s="185"/>
      <c r="T73" s="185"/>
      <c r="U73" s="185"/>
    </row>
    <row r="74" spans="1:21" s="308" customFormat="1" ht="17.25" x14ac:dyDescent="0.3">
      <c r="A74" s="23"/>
      <c r="B74" s="23"/>
      <c r="C74" s="23"/>
      <c r="D74" s="23"/>
      <c r="E74" s="23"/>
      <c r="F74" s="23"/>
      <c r="G74" s="23"/>
      <c r="H74" s="23"/>
      <c r="I74" s="23"/>
      <c r="J74" s="23"/>
      <c r="K74" s="23"/>
      <c r="L74" s="23"/>
      <c r="M74" s="23"/>
      <c r="N74" s="23"/>
      <c r="O74" s="185"/>
      <c r="P74" s="185"/>
      <c r="Q74" s="185"/>
      <c r="R74" s="185"/>
      <c r="S74" s="185"/>
      <c r="T74" s="185"/>
      <c r="U74" s="185"/>
    </row>
    <row r="75" spans="1:21" s="309" customFormat="1" ht="13.5" x14ac:dyDescent="0.25">
      <c r="A75" s="23"/>
      <c r="B75" s="23"/>
      <c r="C75" s="23"/>
      <c r="D75" s="23"/>
      <c r="E75" s="23"/>
      <c r="F75" s="23"/>
      <c r="G75" s="23"/>
      <c r="H75" s="23"/>
      <c r="I75" s="23"/>
      <c r="J75" s="23"/>
      <c r="K75" s="23"/>
      <c r="L75" s="23"/>
      <c r="M75" s="23"/>
      <c r="N75" s="23"/>
      <c r="O75" s="185"/>
      <c r="P75" s="185"/>
      <c r="Q75" s="185"/>
      <c r="R75" s="185"/>
      <c r="S75" s="185"/>
      <c r="T75" s="185"/>
      <c r="U75" s="185"/>
    </row>
    <row r="76" spans="1:21" s="309" customFormat="1" ht="13.5" x14ac:dyDescent="0.25">
      <c r="A76" s="23"/>
      <c r="B76" s="23"/>
      <c r="C76" s="23"/>
      <c r="D76" s="23"/>
      <c r="E76" s="23"/>
      <c r="F76" s="23"/>
      <c r="G76" s="23"/>
      <c r="H76" s="23"/>
      <c r="I76" s="23"/>
      <c r="J76" s="23"/>
      <c r="K76" s="23"/>
      <c r="L76" s="23"/>
      <c r="M76" s="23"/>
      <c r="N76" s="23"/>
      <c r="O76" s="185"/>
      <c r="P76" s="185"/>
      <c r="Q76" s="185"/>
      <c r="R76" s="185"/>
      <c r="S76" s="185"/>
      <c r="T76" s="185"/>
      <c r="U76" s="185"/>
    </row>
    <row r="77" spans="1:21" s="309" customFormat="1" ht="13.5" x14ac:dyDescent="0.25">
      <c r="A77" s="23"/>
      <c r="B77" s="23"/>
      <c r="C77" s="23"/>
      <c r="D77" s="23"/>
      <c r="E77" s="23"/>
      <c r="F77" s="23"/>
      <c r="G77" s="23"/>
      <c r="H77" s="23"/>
      <c r="I77" s="23"/>
      <c r="J77" s="23"/>
      <c r="K77" s="23"/>
      <c r="L77" s="23"/>
      <c r="M77" s="23"/>
      <c r="N77" s="23"/>
      <c r="O77" s="185"/>
      <c r="P77" s="185"/>
      <c r="Q77" s="185"/>
      <c r="R77" s="185"/>
      <c r="S77" s="185"/>
      <c r="T77" s="185"/>
      <c r="U77" s="185"/>
    </row>
    <row r="78" spans="1:21" s="309" customFormat="1" ht="13.5" x14ac:dyDescent="0.25">
      <c r="A78" s="23"/>
      <c r="B78" s="23"/>
      <c r="C78" s="23"/>
      <c r="D78" s="23"/>
      <c r="E78" s="23"/>
      <c r="F78" s="23"/>
      <c r="G78" s="23"/>
      <c r="H78" s="23"/>
      <c r="I78" s="23"/>
      <c r="J78" s="23"/>
      <c r="K78" s="23"/>
      <c r="L78" s="23"/>
      <c r="M78" s="23"/>
      <c r="N78" s="23"/>
      <c r="O78" s="185"/>
      <c r="P78" s="185"/>
      <c r="Q78" s="185"/>
      <c r="R78" s="185"/>
      <c r="S78" s="185"/>
      <c r="T78" s="185"/>
      <c r="U78" s="185"/>
    </row>
    <row r="79" spans="1:21" s="309" customFormat="1" ht="13.5" x14ac:dyDescent="0.25">
      <c r="A79" s="23"/>
      <c r="B79" s="23"/>
      <c r="C79" s="23"/>
      <c r="D79" s="23"/>
      <c r="E79" s="23"/>
      <c r="F79" s="23"/>
      <c r="G79" s="23"/>
      <c r="H79" s="23"/>
      <c r="I79" s="23"/>
      <c r="J79" s="23"/>
      <c r="K79" s="23"/>
      <c r="L79" s="23"/>
      <c r="M79" s="23"/>
      <c r="N79" s="23"/>
      <c r="O79" s="185"/>
      <c r="P79" s="185"/>
      <c r="Q79" s="185"/>
      <c r="R79" s="185"/>
      <c r="S79" s="185"/>
      <c r="T79" s="185"/>
      <c r="U79" s="185"/>
    </row>
    <row r="80" spans="1:21" s="309" customFormat="1" ht="13.5" x14ac:dyDescent="0.25">
      <c r="A80" s="23"/>
      <c r="B80" s="23"/>
      <c r="C80" s="23"/>
      <c r="D80" s="23"/>
      <c r="E80" s="23"/>
      <c r="F80" s="23"/>
      <c r="G80" s="23"/>
      <c r="H80" s="23"/>
      <c r="I80" s="23"/>
      <c r="J80" s="23"/>
      <c r="K80" s="23"/>
      <c r="L80" s="23"/>
      <c r="M80" s="23"/>
      <c r="N80" s="23"/>
      <c r="O80" s="185"/>
      <c r="P80" s="185"/>
      <c r="Q80" s="185"/>
      <c r="R80" s="185"/>
      <c r="S80" s="185"/>
      <c r="T80" s="185"/>
      <c r="U80" s="185"/>
    </row>
    <row r="81" spans="1:21" s="309" customFormat="1" ht="13.5" x14ac:dyDescent="0.25">
      <c r="A81" s="23"/>
      <c r="B81" s="23"/>
      <c r="C81" s="23"/>
      <c r="D81" s="23"/>
      <c r="E81" s="23"/>
      <c r="F81" s="23"/>
      <c r="G81" s="23"/>
      <c r="H81" s="23"/>
      <c r="I81" s="23"/>
      <c r="J81" s="23"/>
      <c r="K81" s="23"/>
      <c r="L81" s="23"/>
      <c r="M81" s="23"/>
      <c r="N81" s="23"/>
      <c r="O81" s="185"/>
      <c r="P81" s="185"/>
      <c r="Q81" s="185"/>
      <c r="R81" s="185"/>
      <c r="S81" s="185"/>
      <c r="T81" s="185"/>
      <c r="U81" s="185"/>
    </row>
    <row r="82" spans="1:21" s="309" customFormat="1" ht="13.5" x14ac:dyDescent="0.25">
      <c r="A82" s="23"/>
      <c r="B82" s="23"/>
      <c r="C82" s="23"/>
      <c r="D82" s="23"/>
      <c r="E82" s="23"/>
      <c r="F82" s="23"/>
      <c r="G82" s="23"/>
      <c r="H82" s="23"/>
      <c r="I82" s="23"/>
      <c r="J82" s="23"/>
      <c r="K82" s="23"/>
      <c r="L82" s="23"/>
      <c r="M82" s="23"/>
      <c r="N82" s="23"/>
      <c r="O82" s="185"/>
      <c r="P82" s="185"/>
      <c r="Q82" s="185"/>
      <c r="R82" s="185"/>
      <c r="S82" s="185"/>
      <c r="T82" s="185"/>
      <c r="U82" s="185"/>
    </row>
    <row r="83" spans="1:21" s="309" customFormat="1" ht="13.5" x14ac:dyDescent="0.25">
      <c r="A83" s="23"/>
      <c r="B83" s="23"/>
      <c r="C83" s="23"/>
      <c r="D83" s="23"/>
      <c r="E83" s="23"/>
      <c r="F83" s="23"/>
      <c r="G83" s="23"/>
      <c r="H83" s="23"/>
      <c r="I83" s="23"/>
      <c r="J83" s="23"/>
      <c r="K83" s="23"/>
      <c r="L83" s="23"/>
      <c r="M83" s="23"/>
      <c r="N83" s="23"/>
      <c r="O83" s="185"/>
      <c r="P83" s="185"/>
      <c r="Q83" s="185"/>
      <c r="R83" s="185"/>
      <c r="S83" s="185"/>
      <c r="T83" s="185"/>
      <c r="U83" s="185"/>
    </row>
    <row r="84" spans="1:21" s="309" customFormat="1" ht="13.5" x14ac:dyDescent="0.25">
      <c r="A84" s="23"/>
      <c r="B84" s="23"/>
      <c r="C84" s="23"/>
      <c r="D84" s="23"/>
      <c r="E84" s="23"/>
      <c r="F84" s="23"/>
      <c r="G84" s="23"/>
      <c r="H84" s="23"/>
      <c r="I84" s="23"/>
      <c r="J84" s="23"/>
      <c r="K84" s="23"/>
      <c r="L84" s="23"/>
      <c r="M84" s="23"/>
      <c r="N84" s="23"/>
      <c r="O84" s="185"/>
      <c r="P84" s="185"/>
      <c r="Q84" s="185"/>
      <c r="R84" s="185"/>
      <c r="S84" s="185"/>
      <c r="T84" s="185"/>
      <c r="U84" s="185"/>
    </row>
    <row r="85" spans="1:21" s="309" customFormat="1" ht="13.5" x14ac:dyDescent="0.25">
      <c r="A85" s="23"/>
      <c r="B85" s="23"/>
      <c r="C85" s="23"/>
      <c r="D85" s="23"/>
      <c r="E85" s="23"/>
      <c r="F85" s="23"/>
      <c r="G85" s="23"/>
      <c r="H85" s="23"/>
      <c r="I85" s="23"/>
      <c r="J85" s="23"/>
      <c r="K85" s="23"/>
      <c r="L85" s="23"/>
      <c r="M85" s="23"/>
      <c r="N85" s="23"/>
      <c r="O85" s="185"/>
      <c r="P85" s="185"/>
      <c r="Q85" s="185"/>
      <c r="R85" s="185"/>
      <c r="S85" s="185"/>
      <c r="T85" s="185"/>
      <c r="U85" s="185"/>
    </row>
    <row r="86" spans="1:21" s="309" customFormat="1" ht="13.5" x14ac:dyDescent="0.25">
      <c r="A86" s="23"/>
      <c r="B86" s="23"/>
      <c r="C86" s="23"/>
      <c r="D86" s="23"/>
      <c r="E86" s="23"/>
      <c r="F86" s="23"/>
      <c r="G86" s="23"/>
      <c r="H86" s="23"/>
      <c r="I86" s="23"/>
      <c r="J86" s="23"/>
      <c r="K86" s="23"/>
      <c r="L86" s="23"/>
      <c r="M86" s="23"/>
      <c r="N86" s="23"/>
      <c r="O86" s="185"/>
      <c r="P86" s="185"/>
      <c r="Q86" s="185"/>
      <c r="R86" s="185"/>
      <c r="S86" s="185"/>
      <c r="T86" s="185"/>
      <c r="U86" s="185"/>
    </row>
    <row r="87" spans="1:21" s="309" customFormat="1" ht="13.5" x14ac:dyDescent="0.25">
      <c r="A87" s="23"/>
      <c r="B87" s="23"/>
      <c r="C87" s="23"/>
      <c r="D87" s="23"/>
      <c r="E87" s="23"/>
      <c r="F87" s="23"/>
      <c r="G87" s="23"/>
      <c r="H87" s="23"/>
      <c r="I87" s="23"/>
      <c r="J87" s="23"/>
      <c r="K87" s="23"/>
      <c r="L87" s="23"/>
      <c r="M87" s="23"/>
      <c r="N87" s="23"/>
      <c r="O87" s="185"/>
      <c r="P87" s="185"/>
      <c r="Q87" s="185"/>
      <c r="R87" s="185"/>
      <c r="S87" s="185"/>
      <c r="T87" s="185"/>
      <c r="U87" s="185"/>
    </row>
    <row r="88" spans="1:21" s="309" customFormat="1" ht="13.5" x14ac:dyDescent="0.25">
      <c r="A88" s="23"/>
      <c r="B88" s="23"/>
      <c r="C88" s="23"/>
      <c r="D88" s="23"/>
      <c r="E88" s="23"/>
      <c r="F88" s="23"/>
      <c r="G88" s="23"/>
      <c r="H88" s="23"/>
      <c r="I88" s="23"/>
      <c r="J88" s="23"/>
      <c r="K88" s="23"/>
      <c r="L88" s="23"/>
      <c r="M88" s="23"/>
      <c r="N88" s="23"/>
      <c r="O88" s="185"/>
      <c r="P88" s="185"/>
      <c r="Q88" s="185"/>
      <c r="R88" s="185"/>
      <c r="S88" s="185"/>
      <c r="T88" s="185"/>
      <c r="U88" s="185"/>
    </row>
    <row r="89" spans="1:21" s="309" customFormat="1" ht="13.5" x14ac:dyDescent="0.25">
      <c r="A89" s="23"/>
      <c r="B89" s="23"/>
      <c r="C89" s="23"/>
      <c r="D89" s="23"/>
      <c r="E89" s="23"/>
      <c r="F89" s="23"/>
      <c r="G89" s="23"/>
      <c r="H89" s="23"/>
      <c r="I89" s="23"/>
      <c r="J89" s="23"/>
      <c r="K89" s="23"/>
      <c r="L89" s="23"/>
      <c r="M89" s="23"/>
      <c r="N89" s="23"/>
      <c r="O89" s="185"/>
      <c r="P89" s="185"/>
      <c r="Q89" s="185"/>
      <c r="R89" s="185"/>
      <c r="S89" s="185"/>
      <c r="T89" s="185"/>
      <c r="U89" s="185"/>
    </row>
    <row r="90" spans="1:21" s="309" customFormat="1" ht="13.5" x14ac:dyDescent="0.25">
      <c r="A90" s="23"/>
      <c r="B90" s="23"/>
      <c r="C90" s="23"/>
      <c r="D90" s="23"/>
      <c r="E90" s="23"/>
      <c r="F90" s="23"/>
      <c r="G90" s="23"/>
      <c r="H90" s="23"/>
      <c r="I90" s="23"/>
      <c r="J90" s="23"/>
      <c r="K90" s="23"/>
      <c r="L90" s="23"/>
      <c r="M90" s="23"/>
      <c r="N90" s="23"/>
      <c r="O90" s="185"/>
      <c r="P90" s="185"/>
      <c r="Q90" s="185"/>
      <c r="R90" s="185"/>
      <c r="S90" s="185"/>
      <c r="T90" s="185"/>
      <c r="U90" s="185"/>
    </row>
    <row r="91" spans="1:21" s="309" customFormat="1" ht="13.5" x14ac:dyDescent="0.25">
      <c r="A91" s="23"/>
      <c r="B91" s="23"/>
      <c r="C91" s="23"/>
      <c r="D91" s="23"/>
      <c r="E91" s="23"/>
      <c r="F91" s="23"/>
      <c r="G91" s="23"/>
      <c r="H91" s="23"/>
      <c r="I91" s="23"/>
      <c r="J91" s="23"/>
      <c r="K91" s="23"/>
      <c r="L91" s="23"/>
      <c r="M91" s="23"/>
      <c r="N91" s="23"/>
      <c r="O91" s="185"/>
      <c r="P91" s="185"/>
      <c r="Q91" s="185"/>
      <c r="R91" s="185"/>
      <c r="S91" s="185"/>
      <c r="T91" s="185"/>
      <c r="U91" s="185"/>
    </row>
    <row r="92" spans="1:21" s="309" customFormat="1" ht="13.5" x14ac:dyDescent="0.25">
      <c r="A92" s="23"/>
      <c r="B92" s="23"/>
      <c r="C92" s="23"/>
      <c r="D92" s="23"/>
      <c r="E92" s="23"/>
      <c r="F92" s="23"/>
      <c r="G92" s="23"/>
      <c r="H92" s="23"/>
      <c r="I92" s="23"/>
      <c r="J92" s="23"/>
      <c r="K92" s="23"/>
      <c r="L92" s="23"/>
      <c r="M92" s="23"/>
      <c r="N92" s="23"/>
      <c r="O92" s="185"/>
      <c r="P92" s="185"/>
      <c r="Q92" s="185"/>
      <c r="R92" s="185"/>
      <c r="S92" s="185"/>
      <c r="T92" s="185"/>
      <c r="U92" s="185"/>
    </row>
    <row r="93" spans="1:21" s="309" customFormat="1" ht="13.5" x14ac:dyDescent="0.25">
      <c r="A93" s="23"/>
      <c r="B93" s="23"/>
      <c r="C93" s="23"/>
      <c r="D93" s="23"/>
      <c r="E93" s="23"/>
      <c r="F93" s="23"/>
      <c r="G93" s="23"/>
      <c r="H93" s="23"/>
      <c r="I93" s="23"/>
      <c r="J93" s="23"/>
      <c r="K93" s="23"/>
      <c r="L93" s="23"/>
      <c r="M93" s="23"/>
      <c r="N93" s="23"/>
      <c r="O93" s="185"/>
      <c r="P93" s="185"/>
      <c r="Q93" s="185"/>
      <c r="R93" s="185"/>
      <c r="S93" s="185"/>
      <c r="T93" s="185"/>
      <c r="U93" s="185"/>
    </row>
    <row r="94" spans="1:21" s="309" customFormat="1" ht="13.5" x14ac:dyDescent="0.25">
      <c r="A94" s="23"/>
      <c r="B94" s="23"/>
      <c r="C94" s="23"/>
      <c r="D94" s="23"/>
      <c r="E94" s="23"/>
      <c r="F94" s="23"/>
      <c r="G94" s="23"/>
      <c r="H94" s="23"/>
      <c r="I94" s="23"/>
      <c r="J94" s="23"/>
      <c r="K94" s="23"/>
      <c r="L94" s="23"/>
      <c r="M94" s="23"/>
      <c r="N94" s="23"/>
      <c r="O94" s="185"/>
      <c r="P94" s="185"/>
      <c r="Q94" s="185"/>
      <c r="R94" s="185"/>
      <c r="S94" s="185"/>
      <c r="T94" s="185"/>
      <c r="U94" s="185"/>
    </row>
    <row r="95" spans="1:21" s="309" customFormat="1" ht="13.5" x14ac:dyDescent="0.25">
      <c r="A95" s="23"/>
      <c r="B95" s="23"/>
      <c r="C95" s="23"/>
      <c r="D95" s="23"/>
      <c r="E95" s="23"/>
      <c r="F95" s="23"/>
      <c r="G95" s="23"/>
      <c r="H95" s="23"/>
      <c r="I95" s="23"/>
      <c r="J95" s="23"/>
      <c r="K95" s="23"/>
      <c r="L95" s="23"/>
      <c r="M95" s="23"/>
      <c r="N95" s="23"/>
      <c r="O95" s="185"/>
      <c r="P95" s="185"/>
      <c r="Q95" s="185"/>
      <c r="R95" s="185"/>
      <c r="S95" s="185"/>
      <c r="T95" s="185"/>
      <c r="U95" s="185"/>
    </row>
    <row r="96" spans="1:21" s="309" customFormat="1" ht="13.5" x14ac:dyDescent="0.25">
      <c r="A96" s="23"/>
      <c r="B96" s="23"/>
      <c r="C96" s="23"/>
      <c r="D96" s="23"/>
      <c r="E96" s="23"/>
      <c r="F96" s="23"/>
      <c r="G96" s="23"/>
      <c r="H96" s="23"/>
      <c r="I96" s="23"/>
      <c r="J96" s="23"/>
      <c r="K96" s="23"/>
      <c r="L96" s="23"/>
      <c r="M96" s="23"/>
      <c r="N96" s="23"/>
      <c r="O96" s="185"/>
      <c r="P96" s="185"/>
      <c r="Q96" s="185"/>
      <c r="R96" s="185"/>
      <c r="S96" s="185"/>
      <c r="T96" s="185"/>
      <c r="U96" s="185"/>
    </row>
    <row r="97" spans="1:21" s="309" customFormat="1" ht="13.5" x14ac:dyDescent="0.25">
      <c r="A97" s="23"/>
      <c r="B97" s="23"/>
      <c r="C97" s="23"/>
      <c r="D97" s="23"/>
      <c r="E97" s="23"/>
      <c r="F97" s="23"/>
      <c r="G97" s="23"/>
      <c r="H97" s="23"/>
      <c r="I97" s="23"/>
      <c r="J97" s="23"/>
      <c r="K97" s="23"/>
      <c r="L97" s="23"/>
      <c r="M97" s="23"/>
      <c r="N97" s="23"/>
      <c r="O97" s="185"/>
      <c r="P97" s="185"/>
      <c r="Q97" s="185"/>
      <c r="R97" s="185"/>
      <c r="S97" s="185"/>
      <c r="T97" s="185"/>
      <c r="U97" s="185"/>
    </row>
    <row r="98" spans="1:21" s="309" customFormat="1" ht="13.5" x14ac:dyDescent="0.25">
      <c r="A98" s="23"/>
      <c r="B98" s="23"/>
      <c r="C98" s="23"/>
      <c r="D98" s="23"/>
      <c r="E98" s="23"/>
      <c r="F98" s="23"/>
      <c r="G98" s="23"/>
      <c r="H98" s="23"/>
      <c r="I98" s="23"/>
      <c r="J98" s="23"/>
      <c r="K98" s="23"/>
      <c r="L98" s="23"/>
      <c r="M98" s="23"/>
      <c r="N98" s="23"/>
      <c r="O98" s="185"/>
      <c r="P98" s="185"/>
      <c r="Q98" s="185"/>
      <c r="R98" s="185"/>
      <c r="S98" s="185"/>
      <c r="T98" s="185"/>
      <c r="U98" s="185"/>
    </row>
    <row r="99" spans="1:21" s="309" customFormat="1" ht="13.5" x14ac:dyDescent="0.25">
      <c r="A99" s="23"/>
      <c r="B99" s="23"/>
      <c r="C99" s="23"/>
      <c r="D99" s="23"/>
      <c r="E99" s="23"/>
      <c r="F99" s="23"/>
      <c r="G99" s="23"/>
      <c r="H99" s="23"/>
      <c r="I99" s="23"/>
      <c r="J99" s="23"/>
      <c r="K99" s="23"/>
      <c r="L99" s="23"/>
      <c r="M99" s="23"/>
      <c r="N99" s="23"/>
      <c r="O99" s="185"/>
      <c r="P99" s="185"/>
      <c r="Q99" s="185"/>
      <c r="R99" s="185"/>
      <c r="S99" s="185"/>
      <c r="T99" s="185"/>
      <c r="U99" s="185"/>
    </row>
    <row r="100" spans="1:21" s="309" customFormat="1" ht="13.5" x14ac:dyDescent="0.25">
      <c r="A100" s="23"/>
      <c r="B100" s="23"/>
      <c r="C100" s="23"/>
      <c r="D100" s="23"/>
      <c r="E100" s="23"/>
      <c r="F100" s="23"/>
      <c r="G100" s="23"/>
      <c r="H100" s="23"/>
      <c r="I100" s="23"/>
      <c r="J100" s="23"/>
      <c r="K100" s="23"/>
      <c r="L100" s="23"/>
      <c r="M100" s="23"/>
      <c r="N100" s="23"/>
      <c r="O100" s="185"/>
      <c r="P100" s="185"/>
      <c r="Q100" s="185"/>
      <c r="R100" s="185"/>
      <c r="S100" s="185"/>
      <c r="T100" s="185"/>
      <c r="U100" s="185"/>
    </row>
    <row r="101" spans="1:21" s="309" customFormat="1" ht="13.5" x14ac:dyDescent="0.25">
      <c r="A101" s="23"/>
      <c r="B101" s="23"/>
      <c r="C101" s="23"/>
      <c r="D101" s="23"/>
      <c r="E101" s="23"/>
      <c r="F101" s="23"/>
      <c r="G101" s="23"/>
      <c r="H101" s="23"/>
      <c r="I101" s="23"/>
      <c r="J101" s="23"/>
      <c r="K101" s="23"/>
      <c r="L101" s="23"/>
      <c r="M101" s="23"/>
      <c r="N101" s="23"/>
      <c r="O101" s="185"/>
      <c r="P101" s="185"/>
      <c r="Q101" s="185"/>
      <c r="R101" s="185"/>
      <c r="S101" s="185"/>
      <c r="T101" s="185"/>
      <c r="U101" s="185"/>
    </row>
    <row r="102" spans="1:21" s="309" customFormat="1" ht="13.5" x14ac:dyDescent="0.25">
      <c r="A102" s="23"/>
      <c r="B102" s="23"/>
      <c r="C102" s="23"/>
      <c r="D102" s="23"/>
      <c r="E102" s="23"/>
      <c r="F102" s="23"/>
      <c r="G102" s="23"/>
      <c r="H102" s="23"/>
      <c r="I102" s="23"/>
      <c r="J102" s="23"/>
      <c r="K102" s="23"/>
      <c r="L102" s="23"/>
      <c r="M102" s="23"/>
      <c r="N102" s="23"/>
      <c r="O102" s="185"/>
      <c r="P102" s="185"/>
      <c r="Q102" s="185"/>
      <c r="R102" s="185"/>
      <c r="S102" s="185"/>
      <c r="T102" s="185"/>
      <c r="U102" s="185"/>
    </row>
    <row r="103" spans="1:21" s="309" customFormat="1" ht="13.5" x14ac:dyDescent="0.25">
      <c r="A103" s="23"/>
      <c r="B103" s="23"/>
      <c r="C103" s="23"/>
      <c r="D103" s="23"/>
      <c r="E103" s="23"/>
      <c r="F103" s="23"/>
      <c r="G103" s="23"/>
      <c r="H103" s="23"/>
      <c r="I103" s="23"/>
      <c r="J103" s="23"/>
      <c r="K103" s="23"/>
      <c r="L103" s="23"/>
      <c r="M103" s="23"/>
      <c r="N103" s="23"/>
      <c r="O103" s="185"/>
      <c r="P103" s="185"/>
      <c r="Q103" s="185"/>
      <c r="R103" s="185"/>
      <c r="S103" s="185"/>
      <c r="T103" s="185"/>
      <c r="U103" s="185"/>
    </row>
    <row r="104" spans="1:21" s="309" customFormat="1" ht="13.5" x14ac:dyDescent="0.25">
      <c r="A104" s="23"/>
      <c r="B104" s="23"/>
      <c r="C104" s="23"/>
      <c r="D104" s="23"/>
      <c r="E104" s="23"/>
      <c r="F104" s="23"/>
      <c r="G104" s="23"/>
      <c r="H104" s="23"/>
      <c r="I104" s="23"/>
      <c r="J104" s="23"/>
      <c r="K104" s="23"/>
      <c r="L104" s="23"/>
      <c r="M104" s="23"/>
      <c r="N104" s="23"/>
      <c r="O104" s="185"/>
      <c r="P104" s="185"/>
      <c r="Q104" s="185"/>
      <c r="R104" s="185"/>
      <c r="S104" s="185"/>
      <c r="T104" s="185"/>
      <c r="U104" s="185"/>
    </row>
    <row r="105" spans="1:21" s="309" customFormat="1" ht="13.5" x14ac:dyDescent="0.25">
      <c r="A105" s="23"/>
      <c r="B105" s="23"/>
      <c r="C105" s="23"/>
      <c r="D105" s="23"/>
      <c r="E105" s="23"/>
      <c r="F105" s="23"/>
      <c r="G105" s="23"/>
      <c r="H105" s="23"/>
      <c r="I105" s="23"/>
      <c r="J105" s="23"/>
      <c r="K105" s="23"/>
      <c r="L105" s="23"/>
      <c r="M105" s="23"/>
      <c r="N105" s="23"/>
      <c r="O105" s="185"/>
      <c r="P105" s="185"/>
      <c r="Q105" s="185"/>
      <c r="R105" s="185"/>
      <c r="S105" s="185"/>
      <c r="T105" s="185"/>
      <c r="U105" s="185"/>
    </row>
    <row r="106" spans="1:21" s="309" customFormat="1" ht="13.5" x14ac:dyDescent="0.25">
      <c r="A106" s="23"/>
      <c r="B106" s="23"/>
      <c r="C106" s="23"/>
      <c r="D106" s="23"/>
      <c r="E106" s="23"/>
      <c r="F106" s="23"/>
      <c r="G106" s="23"/>
      <c r="H106" s="23"/>
      <c r="I106" s="23"/>
      <c r="J106" s="23"/>
      <c r="K106" s="23"/>
      <c r="L106" s="23"/>
      <c r="M106" s="23"/>
      <c r="N106" s="23"/>
      <c r="O106" s="185"/>
      <c r="P106" s="185"/>
      <c r="Q106" s="185"/>
      <c r="R106" s="185"/>
      <c r="S106" s="185"/>
      <c r="T106" s="185"/>
      <c r="U106" s="185"/>
    </row>
    <row r="107" spans="1:21" s="309" customFormat="1" ht="13.5" x14ac:dyDescent="0.25">
      <c r="A107" s="23"/>
      <c r="B107" s="23"/>
      <c r="C107" s="23"/>
      <c r="D107" s="23"/>
      <c r="E107" s="23"/>
      <c r="F107" s="23"/>
      <c r="G107" s="23"/>
      <c r="H107" s="23"/>
      <c r="I107" s="23"/>
      <c r="J107" s="23"/>
      <c r="K107" s="23"/>
      <c r="L107" s="23"/>
      <c r="M107" s="23"/>
      <c r="N107" s="23"/>
      <c r="O107" s="185"/>
      <c r="P107" s="185"/>
      <c r="Q107" s="185"/>
      <c r="R107" s="185"/>
      <c r="S107" s="185"/>
      <c r="T107" s="185"/>
      <c r="U107" s="185"/>
    </row>
    <row r="108" spans="1:21" s="309" customFormat="1" ht="13.5" x14ac:dyDescent="0.25">
      <c r="A108" s="23"/>
      <c r="B108" s="23"/>
      <c r="C108" s="23"/>
      <c r="D108" s="23"/>
      <c r="E108" s="23"/>
      <c r="F108" s="23"/>
      <c r="G108" s="23"/>
      <c r="H108" s="23"/>
      <c r="I108" s="23"/>
      <c r="J108" s="23"/>
      <c r="K108" s="23"/>
      <c r="L108" s="23"/>
      <c r="M108" s="23"/>
      <c r="N108" s="23"/>
      <c r="O108" s="185"/>
      <c r="P108" s="185"/>
      <c r="Q108" s="185"/>
      <c r="R108" s="185"/>
      <c r="S108" s="185"/>
      <c r="T108" s="185"/>
      <c r="U108" s="185"/>
    </row>
    <row r="109" spans="1:21" s="309" customFormat="1" ht="13.5" x14ac:dyDescent="0.25">
      <c r="A109" s="23"/>
      <c r="B109" s="23"/>
      <c r="C109" s="23"/>
      <c r="D109" s="23"/>
      <c r="E109" s="23"/>
      <c r="F109" s="23"/>
      <c r="G109" s="23"/>
      <c r="H109" s="23"/>
      <c r="I109" s="23"/>
      <c r="J109" s="23"/>
      <c r="K109" s="23"/>
      <c r="L109" s="23"/>
      <c r="M109" s="23"/>
      <c r="N109" s="23"/>
      <c r="O109" s="185"/>
      <c r="P109" s="185"/>
      <c r="Q109" s="185"/>
      <c r="R109" s="185"/>
      <c r="S109" s="185"/>
      <c r="T109" s="185"/>
      <c r="U109" s="185"/>
    </row>
    <row r="110" spans="1:21" s="309" customFormat="1" ht="13.5" x14ac:dyDescent="0.25">
      <c r="A110" s="23"/>
      <c r="B110" s="23"/>
      <c r="C110" s="23"/>
      <c r="D110" s="23"/>
      <c r="E110" s="23"/>
      <c r="F110" s="23"/>
      <c r="G110" s="23"/>
      <c r="H110" s="23"/>
      <c r="I110" s="23"/>
      <c r="J110" s="23"/>
      <c r="K110" s="23"/>
      <c r="L110" s="23"/>
      <c r="M110" s="23"/>
      <c r="N110" s="23"/>
      <c r="O110" s="185"/>
      <c r="P110" s="185"/>
      <c r="Q110" s="185"/>
      <c r="R110" s="185"/>
      <c r="S110" s="185"/>
      <c r="T110" s="185"/>
      <c r="U110" s="185"/>
    </row>
    <row r="111" spans="1:21" s="309" customFormat="1" ht="13.5" x14ac:dyDescent="0.25">
      <c r="A111" s="23"/>
      <c r="B111" s="23"/>
      <c r="C111" s="23"/>
      <c r="D111" s="23"/>
      <c r="E111" s="23"/>
      <c r="F111" s="23"/>
      <c r="G111" s="23"/>
      <c r="H111" s="23"/>
      <c r="I111" s="23"/>
      <c r="J111" s="23"/>
      <c r="K111" s="23"/>
      <c r="L111" s="23"/>
      <c r="M111" s="23"/>
      <c r="N111" s="23"/>
      <c r="O111" s="185"/>
      <c r="P111" s="185"/>
      <c r="Q111" s="185"/>
      <c r="R111" s="185"/>
      <c r="S111" s="185"/>
      <c r="T111" s="185"/>
      <c r="U111" s="185"/>
    </row>
    <row r="112" spans="1:21" s="309" customFormat="1" ht="13.5" x14ac:dyDescent="0.25">
      <c r="A112" s="23"/>
      <c r="B112" s="23"/>
      <c r="C112" s="23"/>
      <c r="D112" s="23"/>
      <c r="E112" s="23"/>
      <c r="F112" s="23"/>
      <c r="G112" s="23"/>
      <c r="H112" s="23"/>
      <c r="I112" s="23"/>
      <c r="J112" s="23"/>
      <c r="K112" s="23"/>
      <c r="L112" s="23"/>
      <c r="M112" s="23"/>
      <c r="N112" s="23"/>
      <c r="O112" s="185"/>
      <c r="P112" s="185"/>
      <c r="Q112" s="185"/>
      <c r="R112" s="185"/>
      <c r="S112" s="185"/>
      <c r="T112" s="185"/>
      <c r="U112" s="185"/>
    </row>
    <row r="113" spans="1:21" s="309" customFormat="1" ht="13.5" x14ac:dyDescent="0.25">
      <c r="A113" s="23"/>
      <c r="B113" s="23"/>
      <c r="C113" s="23"/>
      <c r="D113" s="23"/>
      <c r="E113" s="23"/>
      <c r="F113" s="23"/>
      <c r="G113" s="23"/>
      <c r="H113" s="23"/>
      <c r="I113" s="23"/>
      <c r="J113" s="23"/>
      <c r="K113" s="23"/>
      <c r="L113" s="23"/>
      <c r="M113" s="23"/>
      <c r="N113" s="23"/>
      <c r="O113" s="185"/>
      <c r="P113" s="185"/>
      <c r="Q113" s="185"/>
      <c r="R113" s="185"/>
      <c r="S113" s="185"/>
      <c r="T113" s="185"/>
      <c r="U113" s="185"/>
    </row>
    <row r="114" spans="1:21" s="309" customFormat="1" ht="13.5" x14ac:dyDescent="0.25">
      <c r="A114" s="23"/>
      <c r="B114" s="23"/>
      <c r="C114" s="23"/>
      <c r="D114" s="23"/>
      <c r="E114" s="23"/>
      <c r="F114" s="23"/>
      <c r="G114" s="23"/>
      <c r="H114" s="23"/>
      <c r="I114" s="23"/>
      <c r="J114" s="23"/>
      <c r="K114" s="23"/>
      <c r="L114" s="23"/>
      <c r="M114" s="23"/>
      <c r="N114" s="23"/>
      <c r="O114" s="185"/>
      <c r="P114" s="185"/>
      <c r="Q114" s="185"/>
      <c r="R114" s="185"/>
      <c r="S114" s="185"/>
      <c r="T114" s="185"/>
      <c r="U114" s="185"/>
    </row>
    <row r="115" spans="1:21" s="309" customFormat="1" ht="13.5" x14ac:dyDescent="0.25">
      <c r="A115" s="23"/>
      <c r="B115" s="23"/>
      <c r="C115" s="23"/>
      <c r="D115" s="23"/>
      <c r="E115" s="23"/>
      <c r="F115" s="23"/>
      <c r="G115" s="23"/>
      <c r="H115" s="23"/>
      <c r="I115" s="23"/>
      <c r="J115" s="23"/>
      <c r="K115" s="23"/>
      <c r="L115" s="23"/>
      <c r="M115" s="23"/>
      <c r="N115" s="23"/>
      <c r="O115" s="185"/>
      <c r="P115" s="185"/>
      <c r="Q115" s="185"/>
      <c r="R115" s="185"/>
      <c r="S115" s="185"/>
      <c r="T115" s="185"/>
      <c r="U115" s="185"/>
    </row>
    <row r="116" spans="1:21" s="309" customFormat="1" ht="13.5" x14ac:dyDescent="0.25">
      <c r="A116" s="23"/>
      <c r="B116" s="23"/>
      <c r="C116" s="23"/>
      <c r="D116" s="23"/>
      <c r="E116" s="23"/>
      <c r="F116" s="23"/>
      <c r="G116" s="23"/>
      <c r="H116" s="23"/>
      <c r="I116" s="23"/>
      <c r="J116" s="23"/>
      <c r="K116" s="23"/>
      <c r="L116" s="23"/>
      <c r="M116" s="23"/>
      <c r="N116" s="23"/>
      <c r="O116" s="185"/>
      <c r="P116" s="185"/>
      <c r="Q116" s="185"/>
      <c r="R116" s="185"/>
      <c r="S116" s="185"/>
      <c r="T116" s="185"/>
      <c r="U116" s="185"/>
    </row>
    <row r="117" spans="1:21" s="309" customFormat="1" ht="13.5" x14ac:dyDescent="0.25">
      <c r="A117" s="23"/>
      <c r="B117" s="23"/>
      <c r="C117" s="23"/>
      <c r="D117" s="23"/>
      <c r="E117" s="23"/>
      <c r="F117" s="23"/>
      <c r="G117" s="23"/>
      <c r="H117" s="23"/>
      <c r="I117" s="23"/>
      <c r="J117" s="23"/>
      <c r="K117" s="23"/>
      <c r="L117" s="23"/>
      <c r="M117" s="23"/>
      <c r="N117" s="23"/>
      <c r="O117" s="185"/>
      <c r="P117" s="185"/>
      <c r="Q117" s="185"/>
      <c r="R117" s="185"/>
      <c r="S117" s="185"/>
      <c r="T117" s="185"/>
      <c r="U117" s="185"/>
    </row>
    <row r="118" spans="1:21" s="309" customFormat="1" ht="13.5" x14ac:dyDescent="0.25">
      <c r="A118" s="23"/>
      <c r="B118" s="23"/>
      <c r="C118" s="23"/>
      <c r="D118" s="23"/>
      <c r="E118" s="23"/>
      <c r="F118" s="23"/>
      <c r="G118" s="23"/>
      <c r="H118" s="23"/>
      <c r="I118" s="23"/>
      <c r="J118" s="23"/>
      <c r="K118" s="23"/>
      <c r="L118" s="23"/>
      <c r="M118" s="23"/>
      <c r="N118" s="23"/>
      <c r="O118" s="185"/>
      <c r="P118" s="185"/>
      <c r="Q118" s="185"/>
      <c r="R118" s="185"/>
      <c r="S118" s="185"/>
      <c r="T118" s="185"/>
      <c r="U118" s="185"/>
    </row>
    <row r="119" spans="1:21" s="309" customFormat="1" ht="13.5" x14ac:dyDescent="0.25">
      <c r="A119" s="23"/>
      <c r="B119" s="23"/>
      <c r="C119" s="23"/>
      <c r="D119" s="23"/>
      <c r="E119" s="23"/>
      <c r="F119" s="23"/>
      <c r="G119" s="23"/>
      <c r="H119" s="23"/>
      <c r="I119" s="23"/>
      <c r="J119" s="23"/>
      <c r="K119" s="23"/>
      <c r="L119" s="23"/>
      <c r="M119" s="23"/>
      <c r="N119" s="23"/>
      <c r="O119" s="185"/>
      <c r="P119" s="185"/>
      <c r="Q119" s="185"/>
      <c r="R119" s="185"/>
      <c r="S119" s="185"/>
      <c r="T119" s="185"/>
      <c r="U119" s="185"/>
    </row>
    <row r="120" spans="1:21" s="309" customFormat="1" ht="13.5" x14ac:dyDescent="0.25">
      <c r="A120" s="23"/>
      <c r="B120" s="23"/>
      <c r="C120" s="23"/>
      <c r="D120" s="23"/>
      <c r="E120" s="23"/>
      <c r="F120" s="23"/>
      <c r="G120" s="23"/>
      <c r="H120" s="23"/>
      <c r="I120" s="23"/>
      <c r="J120" s="23"/>
      <c r="K120" s="23"/>
      <c r="L120" s="23"/>
      <c r="M120" s="23"/>
      <c r="N120" s="23"/>
      <c r="O120" s="185"/>
      <c r="P120" s="185"/>
      <c r="Q120" s="185"/>
      <c r="R120" s="185"/>
      <c r="S120" s="185"/>
      <c r="T120" s="185"/>
      <c r="U120" s="185"/>
    </row>
    <row r="121" spans="1:21" s="309" customFormat="1" ht="13.5" x14ac:dyDescent="0.25">
      <c r="A121" s="23"/>
      <c r="B121" s="23"/>
      <c r="C121" s="23"/>
      <c r="D121" s="23"/>
      <c r="E121" s="23"/>
      <c r="F121" s="23"/>
      <c r="G121" s="23"/>
      <c r="H121" s="23"/>
      <c r="I121" s="23"/>
      <c r="J121" s="23"/>
      <c r="K121" s="23"/>
      <c r="L121" s="23"/>
      <c r="M121" s="23"/>
      <c r="N121" s="23"/>
      <c r="O121" s="185"/>
      <c r="P121" s="185"/>
      <c r="Q121" s="185"/>
      <c r="R121" s="185"/>
      <c r="S121" s="185"/>
      <c r="T121" s="185"/>
      <c r="U121" s="185"/>
    </row>
    <row r="122" spans="1:21" s="309" customFormat="1" ht="13.5" x14ac:dyDescent="0.25">
      <c r="A122" s="23"/>
      <c r="B122" s="23"/>
      <c r="C122" s="23"/>
      <c r="D122" s="23"/>
      <c r="E122" s="23"/>
      <c r="F122" s="23"/>
      <c r="G122" s="23"/>
      <c r="H122" s="23"/>
      <c r="I122" s="23"/>
      <c r="J122" s="23"/>
      <c r="K122" s="23"/>
      <c r="L122" s="23"/>
      <c r="M122" s="23"/>
      <c r="N122" s="23"/>
      <c r="O122" s="185"/>
      <c r="P122" s="185"/>
      <c r="Q122" s="185"/>
      <c r="R122" s="185"/>
      <c r="S122" s="185"/>
      <c r="T122" s="185"/>
      <c r="U122" s="185"/>
    </row>
    <row r="123" spans="1:21" s="309" customFormat="1" ht="13.5" x14ac:dyDescent="0.25">
      <c r="A123" s="23"/>
      <c r="B123" s="23"/>
      <c r="C123" s="23"/>
      <c r="D123" s="23"/>
      <c r="E123" s="23"/>
      <c r="F123" s="23"/>
      <c r="G123" s="23"/>
      <c r="H123" s="23"/>
      <c r="I123" s="23"/>
      <c r="J123" s="23"/>
      <c r="K123" s="23"/>
      <c r="L123" s="23"/>
      <c r="M123" s="23"/>
      <c r="N123" s="23"/>
      <c r="O123" s="185"/>
      <c r="P123" s="185"/>
      <c r="Q123" s="185"/>
      <c r="R123" s="185"/>
      <c r="S123" s="185"/>
      <c r="T123" s="185"/>
      <c r="U123" s="185"/>
    </row>
    <row r="124" spans="1:21" s="309" customFormat="1" ht="13.5" x14ac:dyDescent="0.25">
      <c r="A124" s="23"/>
      <c r="B124" s="23"/>
      <c r="C124" s="23"/>
      <c r="D124" s="23"/>
      <c r="E124" s="23"/>
      <c r="F124" s="23"/>
      <c r="G124" s="23"/>
      <c r="H124" s="23"/>
      <c r="I124" s="23"/>
      <c r="J124" s="23"/>
      <c r="K124" s="23"/>
      <c r="L124" s="23"/>
      <c r="M124" s="23"/>
      <c r="N124" s="23"/>
      <c r="O124" s="185"/>
      <c r="P124" s="185"/>
      <c r="Q124" s="185"/>
      <c r="R124" s="185"/>
      <c r="S124" s="185"/>
      <c r="T124" s="185"/>
      <c r="U124" s="185"/>
    </row>
    <row r="125" spans="1:21" s="309" customFormat="1" ht="13.5" x14ac:dyDescent="0.25">
      <c r="A125" s="23"/>
      <c r="B125" s="23"/>
      <c r="C125" s="23"/>
      <c r="D125" s="23"/>
      <c r="E125" s="23"/>
      <c r="F125" s="23"/>
      <c r="G125" s="23"/>
      <c r="H125" s="23"/>
      <c r="I125" s="23"/>
      <c r="J125" s="23"/>
      <c r="K125" s="23"/>
      <c r="L125" s="23"/>
      <c r="M125" s="23"/>
      <c r="N125" s="23"/>
      <c r="O125" s="185"/>
      <c r="P125" s="185"/>
      <c r="Q125" s="185"/>
      <c r="R125" s="185"/>
      <c r="S125" s="185"/>
      <c r="T125" s="185"/>
      <c r="U125" s="185"/>
    </row>
    <row r="126" spans="1:21" s="309" customFormat="1" ht="13.5" x14ac:dyDescent="0.25">
      <c r="A126" s="23"/>
      <c r="B126" s="23"/>
      <c r="C126" s="23"/>
      <c r="D126" s="23"/>
      <c r="E126" s="23"/>
      <c r="F126" s="23"/>
      <c r="G126" s="23"/>
      <c r="H126" s="23"/>
      <c r="I126" s="23"/>
      <c r="J126" s="23"/>
      <c r="K126" s="23"/>
      <c r="L126" s="23"/>
      <c r="M126" s="23"/>
      <c r="N126" s="23"/>
      <c r="O126" s="185"/>
      <c r="P126" s="185"/>
      <c r="Q126" s="185"/>
      <c r="R126" s="185"/>
      <c r="S126" s="185"/>
      <c r="T126" s="185"/>
      <c r="U126" s="185"/>
    </row>
    <row r="127" spans="1:21" s="309" customFormat="1" ht="13.5" x14ac:dyDescent="0.25">
      <c r="A127" s="23"/>
      <c r="B127" s="23"/>
      <c r="C127" s="23"/>
      <c r="D127" s="23"/>
      <c r="E127" s="23"/>
      <c r="F127" s="23"/>
      <c r="G127" s="23"/>
      <c r="H127" s="23"/>
      <c r="I127" s="23"/>
      <c r="J127" s="23"/>
      <c r="K127" s="23"/>
      <c r="L127" s="23"/>
      <c r="M127" s="23"/>
      <c r="N127" s="23"/>
      <c r="O127" s="185"/>
      <c r="P127" s="185"/>
      <c r="Q127" s="185"/>
      <c r="R127" s="185"/>
      <c r="S127" s="185"/>
      <c r="T127" s="185"/>
      <c r="U127" s="185"/>
    </row>
    <row r="128" spans="1:21" s="309" customFormat="1" ht="13.5" x14ac:dyDescent="0.25">
      <c r="A128" s="23"/>
      <c r="B128" s="23"/>
      <c r="C128" s="23"/>
      <c r="D128" s="23"/>
      <c r="E128" s="23"/>
      <c r="F128" s="23"/>
      <c r="G128" s="23"/>
      <c r="H128" s="23"/>
      <c r="I128" s="23"/>
      <c r="J128" s="23"/>
      <c r="K128" s="23"/>
      <c r="L128" s="23"/>
      <c r="M128" s="23"/>
      <c r="N128" s="23"/>
      <c r="O128" s="185"/>
      <c r="P128" s="185"/>
      <c r="Q128" s="185"/>
      <c r="R128" s="185"/>
      <c r="S128" s="185"/>
      <c r="T128" s="185"/>
      <c r="U128" s="185"/>
    </row>
    <row r="129" spans="1:21" s="309" customFormat="1" ht="13.5" x14ac:dyDescent="0.25">
      <c r="A129" s="23"/>
      <c r="B129" s="23"/>
      <c r="C129" s="23"/>
      <c r="D129" s="23"/>
      <c r="E129" s="23"/>
      <c r="F129" s="23"/>
      <c r="G129" s="23"/>
      <c r="H129" s="23"/>
      <c r="I129" s="23"/>
      <c r="J129" s="23"/>
      <c r="K129" s="23"/>
      <c r="L129" s="23"/>
      <c r="M129" s="23"/>
      <c r="N129" s="23"/>
      <c r="O129" s="185"/>
      <c r="P129" s="185"/>
      <c r="Q129" s="185"/>
      <c r="R129" s="185"/>
      <c r="S129" s="185"/>
      <c r="T129" s="185"/>
      <c r="U129" s="185"/>
    </row>
    <row r="130" spans="1:21" s="309" customFormat="1" ht="13.5" x14ac:dyDescent="0.25">
      <c r="A130" s="23"/>
      <c r="B130" s="23"/>
      <c r="C130" s="23"/>
      <c r="D130" s="23"/>
      <c r="E130" s="23"/>
      <c r="F130" s="23"/>
      <c r="G130" s="23"/>
      <c r="H130" s="23"/>
      <c r="I130" s="23"/>
      <c r="J130" s="23"/>
      <c r="K130" s="23"/>
      <c r="L130" s="23"/>
      <c r="M130" s="23"/>
      <c r="N130" s="23"/>
      <c r="O130" s="185"/>
      <c r="P130" s="185"/>
      <c r="Q130" s="185"/>
      <c r="R130" s="185"/>
      <c r="S130" s="185"/>
      <c r="T130" s="185"/>
      <c r="U130" s="185"/>
    </row>
    <row r="131" spans="1:21" s="309" customFormat="1" ht="13.5" x14ac:dyDescent="0.25">
      <c r="A131" s="23"/>
      <c r="B131" s="23"/>
      <c r="C131" s="23"/>
      <c r="D131" s="23"/>
      <c r="E131" s="23"/>
      <c r="F131" s="23"/>
      <c r="G131" s="23"/>
      <c r="H131" s="23"/>
      <c r="I131" s="23"/>
      <c r="J131" s="23"/>
      <c r="K131" s="23"/>
      <c r="L131" s="23"/>
      <c r="M131" s="23"/>
      <c r="N131" s="23"/>
      <c r="O131" s="185"/>
      <c r="P131" s="185"/>
      <c r="Q131" s="185"/>
      <c r="R131" s="185"/>
      <c r="S131" s="185"/>
      <c r="T131" s="185"/>
      <c r="U131" s="185"/>
    </row>
    <row r="132" spans="1:21" s="309" customFormat="1" ht="13.5" x14ac:dyDescent="0.25">
      <c r="A132" s="23"/>
      <c r="B132" s="23"/>
      <c r="C132" s="23"/>
      <c r="D132" s="23"/>
      <c r="E132" s="23"/>
      <c r="F132" s="23"/>
      <c r="G132" s="23"/>
      <c r="H132" s="23"/>
      <c r="I132" s="23"/>
      <c r="J132" s="23"/>
      <c r="K132" s="23"/>
      <c r="L132" s="23"/>
      <c r="M132" s="23"/>
      <c r="N132" s="23"/>
      <c r="O132" s="185"/>
      <c r="P132" s="185"/>
      <c r="Q132" s="185"/>
      <c r="R132" s="185"/>
      <c r="S132" s="185"/>
      <c r="T132" s="185"/>
      <c r="U132" s="185"/>
    </row>
    <row r="133" spans="1:21" s="309" customFormat="1" ht="13.5" x14ac:dyDescent="0.25">
      <c r="A133" s="23"/>
      <c r="B133" s="23"/>
      <c r="C133" s="23"/>
      <c r="D133" s="23"/>
      <c r="E133" s="23"/>
      <c r="F133" s="23"/>
      <c r="G133" s="23"/>
      <c r="H133" s="23"/>
      <c r="I133" s="23"/>
      <c r="J133" s="23"/>
      <c r="K133" s="23"/>
      <c r="L133" s="23"/>
      <c r="M133" s="23"/>
      <c r="N133" s="23"/>
      <c r="O133" s="185"/>
      <c r="P133" s="185"/>
      <c r="Q133" s="185"/>
      <c r="R133" s="185"/>
      <c r="S133" s="185"/>
      <c r="T133" s="185"/>
      <c r="U133" s="185"/>
    </row>
    <row r="134" spans="1:21" s="309" customFormat="1" ht="13.5" x14ac:dyDescent="0.25">
      <c r="A134" s="23"/>
      <c r="B134" s="23"/>
      <c r="C134" s="23"/>
      <c r="D134" s="23"/>
      <c r="E134" s="23"/>
      <c r="F134" s="23"/>
      <c r="G134" s="23"/>
      <c r="H134" s="23"/>
      <c r="I134" s="23"/>
      <c r="J134" s="23"/>
      <c r="K134" s="23"/>
      <c r="L134" s="23"/>
      <c r="M134" s="23"/>
      <c r="N134" s="23"/>
      <c r="O134" s="185"/>
      <c r="P134" s="185"/>
      <c r="Q134" s="185"/>
      <c r="R134" s="185"/>
      <c r="S134" s="185"/>
      <c r="T134" s="185"/>
      <c r="U134" s="185"/>
    </row>
    <row r="135" spans="1:21" s="309" customFormat="1" ht="13.5" x14ac:dyDescent="0.25">
      <c r="A135" s="23"/>
      <c r="B135" s="23"/>
      <c r="C135" s="23"/>
      <c r="D135" s="23"/>
      <c r="E135" s="23"/>
      <c r="F135" s="23"/>
      <c r="G135" s="23"/>
      <c r="H135" s="23"/>
      <c r="I135" s="23"/>
      <c r="J135" s="23"/>
      <c r="K135" s="23"/>
      <c r="L135" s="23"/>
      <c r="M135" s="23"/>
      <c r="N135" s="23"/>
      <c r="O135" s="185"/>
      <c r="P135" s="185"/>
      <c r="Q135" s="185"/>
      <c r="R135" s="185"/>
      <c r="S135" s="185"/>
      <c r="T135" s="185"/>
      <c r="U135" s="185"/>
    </row>
    <row r="136" spans="1:21" s="309" customFormat="1" ht="13.5" x14ac:dyDescent="0.25">
      <c r="A136" s="23"/>
      <c r="B136" s="23"/>
      <c r="C136" s="23"/>
      <c r="D136" s="23"/>
      <c r="E136" s="23"/>
      <c r="F136" s="23"/>
      <c r="G136" s="23"/>
      <c r="H136" s="23"/>
      <c r="I136" s="23"/>
      <c r="J136" s="23"/>
      <c r="K136" s="23"/>
      <c r="L136" s="23"/>
      <c r="M136" s="23"/>
      <c r="N136" s="23"/>
      <c r="O136" s="185"/>
      <c r="P136" s="185"/>
      <c r="Q136" s="185"/>
      <c r="R136" s="185"/>
      <c r="S136" s="185"/>
      <c r="T136" s="185"/>
      <c r="U136" s="185"/>
    </row>
    <row r="137" spans="1:21" s="309" customFormat="1" ht="13.5" x14ac:dyDescent="0.25">
      <c r="A137" s="23"/>
      <c r="B137" s="23"/>
      <c r="C137" s="23"/>
      <c r="D137" s="23"/>
      <c r="E137" s="23"/>
      <c r="F137" s="23"/>
      <c r="G137" s="23"/>
      <c r="H137" s="23"/>
      <c r="I137" s="23"/>
      <c r="J137" s="23"/>
      <c r="K137" s="23"/>
      <c r="L137" s="23"/>
      <c r="M137" s="23"/>
      <c r="N137" s="23"/>
      <c r="O137" s="185"/>
      <c r="P137" s="185"/>
      <c r="Q137" s="185"/>
      <c r="R137" s="185"/>
      <c r="S137" s="185"/>
      <c r="T137" s="185"/>
      <c r="U137" s="185"/>
    </row>
    <row r="138" spans="1:21" s="309" customFormat="1" ht="13.5" x14ac:dyDescent="0.25">
      <c r="A138" s="23"/>
      <c r="B138" s="23"/>
      <c r="C138" s="23"/>
      <c r="D138" s="23"/>
      <c r="E138" s="23"/>
      <c r="F138" s="23"/>
      <c r="G138" s="23"/>
      <c r="H138" s="23"/>
      <c r="I138" s="23"/>
      <c r="J138" s="23"/>
      <c r="K138" s="23"/>
      <c r="L138" s="23"/>
      <c r="M138" s="23"/>
      <c r="N138" s="23"/>
      <c r="O138" s="185"/>
      <c r="P138" s="185"/>
      <c r="Q138" s="185"/>
      <c r="R138" s="185"/>
      <c r="S138" s="185"/>
      <c r="T138" s="185"/>
      <c r="U138" s="185"/>
    </row>
    <row r="139" spans="1:21" s="309" customFormat="1" ht="13.5" x14ac:dyDescent="0.25">
      <c r="A139" s="23"/>
      <c r="B139" s="23"/>
      <c r="C139" s="23"/>
      <c r="D139" s="23"/>
      <c r="E139" s="23"/>
      <c r="F139" s="23"/>
      <c r="G139" s="23"/>
      <c r="H139" s="23"/>
      <c r="I139" s="23"/>
      <c r="J139" s="23"/>
      <c r="K139" s="23"/>
      <c r="L139" s="23"/>
      <c r="M139" s="23"/>
      <c r="N139" s="23"/>
      <c r="O139" s="185"/>
      <c r="P139" s="185"/>
      <c r="Q139" s="185"/>
      <c r="R139" s="185"/>
      <c r="S139" s="185"/>
      <c r="T139" s="185"/>
      <c r="U139" s="185"/>
    </row>
    <row r="140" spans="1:21" s="309" customFormat="1" ht="13.5" x14ac:dyDescent="0.25">
      <c r="A140" s="23"/>
      <c r="B140" s="23"/>
      <c r="C140" s="23"/>
      <c r="D140" s="23"/>
      <c r="E140" s="23"/>
      <c r="F140" s="23"/>
      <c r="G140" s="23"/>
      <c r="H140" s="23"/>
      <c r="I140" s="23"/>
      <c r="J140" s="23"/>
      <c r="K140" s="23"/>
      <c r="L140" s="23"/>
      <c r="M140" s="23"/>
      <c r="N140" s="23"/>
      <c r="O140" s="185"/>
      <c r="P140" s="185"/>
      <c r="Q140" s="185"/>
      <c r="R140" s="185"/>
      <c r="S140" s="185"/>
      <c r="T140" s="185"/>
      <c r="U140" s="185"/>
    </row>
    <row r="141" spans="1:21" s="309" customFormat="1" ht="13.5" x14ac:dyDescent="0.25">
      <c r="A141" s="23"/>
      <c r="B141" s="23"/>
      <c r="C141" s="23"/>
      <c r="D141" s="23"/>
      <c r="E141" s="23"/>
      <c r="F141" s="23"/>
      <c r="G141" s="23"/>
      <c r="H141" s="23"/>
      <c r="I141" s="23"/>
      <c r="J141" s="23"/>
      <c r="K141" s="23"/>
      <c r="L141" s="23"/>
      <c r="M141" s="23"/>
      <c r="N141" s="23"/>
      <c r="O141" s="185"/>
      <c r="P141" s="185"/>
      <c r="Q141" s="185"/>
      <c r="R141" s="185"/>
      <c r="S141" s="185"/>
      <c r="T141" s="185"/>
      <c r="U141" s="185"/>
    </row>
    <row r="142" spans="1:21" s="309" customFormat="1" ht="13.5" x14ac:dyDescent="0.25">
      <c r="A142" s="23"/>
      <c r="B142" s="23"/>
      <c r="C142" s="23"/>
      <c r="D142" s="23"/>
      <c r="E142" s="23"/>
      <c r="F142" s="23"/>
      <c r="G142" s="23"/>
      <c r="H142" s="23"/>
      <c r="I142" s="23"/>
      <c r="J142" s="23"/>
      <c r="K142" s="23"/>
      <c r="L142" s="23"/>
      <c r="M142" s="23"/>
      <c r="N142" s="23"/>
      <c r="O142" s="185"/>
      <c r="P142" s="185"/>
      <c r="Q142" s="185"/>
      <c r="R142" s="185"/>
      <c r="S142" s="185"/>
      <c r="T142" s="185"/>
      <c r="U142" s="185"/>
    </row>
    <row r="143" spans="1:21" s="309" customFormat="1" ht="13.5" x14ac:dyDescent="0.25">
      <c r="A143" s="23"/>
      <c r="B143" s="23"/>
      <c r="C143" s="23"/>
      <c r="D143" s="23"/>
      <c r="E143" s="23"/>
      <c r="F143" s="23"/>
      <c r="G143" s="23"/>
      <c r="H143" s="23"/>
      <c r="I143" s="23"/>
      <c r="J143" s="23"/>
      <c r="K143" s="23"/>
      <c r="L143" s="23"/>
      <c r="M143" s="23"/>
      <c r="N143" s="23"/>
      <c r="O143" s="185"/>
      <c r="P143" s="185"/>
      <c r="Q143" s="185"/>
      <c r="R143" s="185"/>
      <c r="S143" s="185"/>
      <c r="T143" s="185"/>
      <c r="U143" s="185"/>
    </row>
    <row r="144" spans="1:21" s="309" customFormat="1" ht="13.5" x14ac:dyDescent="0.25">
      <c r="A144" s="23"/>
      <c r="B144" s="23"/>
      <c r="C144" s="23"/>
      <c r="D144" s="23"/>
      <c r="E144" s="23"/>
      <c r="F144" s="23"/>
      <c r="G144" s="23"/>
      <c r="H144" s="23"/>
      <c r="I144" s="23"/>
      <c r="J144" s="23"/>
      <c r="K144" s="23"/>
      <c r="L144" s="23"/>
      <c r="M144" s="23"/>
      <c r="N144" s="23"/>
      <c r="O144" s="185"/>
      <c r="P144" s="185"/>
      <c r="Q144" s="185"/>
      <c r="R144" s="185"/>
      <c r="S144" s="185"/>
      <c r="T144" s="185"/>
      <c r="U144" s="185"/>
    </row>
    <row r="145" spans="1:21" s="309" customFormat="1" ht="13.5" x14ac:dyDescent="0.25">
      <c r="A145" s="23"/>
      <c r="B145" s="23"/>
      <c r="C145" s="23"/>
      <c r="D145" s="23"/>
      <c r="E145" s="23"/>
      <c r="F145" s="23"/>
      <c r="G145" s="23"/>
      <c r="H145" s="23"/>
      <c r="I145" s="23"/>
      <c r="J145" s="23"/>
      <c r="K145" s="23"/>
      <c r="L145" s="23"/>
      <c r="M145" s="23"/>
      <c r="N145" s="23"/>
      <c r="O145" s="185"/>
      <c r="P145" s="185"/>
      <c r="Q145" s="185"/>
      <c r="R145" s="185"/>
      <c r="S145" s="185"/>
      <c r="T145" s="185"/>
      <c r="U145" s="185"/>
    </row>
    <row r="146" spans="1:21" s="309" customFormat="1" ht="13.5" x14ac:dyDescent="0.25">
      <c r="A146" s="23"/>
      <c r="B146" s="23"/>
      <c r="C146" s="23"/>
      <c r="D146" s="23"/>
      <c r="E146" s="23"/>
      <c r="F146" s="23"/>
      <c r="G146" s="23"/>
      <c r="H146" s="23"/>
      <c r="I146" s="23"/>
      <c r="J146" s="23"/>
      <c r="K146" s="23"/>
      <c r="L146" s="23"/>
      <c r="M146" s="23"/>
      <c r="N146" s="23"/>
      <c r="O146" s="185"/>
      <c r="P146" s="185"/>
      <c r="Q146" s="185"/>
      <c r="R146" s="185"/>
      <c r="S146" s="185"/>
      <c r="T146" s="185"/>
      <c r="U146" s="185"/>
    </row>
    <row r="147" spans="1:21" s="309" customFormat="1" ht="13.5" x14ac:dyDescent="0.25">
      <c r="A147" s="23"/>
      <c r="B147" s="23"/>
      <c r="C147" s="23"/>
      <c r="D147" s="23"/>
      <c r="E147" s="23"/>
      <c r="F147" s="23"/>
      <c r="G147" s="23"/>
      <c r="H147" s="23"/>
      <c r="I147" s="23"/>
      <c r="J147" s="23"/>
      <c r="K147" s="23"/>
      <c r="L147" s="23"/>
      <c r="M147" s="23"/>
      <c r="N147" s="23"/>
      <c r="O147" s="185"/>
      <c r="P147" s="185"/>
      <c r="Q147" s="185"/>
      <c r="R147" s="185"/>
      <c r="S147" s="185"/>
      <c r="T147" s="185"/>
      <c r="U147" s="185"/>
    </row>
    <row r="148" spans="1:21" s="309" customFormat="1" ht="13.5" x14ac:dyDescent="0.25">
      <c r="A148" s="23"/>
      <c r="B148" s="23"/>
      <c r="C148" s="23"/>
      <c r="D148" s="23"/>
      <c r="E148" s="23"/>
      <c r="F148" s="23"/>
      <c r="G148" s="23"/>
      <c r="H148" s="23"/>
      <c r="I148" s="23"/>
      <c r="J148" s="23"/>
      <c r="K148" s="23"/>
      <c r="L148" s="23"/>
      <c r="M148" s="23"/>
      <c r="N148" s="23"/>
      <c r="O148" s="185"/>
      <c r="P148" s="185"/>
      <c r="Q148" s="185"/>
      <c r="R148" s="185"/>
      <c r="S148" s="185"/>
      <c r="T148" s="185"/>
      <c r="U148" s="185"/>
    </row>
    <row r="149" spans="1:21" s="309" customFormat="1" ht="13.5" x14ac:dyDescent="0.25">
      <c r="A149" s="23"/>
      <c r="B149" s="23"/>
      <c r="C149" s="23"/>
      <c r="D149" s="23"/>
      <c r="E149" s="23"/>
      <c r="F149" s="23"/>
      <c r="G149" s="23"/>
      <c r="H149" s="23"/>
      <c r="I149" s="23"/>
      <c r="J149" s="23"/>
      <c r="K149" s="23"/>
      <c r="L149" s="23"/>
      <c r="M149" s="23"/>
      <c r="N149" s="23"/>
      <c r="O149" s="185"/>
      <c r="P149" s="185"/>
      <c r="Q149" s="185"/>
      <c r="R149" s="185"/>
      <c r="S149" s="185"/>
      <c r="T149" s="185"/>
      <c r="U149" s="185"/>
    </row>
    <row r="150" spans="1:21" s="309" customFormat="1" ht="13.5" x14ac:dyDescent="0.25">
      <c r="A150" s="23"/>
      <c r="B150" s="23"/>
      <c r="C150" s="23"/>
      <c r="D150" s="23"/>
      <c r="E150" s="23"/>
      <c r="F150" s="23"/>
      <c r="G150" s="23"/>
      <c r="H150" s="23"/>
      <c r="I150" s="23"/>
      <c r="J150" s="23"/>
      <c r="K150" s="23"/>
      <c r="L150" s="23"/>
      <c r="M150" s="23"/>
      <c r="N150" s="23"/>
      <c r="O150" s="185"/>
      <c r="P150" s="185"/>
      <c r="Q150" s="185"/>
      <c r="R150" s="185"/>
      <c r="S150" s="185"/>
      <c r="T150" s="185"/>
      <c r="U150" s="185"/>
    </row>
    <row r="151" spans="1:21" s="309" customFormat="1" ht="13.5" x14ac:dyDescent="0.25">
      <c r="A151" s="23"/>
      <c r="B151" s="23"/>
      <c r="C151" s="23"/>
      <c r="D151" s="23"/>
      <c r="E151" s="23"/>
      <c r="F151" s="23"/>
      <c r="G151" s="23"/>
      <c r="H151" s="23"/>
      <c r="I151" s="23"/>
      <c r="J151" s="23"/>
      <c r="K151" s="23"/>
      <c r="L151" s="23"/>
      <c r="M151" s="23"/>
      <c r="N151" s="23"/>
      <c r="O151" s="185"/>
      <c r="P151" s="185"/>
      <c r="Q151" s="185"/>
      <c r="R151" s="185"/>
      <c r="S151" s="185"/>
      <c r="T151" s="185"/>
      <c r="U151" s="185"/>
    </row>
    <row r="152" spans="1:21" s="309" customFormat="1" ht="13.5" x14ac:dyDescent="0.25">
      <c r="A152" s="23"/>
      <c r="B152" s="23"/>
      <c r="C152" s="23"/>
      <c r="D152" s="23"/>
      <c r="E152" s="23"/>
      <c r="F152" s="23"/>
      <c r="G152" s="23"/>
      <c r="H152" s="23"/>
      <c r="I152" s="23"/>
      <c r="J152" s="23"/>
      <c r="K152" s="23"/>
      <c r="L152" s="23"/>
      <c r="M152" s="23"/>
      <c r="N152" s="23"/>
      <c r="O152" s="185"/>
      <c r="P152" s="185"/>
      <c r="Q152" s="185"/>
      <c r="R152" s="185"/>
      <c r="S152" s="185"/>
      <c r="T152" s="185"/>
      <c r="U152" s="185"/>
    </row>
    <row r="153" spans="1:21" s="309" customFormat="1" ht="13.5" x14ac:dyDescent="0.25">
      <c r="A153" s="23"/>
      <c r="B153" s="23"/>
      <c r="C153" s="23"/>
      <c r="D153" s="23"/>
      <c r="E153" s="23"/>
      <c r="F153" s="23"/>
      <c r="G153" s="23"/>
      <c r="H153" s="23"/>
      <c r="I153" s="23"/>
      <c r="J153" s="23"/>
      <c r="K153" s="23"/>
      <c r="L153" s="23"/>
      <c r="M153" s="23"/>
      <c r="N153" s="23"/>
      <c r="O153" s="185"/>
      <c r="P153" s="185"/>
      <c r="Q153" s="185"/>
      <c r="R153" s="185"/>
      <c r="S153" s="185"/>
      <c r="T153" s="185"/>
      <c r="U153" s="185"/>
    </row>
    <row r="154" spans="1:21" s="309" customFormat="1" ht="13.5" x14ac:dyDescent="0.25">
      <c r="A154" s="23"/>
      <c r="B154" s="23"/>
      <c r="C154" s="23"/>
      <c r="D154" s="23"/>
      <c r="E154" s="23"/>
      <c r="F154" s="23"/>
      <c r="G154" s="23"/>
      <c r="H154" s="23"/>
      <c r="I154" s="23"/>
      <c r="J154" s="23"/>
      <c r="K154" s="23"/>
      <c r="L154" s="23"/>
      <c r="M154" s="23"/>
      <c r="N154" s="23"/>
      <c r="O154" s="185"/>
      <c r="P154" s="185"/>
      <c r="Q154" s="185"/>
      <c r="R154" s="185"/>
      <c r="S154" s="185"/>
      <c r="T154" s="185"/>
      <c r="U154" s="185"/>
    </row>
    <row r="155" spans="1:21" s="309" customFormat="1" ht="13.5" x14ac:dyDescent="0.25">
      <c r="A155" s="23"/>
      <c r="B155" s="23"/>
      <c r="C155" s="23"/>
      <c r="D155" s="23"/>
      <c r="E155" s="23"/>
      <c r="F155" s="23"/>
      <c r="G155" s="23"/>
      <c r="H155" s="23"/>
      <c r="I155" s="23"/>
      <c r="J155" s="23"/>
      <c r="K155" s="23"/>
      <c r="L155" s="23"/>
      <c r="M155" s="23"/>
      <c r="N155" s="23"/>
      <c r="O155" s="185"/>
      <c r="P155" s="185"/>
      <c r="Q155" s="185"/>
      <c r="R155" s="185"/>
      <c r="S155" s="185"/>
      <c r="T155" s="185"/>
      <c r="U155" s="185"/>
    </row>
    <row r="156" spans="1:21" s="309" customFormat="1" ht="13.5" x14ac:dyDescent="0.25">
      <c r="A156" s="23"/>
      <c r="B156" s="23"/>
      <c r="C156" s="23"/>
      <c r="D156" s="23"/>
      <c r="E156" s="23"/>
      <c r="F156" s="23"/>
      <c r="G156" s="23"/>
      <c r="H156" s="23"/>
      <c r="I156" s="23"/>
      <c r="J156" s="23"/>
      <c r="K156" s="23"/>
      <c r="L156" s="23"/>
      <c r="M156" s="23"/>
      <c r="N156" s="23"/>
      <c r="O156" s="185"/>
      <c r="P156" s="185"/>
      <c r="Q156" s="185"/>
      <c r="R156" s="185"/>
      <c r="S156" s="185"/>
      <c r="T156" s="185"/>
      <c r="U156" s="185"/>
    </row>
    <row r="157" spans="1:21" s="309" customFormat="1" ht="13.5" x14ac:dyDescent="0.25">
      <c r="A157" s="23"/>
      <c r="B157" s="23"/>
      <c r="C157" s="23"/>
      <c r="D157" s="23"/>
      <c r="E157" s="23"/>
      <c r="F157" s="23"/>
      <c r="G157" s="23"/>
      <c r="H157" s="23"/>
      <c r="I157" s="23"/>
      <c r="J157" s="23"/>
      <c r="K157" s="23"/>
      <c r="L157" s="23"/>
      <c r="M157" s="23"/>
      <c r="N157" s="23"/>
      <c r="O157" s="185"/>
      <c r="P157" s="185"/>
      <c r="Q157" s="185"/>
      <c r="R157" s="185"/>
      <c r="S157" s="185"/>
      <c r="T157" s="185"/>
      <c r="U157" s="185"/>
    </row>
    <row r="158" spans="1:21" s="309" customFormat="1" ht="13.5" x14ac:dyDescent="0.25">
      <c r="A158" s="23"/>
      <c r="B158" s="23"/>
      <c r="C158" s="23"/>
      <c r="D158" s="23"/>
      <c r="E158" s="23"/>
      <c r="F158" s="23"/>
      <c r="G158" s="23"/>
      <c r="H158" s="23"/>
      <c r="I158" s="23"/>
      <c r="J158" s="23"/>
      <c r="K158" s="23"/>
      <c r="L158" s="23"/>
      <c r="M158" s="23"/>
      <c r="N158" s="23"/>
      <c r="O158" s="185"/>
      <c r="P158" s="185"/>
      <c r="Q158" s="185"/>
      <c r="R158" s="185"/>
      <c r="S158" s="185"/>
      <c r="T158" s="185"/>
      <c r="U158" s="185"/>
    </row>
    <row r="159" spans="1:21" s="309" customFormat="1" ht="13.5" x14ac:dyDescent="0.25">
      <c r="A159" s="23"/>
      <c r="B159" s="23"/>
      <c r="C159" s="23"/>
      <c r="D159" s="23"/>
      <c r="E159" s="23"/>
      <c r="F159" s="23"/>
      <c r="G159" s="23"/>
      <c r="H159" s="23"/>
      <c r="I159" s="23"/>
      <c r="J159" s="23"/>
      <c r="K159" s="23"/>
      <c r="L159" s="23"/>
      <c r="M159" s="23"/>
      <c r="N159" s="23"/>
      <c r="O159" s="185"/>
      <c r="P159" s="185"/>
      <c r="Q159" s="185"/>
      <c r="R159" s="185"/>
      <c r="S159" s="185"/>
      <c r="T159" s="185"/>
      <c r="U159" s="185"/>
    </row>
    <row r="160" spans="1:21" s="309" customFormat="1" ht="13.5" x14ac:dyDescent="0.25">
      <c r="A160" s="23"/>
      <c r="B160" s="23"/>
      <c r="C160" s="23"/>
      <c r="D160" s="23"/>
      <c r="E160" s="23"/>
      <c r="F160" s="23"/>
      <c r="G160" s="23"/>
      <c r="H160" s="23"/>
      <c r="I160" s="23"/>
      <c r="J160" s="23"/>
      <c r="K160" s="23"/>
      <c r="L160" s="23"/>
      <c r="M160" s="23"/>
      <c r="N160" s="23"/>
      <c r="O160" s="185"/>
      <c r="P160" s="185"/>
      <c r="Q160" s="185"/>
      <c r="R160" s="185"/>
      <c r="S160" s="185"/>
      <c r="T160" s="185"/>
      <c r="U160" s="185"/>
    </row>
    <row r="161" spans="1:21" s="309" customFormat="1" ht="13.5" x14ac:dyDescent="0.25">
      <c r="A161" s="23"/>
      <c r="B161" s="23"/>
      <c r="C161" s="23"/>
      <c r="D161" s="23"/>
      <c r="E161" s="23"/>
      <c r="F161" s="23"/>
      <c r="G161" s="23"/>
      <c r="H161" s="23"/>
      <c r="I161" s="23"/>
      <c r="J161" s="23"/>
      <c r="K161" s="23"/>
      <c r="L161" s="23"/>
      <c r="M161" s="23"/>
      <c r="N161" s="23"/>
      <c r="O161" s="185"/>
      <c r="P161" s="185"/>
      <c r="Q161" s="185"/>
      <c r="R161" s="185"/>
      <c r="S161" s="185"/>
      <c r="T161" s="185"/>
      <c r="U161" s="185"/>
    </row>
    <row r="162" spans="1:21" s="309" customFormat="1" ht="13.5" x14ac:dyDescent="0.25">
      <c r="A162" s="23"/>
      <c r="B162" s="23"/>
      <c r="C162" s="23"/>
      <c r="D162" s="23"/>
      <c r="E162" s="23"/>
      <c r="F162" s="23"/>
      <c r="G162" s="23"/>
      <c r="H162" s="23"/>
      <c r="I162" s="23"/>
      <c r="J162" s="23"/>
      <c r="K162" s="23"/>
      <c r="L162" s="23"/>
      <c r="M162" s="23"/>
      <c r="N162" s="23"/>
      <c r="O162" s="185"/>
      <c r="P162" s="185"/>
      <c r="Q162" s="185"/>
      <c r="R162" s="185"/>
      <c r="S162" s="185"/>
      <c r="T162" s="185"/>
      <c r="U162" s="185"/>
    </row>
    <row r="163" spans="1:21" s="309" customFormat="1" ht="13.5" x14ac:dyDescent="0.25">
      <c r="A163" s="23"/>
      <c r="B163" s="23"/>
      <c r="C163" s="23"/>
      <c r="D163" s="23"/>
      <c r="E163" s="23"/>
      <c r="F163" s="23"/>
      <c r="G163" s="23"/>
      <c r="H163" s="23"/>
      <c r="I163" s="23"/>
      <c r="J163" s="23"/>
      <c r="K163" s="23"/>
      <c r="L163" s="23"/>
      <c r="M163" s="23"/>
      <c r="N163" s="23"/>
      <c r="O163" s="185"/>
      <c r="P163" s="185"/>
      <c r="Q163" s="185"/>
      <c r="R163" s="185"/>
      <c r="S163" s="185"/>
      <c r="T163" s="185"/>
      <c r="U163" s="185"/>
    </row>
    <row r="164" spans="1:21" s="309" customFormat="1" ht="13.5" x14ac:dyDescent="0.25">
      <c r="A164" s="23"/>
      <c r="B164" s="23"/>
      <c r="C164" s="23"/>
      <c r="D164" s="23"/>
      <c r="E164" s="23"/>
      <c r="F164" s="23"/>
      <c r="G164" s="23"/>
      <c r="H164" s="23"/>
      <c r="I164" s="23"/>
      <c r="J164" s="23"/>
      <c r="K164" s="23"/>
      <c r="L164" s="23"/>
      <c r="M164" s="23"/>
      <c r="N164" s="23"/>
      <c r="O164" s="185"/>
      <c r="P164" s="185"/>
      <c r="Q164" s="185"/>
      <c r="R164" s="185"/>
      <c r="S164" s="185"/>
      <c r="T164" s="185"/>
      <c r="U164" s="185"/>
    </row>
    <row r="165" spans="1:21" s="309" customFormat="1" ht="13.5" x14ac:dyDescent="0.25">
      <c r="A165" s="23"/>
      <c r="B165" s="23"/>
      <c r="C165" s="23"/>
      <c r="D165" s="23"/>
      <c r="E165" s="23"/>
      <c r="F165" s="23"/>
      <c r="G165" s="23"/>
      <c r="H165" s="23"/>
      <c r="I165" s="23"/>
      <c r="J165" s="23"/>
      <c r="K165" s="23"/>
      <c r="L165" s="23"/>
      <c r="M165" s="23"/>
      <c r="N165" s="23"/>
      <c r="O165" s="185"/>
      <c r="P165" s="185"/>
      <c r="Q165" s="185"/>
      <c r="R165" s="185"/>
      <c r="S165" s="185"/>
      <c r="T165" s="185"/>
      <c r="U165" s="185"/>
    </row>
    <row r="166" spans="1:21" s="309" customFormat="1" ht="13.5" x14ac:dyDescent="0.25">
      <c r="A166" s="23"/>
      <c r="B166" s="23"/>
      <c r="C166" s="23"/>
      <c r="D166" s="23"/>
      <c r="E166" s="23"/>
      <c r="F166" s="23"/>
      <c r="G166" s="23"/>
      <c r="H166" s="23"/>
      <c r="I166" s="23"/>
      <c r="J166" s="23"/>
      <c r="K166" s="23"/>
      <c r="L166" s="23"/>
      <c r="M166" s="23"/>
      <c r="N166" s="23"/>
      <c r="O166" s="185"/>
      <c r="P166" s="185"/>
      <c r="Q166" s="185"/>
      <c r="R166" s="185"/>
      <c r="S166" s="185"/>
      <c r="T166" s="185"/>
      <c r="U166" s="185"/>
    </row>
    <row r="167" spans="1:21" s="309" customFormat="1" ht="13.5" x14ac:dyDescent="0.25">
      <c r="A167" s="23"/>
      <c r="B167" s="23"/>
      <c r="C167" s="23"/>
      <c r="D167" s="23"/>
      <c r="E167" s="23"/>
      <c r="F167" s="23"/>
      <c r="G167" s="23"/>
      <c r="H167" s="23"/>
      <c r="I167" s="23"/>
      <c r="J167" s="23"/>
      <c r="K167" s="23"/>
      <c r="L167" s="23"/>
      <c r="M167" s="23"/>
      <c r="N167" s="23"/>
      <c r="O167" s="185"/>
      <c r="P167" s="185"/>
      <c r="Q167" s="185"/>
      <c r="R167" s="185"/>
      <c r="S167" s="185"/>
      <c r="T167" s="185"/>
      <c r="U167" s="185"/>
    </row>
    <row r="168" spans="1:21" s="309" customFormat="1" ht="13.5" x14ac:dyDescent="0.25">
      <c r="A168" s="23"/>
      <c r="B168" s="23"/>
      <c r="C168" s="23"/>
      <c r="D168" s="23"/>
      <c r="E168" s="23"/>
      <c r="F168" s="23"/>
      <c r="G168" s="23"/>
      <c r="H168" s="23"/>
      <c r="I168" s="23"/>
      <c r="J168" s="23"/>
      <c r="K168" s="23"/>
      <c r="L168" s="23"/>
      <c r="M168" s="23"/>
      <c r="N168" s="23"/>
      <c r="O168" s="185"/>
      <c r="P168" s="185"/>
      <c r="Q168" s="185"/>
      <c r="R168" s="185"/>
      <c r="S168" s="185"/>
      <c r="T168" s="185"/>
      <c r="U168" s="185"/>
    </row>
    <row r="169" spans="1:21" s="309" customFormat="1" ht="13.5" x14ac:dyDescent="0.25">
      <c r="A169" s="23"/>
      <c r="B169" s="23"/>
      <c r="C169" s="23"/>
      <c r="D169" s="23"/>
      <c r="E169" s="23"/>
      <c r="F169" s="23"/>
      <c r="G169" s="23"/>
      <c r="H169" s="23"/>
      <c r="I169" s="23"/>
      <c r="J169" s="23"/>
      <c r="K169" s="23"/>
      <c r="L169" s="23"/>
      <c r="M169" s="23"/>
      <c r="N169" s="23"/>
      <c r="O169" s="185"/>
      <c r="P169" s="185"/>
      <c r="Q169" s="185"/>
      <c r="R169" s="185"/>
      <c r="S169" s="185"/>
      <c r="T169" s="185"/>
      <c r="U169" s="185"/>
    </row>
    <row r="170" spans="1:21" s="309" customFormat="1" ht="13.5" x14ac:dyDescent="0.25">
      <c r="A170" s="23"/>
      <c r="B170" s="23"/>
      <c r="C170" s="23"/>
      <c r="D170" s="23"/>
      <c r="E170" s="23"/>
      <c r="F170" s="23"/>
      <c r="G170" s="23"/>
      <c r="H170" s="23"/>
      <c r="I170" s="23"/>
      <c r="J170" s="23"/>
      <c r="K170" s="23"/>
      <c r="L170" s="23"/>
      <c r="M170" s="23"/>
      <c r="N170" s="23"/>
      <c r="O170" s="185"/>
      <c r="P170" s="185"/>
      <c r="Q170" s="185"/>
      <c r="R170" s="185"/>
      <c r="S170" s="185"/>
      <c r="T170" s="185"/>
      <c r="U170" s="185"/>
    </row>
    <row r="171" spans="1:21" s="309" customFormat="1" ht="13.5" x14ac:dyDescent="0.25">
      <c r="A171" s="23"/>
      <c r="B171" s="23"/>
      <c r="C171" s="23"/>
      <c r="D171" s="23"/>
      <c r="E171" s="23"/>
      <c r="F171" s="23"/>
      <c r="G171" s="23"/>
      <c r="H171" s="23"/>
      <c r="I171" s="23"/>
      <c r="J171" s="23"/>
      <c r="K171" s="23"/>
      <c r="L171" s="23"/>
      <c r="M171" s="23"/>
      <c r="N171" s="23"/>
      <c r="O171" s="185"/>
      <c r="P171" s="185"/>
      <c r="Q171" s="185"/>
      <c r="R171" s="185"/>
      <c r="S171" s="185"/>
      <c r="T171" s="185"/>
      <c r="U171" s="185"/>
    </row>
    <row r="172" spans="1:21" s="309" customFormat="1" ht="13.5" x14ac:dyDescent="0.25">
      <c r="A172" s="23"/>
      <c r="B172" s="23"/>
      <c r="C172" s="23"/>
      <c r="D172" s="23"/>
      <c r="E172" s="23"/>
      <c r="F172" s="23"/>
      <c r="G172" s="23"/>
      <c r="H172" s="23"/>
      <c r="I172" s="23"/>
      <c r="J172" s="23"/>
      <c r="K172" s="23"/>
      <c r="L172" s="23"/>
      <c r="M172" s="23"/>
      <c r="N172" s="23"/>
      <c r="O172" s="185"/>
      <c r="P172" s="185"/>
      <c r="Q172" s="185"/>
      <c r="R172" s="185"/>
      <c r="S172" s="185"/>
      <c r="T172" s="185"/>
      <c r="U172" s="185"/>
    </row>
    <row r="173" spans="1:21" s="309" customFormat="1" ht="13.5" x14ac:dyDescent="0.25">
      <c r="A173" s="23"/>
      <c r="B173" s="23"/>
      <c r="C173" s="23"/>
      <c r="D173" s="23"/>
      <c r="E173" s="23"/>
      <c r="F173" s="23"/>
      <c r="G173" s="23"/>
      <c r="H173" s="23"/>
      <c r="I173" s="23"/>
      <c r="J173" s="23"/>
      <c r="K173" s="23"/>
      <c r="L173" s="23"/>
      <c r="M173" s="23"/>
      <c r="N173" s="23"/>
      <c r="O173" s="185"/>
      <c r="P173" s="185"/>
      <c r="Q173" s="185"/>
      <c r="R173" s="185"/>
      <c r="S173" s="185"/>
      <c r="T173" s="185"/>
      <c r="U173" s="185"/>
    </row>
    <row r="174" spans="1:21" s="309" customFormat="1" ht="13.5" x14ac:dyDescent="0.25">
      <c r="A174" s="23"/>
      <c r="B174" s="23"/>
      <c r="C174" s="23"/>
      <c r="D174" s="23"/>
      <c r="E174" s="23"/>
      <c r="F174" s="23"/>
      <c r="G174" s="23"/>
      <c r="H174" s="23"/>
      <c r="I174" s="23"/>
      <c r="J174" s="23"/>
      <c r="K174" s="23"/>
      <c r="L174" s="23"/>
      <c r="M174" s="23"/>
      <c r="N174" s="23"/>
      <c r="O174" s="185"/>
      <c r="P174" s="185"/>
      <c r="Q174" s="185"/>
      <c r="R174" s="185"/>
      <c r="S174" s="185"/>
      <c r="T174" s="185"/>
      <c r="U174" s="185"/>
    </row>
    <row r="175" spans="1:21" s="149" customFormat="1" ht="13.5" x14ac:dyDescent="0.2">
      <c r="A175" s="23"/>
      <c r="B175" s="23"/>
      <c r="C175" s="23"/>
      <c r="D175" s="23"/>
      <c r="E175" s="23"/>
      <c r="F175" s="23"/>
      <c r="G175" s="23"/>
      <c r="H175" s="23"/>
      <c r="I175" s="23"/>
      <c r="J175" s="23"/>
      <c r="K175" s="23"/>
      <c r="L175" s="23"/>
      <c r="M175" s="23"/>
      <c r="N175" s="23"/>
      <c r="O175" s="185"/>
      <c r="P175" s="185"/>
      <c r="Q175" s="185"/>
      <c r="R175" s="185"/>
      <c r="S175" s="185"/>
      <c r="T175" s="185"/>
      <c r="U175" s="185"/>
    </row>
    <row r="176" spans="1:21" s="149" customFormat="1" ht="13.5" x14ac:dyDescent="0.2">
      <c r="A176" s="23"/>
      <c r="B176" s="23"/>
      <c r="C176" s="23"/>
      <c r="D176" s="23"/>
      <c r="E176" s="23"/>
      <c r="F176" s="23"/>
      <c r="G176" s="23"/>
      <c r="H176" s="23"/>
      <c r="I176" s="23"/>
      <c r="J176" s="23"/>
      <c r="K176" s="23"/>
      <c r="L176" s="23"/>
      <c r="M176" s="23"/>
      <c r="N176" s="23"/>
      <c r="O176" s="185"/>
      <c r="P176" s="185"/>
      <c r="Q176" s="185"/>
      <c r="R176" s="185"/>
      <c r="S176" s="185"/>
      <c r="T176" s="185"/>
      <c r="U176" s="185"/>
    </row>
    <row r="177" spans="1:21" s="149" customFormat="1" ht="13.5" x14ac:dyDescent="0.2">
      <c r="A177" s="23"/>
      <c r="B177" s="23"/>
      <c r="C177" s="23"/>
      <c r="D177" s="23"/>
      <c r="E177" s="23"/>
      <c r="F177" s="23"/>
      <c r="G177" s="23"/>
      <c r="H177" s="23"/>
      <c r="I177" s="23"/>
      <c r="J177" s="23"/>
      <c r="K177" s="23"/>
      <c r="L177" s="23"/>
      <c r="M177" s="23"/>
      <c r="N177" s="23"/>
      <c r="O177" s="185"/>
      <c r="P177" s="185"/>
      <c r="Q177" s="185"/>
      <c r="R177" s="185"/>
      <c r="S177" s="185"/>
      <c r="T177" s="185"/>
      <c r="U177" s="185"/>
    </row>
    <row r="178" spans="1:21" s="149" customFormat="1" ht="13.5" x14ac:dyDescent="0.2">
      <c r="A178" s="23"/>
      <c r="B178" s="23"/>
      <c r="C178" s="23"/>
      <c r="D178" s="23"/>
      <c r="E178" s="23"/>
      <c r="F178" s="23"/>
      <c r="G178" s="23"/>
      <c r="H178" s="23"/>
      <c r="I178" s="23"/>
      <c r="J178" s="23"/>
      <c r="K178" s="23"/>
      <c r="L178" s="23"/>
      <c r="M178" s="23"/>
      <c r="N178" s="23"/>
      <c r="O178" s="185"/>
      <c r="P178" s="185"/>
      <c r="Q178" s="185"/>
      <c r="R178" s="185"/>
      <c r="S178" s="185"/>
      <c r="T178" s="185"/>
      <c r="U178" s="185"/>
    </row>
    <row r="179" spans="1:21" s="149" customFormat="1" ht="13.5" x14ac:dyDescent="0.2">
      <c r="A179" s="23"/>
      <c r="B179" s="23"/>
      <c r="C179" s="23"/>
      <c r="D179" s="23"/>
      <c r="E179" s="23"/>
      <c r="F179" s="23"/>
      <c r="G179" s="23"/>
      <c r="H179" s="23"/>
      <c r="I179" s="23"/>
      <c r="J179" s="23"/>
      <c r="K179" s="23"/>
      <c r="L179" s="23"/>
      <c r="M179" s="23"/>
      <c r="N179" s="23"/>
      <c r="O179" s="185"/>
      <c r="P179" s="185"/>
      <c r="Q179" s="185"/>
      <c r="R179" s="185"/>
      <c r="S179" s="185"/>
      <c r="T179" s="185"/>
      <c r="U179" s="185"/>
    </row>
    <row r="180" spans="1:21" s="149" customFormat="1" ht="13.5" x14ac:dyDescent="0.2">
      <c r="A180" s="23"/>
      <c r="B180" s="23"/>
      <c r="C180" s="23"/>
      <c r="D180" s="23"/>
      <c r="E180" s="23"/>
      <c r="F180" s="23"/>
      <c r="G180" s="23"/>
      <c r="H180" s="23"/>
      <c r="I180" s="23"/>
      <c r="J180" s="23"/>
      <c r="K180" s="23"/>
      <c r="L180" s="23"/>
      <c r="M180" s="23"/>
      <c r="N180" s="23"/>
      <c r="O180" s="185"/>
      <c r="P180" s="185"/>
      <c r="Q180" s="185"/>
      <c r="R180" s="185"/>
      <c r="S180" s="185"/>
      <c r="T180" s="185"/>
      <c r="U180" s="185"/>
    </row>
    <row r="181" spans="1:21" s="149" customFormat="1" ht="13.5" x14ac:dyDescent="0.2">
      <c r="A181" s="23"/>
      <c r="B181" s="23"/>
      <c r="C181" s="23"/>
      <c r="D181" s="23"/>
      <c r="E181" s="23"/>
      <c r="F181" s="23"/>
      <c r="G181" s="23"/>
      <c r="H181" s="23"/>
      <c r="I181" s="23"/>
      <c r="J181" s="23"/>
      <c r="K181" s="23"/>
      <c r="L181" s="23"/>
      <c r="M181" s="23"/>
      <c r="N181" s="23"/>
      <c r="O181" s="185"/>
      <c r="P181" s="185"/>
      <c r="Q181" s="185"/>
      <c r="R181" s="185"/>
      <c r="S181" s="185"/>
      <c r="T181" s="185"/>
      <c r="U181" s="185"/>
    </row>
    <row r="182" spans="1:21" s="149" customFormat="1" ht="13.5" x14ac:dyDescent="0.2">
      <c r="A182" s="23"/>
      <c r="B182" s="23"/>
      <c r="C182" s="23"/>
      <c r="D182" s="23"/>
      <c r="E182" s="23"/>
      <c r="F182" s="23"/>
      <c r="G182" s="23"/>
      <c r="H182" s="23"/>
      <c r="I182" s="23"/>
      <c r="J182" s="23"/>
      <c r="K182" s="23"/>
      <c r="L182" s="23"/>
      <c r="M182" s="23"/>
      <c r="N182" s="23"/>
      <c r="O182" s="185"/>
      <c r="P182" s="185"/>
      <c r="Q182" s="185"/>
      <c r="R182" s="185"/>
      <c r="S182" s="185"/>
      <c r="T182" s="185"/>
      <c r="U182" s="185"/>
    </row>
    <row r="183" spans="1:21" s="149" customFormat="1" ht="13.5" x14ac:dyDescent="0.2">
      <c r="A183" s="23"/>
      <c r="B183" s="23"/>
      <c r="C183" s="23"/>
      <c r="D183" s="23"/>
      <c r="E183" s="23"/>
      <c r="F183" s="23"/>
      <c r="G183" s="23"/>
      <c r="H183" s="23"/>
      <c r="I183" s="23"/>
      <c r="J183" s="23"/>
      <c r="K183" s="23"/>
      <c r="L183" s="23"/>
      <c r="M183" s="23"/>
      <c r="N183" s="23"/>
      <c r="O183" s="185"/>
      <c r="P183" s="185"/>
      <c r="Q183" s="185"/>
      <c r="R183" s="185"/>
      <c r="S183" s="185"/>
      <c r="T183" s="185"/>
      <c r="U183" s="185"/>
    </row>
    <row r="184" spans="1:21" s="149" customFormat="1" ht="13.5" x14ac:dyDescent="0.2">
      <c r="A184" s="23"/>
      <c r="B184" s="23"/>
      <c r="C184" s="23"/>
      <c r="D184" s="23"/>
      <c r="E184" s="23"/>
      <c r="F184" s="23"/>
      <c r="G184" s="23"/>
      <c r="H184" s="23"/>
      <c r="I184" s="23"/>
      <c r="J184" s="23"/>
      <c r="K184" s="23"/>
      <c r="L184" s="23"/>
      <c r="M184" s="23"/>
      <c r="N184" s="23"/>
      <c r="O184" s="185"/>
      <c r="P184" s="185"/>
      <c r="Q184" s="185"/>
      <c r="R184" s="185"/>
      <c r="S184" s="185"/>
      <c r="T184" s="185"/>
      <c r="U184" s="185"/>
    </row>
    <row r="185" spans="1:21" s="149" customFormat="1" ht="13.5" x14ac:dyDescent="0.2">
      <c r="A185" s="23"/>
      <c r="B185" s="23"/>
      <c r="C185" s="23"/>
      <c r="D185" s="23"/>
      <c r="E185" s="23"/>
      <c r="F185" s="23"/>
      <c r="G185" s="23"/>
      <c r="H185" s="23"/>
      <c r="I185" s="23"/>
      <c r="J185" s="23"/>
      <c r="K185" s="23"/>
      <c r="L185" s="23"/>
      <c r="M185" s="23"/>
      <c r="N185" s="23"/>
      <c r="O185" s="185"/>
      <c r="P185" s="185"/>
      <c r="Q185" s="185"/>
      <c r="R185" s="185"/>
      <c r="S185" s="185"/>
      <c r="T185" s="185"/>
      <c r="U185" s="185"/>
    </row>
    <row r="186" spans="1:21" s="149" customFormat="1" ht="13.5" x14ac:dyDescent="0.2">
      <c r="A186" s="23"/>
      <c r="B186" s="23"/>
      <c r="C186" s="23"/>
      <c r="D186" s="23"/>
      <c r="E186" s="23"/>
      <c r="F186" s="23"/>
      <c r="G186" s="23"/>
      <c r="H186" s="23"/>
      <c r="I186" s="23"/>
      <c r="J186" s="23"/>
      <c r="K186" s="23"/>
      <c r="L186" s="23"/>
      <c r="M186" s="23"/>
      <c r="N186" s="23"/>
      <c r="O186" s="185"/>
      <c r="P186" s="185"/>
      <c r="Q186" s="185"/>
      <c r="R186" s="185"/>
      <c r="S186" s="185"/>
      <c r="T186" s="185"/>
      <c r="U186" s="185"/>
    </row>
    <row r="187" spans="1:21" s="149" customFormat="1" ht="13.5" x14ac:dyDescent="0.2">
      <c r="A187" s="23"/>
      <c r="B187" s="23"/>
      <c r="C187" s="23"/>
      <c r="D187" s="23"/>
      <c r="E187" s="23"/>
      <c r="F187" s="23"/>
      <c r="G187" s="23"/>
      <c r="H187" s="23"/>
      <c r="I187" s="23"/>
      <c r="J187" s="23"/>
      <c r="K187" s="23"/>
      <c r="L187" s="23"/>
      <c r="M187" s="23"/>
      <c r="N187" s="23"/>
      <c r="O187" s="185"/>
      <c r="P187" s="185"/>
      <c r="Q187" s="185"/>
      <c r="R187" s="185"/>
      <c r="S187" s="185"/>
      <c r="T187" s="185"/>
      <c r="U187" s="185"/>
    </row>
    <row r="188" spans="1:21" s="149" customFormat="1" ht="13.5" x14ac:dyDescent="0.2">
      <c r="A188" s="23"/>
      <c r="B188" s="23"/>
      <c r="C188" s="23"/>
      <c r="D188" s="23"/>
      <c r="E188" s="23"/>
      <c r="F188" s="23"/>
      <c r="G188" s="23"/>
      <c r="H188" s="23"/>
      <c r="I188" s="23"/>
      <c r="J188" s="23"/>
      <c r="K188" s="23"/>
      <c r="L188" s="23"/>
      <c r="M188" s="23"/>
      <c r="N188" s="23"/>
      <c r="O188" s="185"/>
      <c r="P188" s="185"/>
      <c r="Q188" s="185"/>
      <c r="R188" s="185"/>
      <c r="S188" s="185"/>
      <c r="T188" s="185"/>
      <c r="U188" s="185"/>
    </row>
    <row r="189" spans="1:21" s="149" customFormat="1" ht="13.5" x14ac:dyDescent="0.2">
      <c r="A189" s="23"/>
      <c r="B189" s="23"/>
      <c r="C189" s="23"/>
      <c r="D189" s="23"/>
      <c r="E189" s="23"/>
      <c r="F189" s="23"/>
      <c r="G189" s="23"/>
      <c r="H189" s="23"/>
      <c r="I189" s="23"/>
      <c r="J189" s="23"/>
      <c r="K189" s="23"/>
      <c r="L189" s="23"/>
      <c r="M189" s="23"/>
      <c r="N189" s="23"/>
      <c r="O189" s="185"/>
      <c r="P189" s="185"/>
      <c r="Q189" s="185"/>
      <c r="R189" s="185"/>
      <c r="S189" s="185"/>
      <c r="T189" s="185"/>
      <c r="U189" s="185"/>
    </row>
    <row r="190" spans="1:21" s="149" customFormat="1" ht="13.5" x14ac:dyDescent="0.2">
      <c r="A190" s="23"/>
      <c r="B190" s="23"/>
      <c r="C190" s="23"/>
      <c r="D190" s="23"/>
      <c r="E190" s="23"/>
      <c r="F190" s="23"/>
      <c r="G190" s="23"/>
      <c r="H190" s="23"/>
      <c r="I190" s="23"/>
      <c r="J190" s="23"/>
      <c r="K190" s="23"/>
      <c r="L190" s="23"/>
      <c r="M190" s="23"/>
      <c r="N190" s="23"/>
      <c r="O190" s="185"/>
      <c r="P190" s="185"/>
      <c r="Q190" s="185"/>
      <c r="R190" s="185"/>
      <c r="S190" s="185"/>
      <c r="T190" s="185"/>
      <c r="U190" s="185"/>
    </row>
    <row r="191" spans="1:21" s="149" customFormat="1" ht="13.5" x14ac:dyDescent="0.2">
      <c r="A191" s="23"/>
      <c r="B191" s="23"/>
      <c r="C191" s="23"/>
      <c r="D191" s="23"/>
      <c r="E191" s="23"/>
      <c r="F191" s="23"/>
      <c r="G191" s="23"/>
      <c r="H191" s="23"/>
      <c r="I191" s="23"/>
      <c r="J191" s="23"/>
      <c r="K191" s="23"/>
      <c r="L191" s="23"/>
      <c r="M191" s="23"/>
      <c r="N191" s="23"/>
      <c r="O191" s="185"/>
      <c r="P191" s="185"/>
      <c r="Q191" s="185"/>
      <c r="R191" s="185"/>
      <c r="S191" s="185"/>
      <c r="T191" s="185"/>
      <c r="U191" s="185"/>
    </row>
    <row r="192" spans="1:21" s="149" customFormat="1" ht="13.5" x14ac:dyDescent="0.2">
      <c r="A192" s="23"/>
      <c r="B192" s="23"/>
      <c r="C192" s="23"/>
      <c r="D192" s="23"/>
      <c r="E192" s="23"/>
      <c r="F192" s="23"/>
      <c r="G192" s="23"/>
      <c r="H192" s="23"/>
      <c r="I192" s="23"/>
      <c r="J192" s="23"/>
      <c r="K192" s="23"/>
      <c r="L192" s="23"/>
      <c r="M192" s="23"/>
      <c r="N192" s="23"/>
      <c r="O192" s="185"/>
      <c r="P192" s="185"/>
      <c r="Q192" s="185"/>
      <c r="R192" s="185"/>
      <c r="S192" s="185"/>
      <c r="T192" s="185"/>
      <c r="U192" s="185"/>
    </row>
    <row r="193" spans="1:24" s="149" customFormat="1" ht="13.5" x14ac:dyDescent="0.2">
      <c r="A193" s="23"/>
      <c r="B193" s="23"/>
      <c r="C193" s="23"/>
      <c r="D193" s="23"/>
      <c r="E193" s="23"/>
      <c r="F193" s="23"/>
      <c r="G193" s="23"/>
      <c r="H193" s="23"/>
      <c r="I193" s="23"/>
      <c r="J193" s="23"/>
      <c r="K193" s="23"/>
      <c r="L193" s="23"/>
      <c r="M193" s="23"/>
      <c r="N193" s="23"/>
      <c r="O193" s="185"/>
      <c r="P193" s="185"/>
      <c r="Q193" s="185"/>
      <c r="R193" s="185"/>
      <c r="S193" s="185"/>
      <c r="T193" s="185"/>
      <c r="U193" s="185"/>
    </row>
    <row r="194" spans="1:24" s="149" customFormat="1" ht="13.5" x14ac:dyDescent="0.2">
      <c r="A194" s="23"/>
      <c r="B194" s="23"/>
      <c r="C194" s="23"/>
      <c r="D194" s="23"/>
      <c r="E194" s="23"/>
      <c r="F194" s="23"/>
      <c r="G194" s="23"/>
      <c r="H194" s="23"/>
      <c r="I194" s="23"/>
      <c r="J194" s="23"/>
      <c r="K194" s="23"/>
      <c r="L194" s="23"/>
      <c r="M194" s="23"/>
      <c r="N194" s="23"/>
      <c r="O194" s="185"/>
      <c r="P194" s="185"/>
      <c r="Q194" s="185"/>
      <c r="R194" s="185"/>
      <c r="S194" s="185"/>
      <c r="T194" s="185"/>
      <c r="U194" s="185"/>
    </row>
    <row r="195" spans="1:24" s="149" customFormat="1" ht="13.5" x14ac:dyDescent="0.2">
      <c r="A195" s="23"/>
      <c r="B195" s="23"/>
      <c r="C195" s="23"/>
      <c r="D195" s="23"/>
      <c r="E195" s="23"/>
      <c r="F195" s="23"/>
      <c r="G195" s="23"/>
      <c r="H195" s="23"/>
      <c r="I195" s="23"/>
      <c r="J195" s="23"/>
      <c r="K195" s="23"/>
      <c r="L195" s="23"/>
      <c r="M195" s="23"/>
      <c r="N195" s="23"/>
      <c r="O195" s="185"/>
      <c r="P195" s="185"/>
      <c r="Q195" s="185"/>
      <c r="R195" s="185"/>
      <c r="S195" s="185"/>
      <c r="T195" s="185"/>
      <c r="U195" s="185"/>
    </row>
    <row r="196" spans="1:24" s="149" customFormat="1" ht="13.5" x14ac:dyDescent="0.2">
      <c r="A196" s="23"/>
      <c r="B196" s="23"/>
      <c r="C196" s="23"/>
      <c r="D196" s="23"/>
      <c r="E196" s="23"/>
      <c r="F196" s="23"/>
      <c r="G196" s="23"/>
      <c r="H196" s="23"/>
      <c r="I196" s="23"/>
      <c r="J196" s="23"/>
      <c r="K196" s="23"/>
      <c r="L196" s="23"/>
      <c r="M196" s="23"/>
      <c r="N196" s="23"/>
      <c r="O196" s="185"/>
      <c r="P196" s="185"/>
      <c r="Q196" s="185"/>
      <c r="R196" s="185"/>
      <c r="S196" s="185"/>
      <c r="T196" s="185"/>
      <c r="U196" s="185"/>
    </row>
    <row r="197" spans="1:24" s="149" customFormat="1" ht="13.5" x14ac:dyDescent="0.2">
      <c r="A197" s="23"/>
      <c r="B197" s="23"/>
      <c r="C197" s="23"/>
      <c r="D197" s="23"/>
      <c r="E197" s="23"/>
      <c r="F197" s="23"/>
      <c r="G197" s="23"/>
      <c r="H197" s="23"/>
      <c r="I197" s="23"/>
      <c r="J197" s="23"/>
      <c r="K197" s="23"/>
      <c r="L197" s="23"/>
      <c r="M197" s="23"/>
      <c r="N197" s="23"/>
      <c r="O197" s="185"/>
      <c r="P197" s="185"/>
      <c r="Q197" s="185"/>
      <c r="R197" s="185"/>
      <c r="S197" s="185"/>
      <c r="T197" s="185"/>
      <c r="U197" s="185"/>
    </row>
    <row r="198" spans="1:24" s="149" customFormat="1" ht="13.5" x14ac:dyDescent="0.2">
      <c r="A198" s="23"/>
      <c r="B198" s="23"/>
      <c r="C198" s="23"/>
      <c r="D198" s="23"/>
      <c r="E198" s="23"/>
      <c r="F198" s="23"/>
      <c r="G198" s="23"/>
      <c r="H198" s="23"/>
      <c r="I198" s="23"/>
      <c r="J198" s="23"/>
      <c r="K198" s="23"/>
      <c r="L198" s="23"/>
      <c r="M198" s="23"/>
      <c r="N198" s="23"/>
      <c r="O198" s="185"/>
      <c r="P198" s="185"/>
      <c r="Q198" s="185"/>
      <c r="R198" s="185"/>
      <c r="S198" s="185"/>
      <c r="T198" s="185"/>
      <c r="U198" s="185"/>
    </row>
    <row r="199" spans="1:24" s="149" customFormat="1" ht="13.5" x14ac:dyDescent="0.2">
      <c r="A199" s="23"/>
      <c r="B199" s="23"/>
      <c r="C199" s="23"/>
      <c r="D199" s="23"/>
      <c r="E199" s="23"/>
      <c r="F199" s="23"/>
      <c r="G199" s="23"/>
      <c r="H199" s="23"/>
      <c r="I199" s="23"/>
      <c r="J199" s="23"/>
      <c r="K199" s="23"/>
      <c r="L199" s="23"/>
      <c r="M199" s="23"/>
      <c r="N199" s="23"/>
      <c r="O199" s="185"/>
      <c r="P199" s="185"/>
      <c r="Q199" s="185"/>
      <c r="R199" s="185"/>
      <c r="S199" s="185"/>
      <c r="T199" s="185"/>
      <c r="U199" s="185"/>
    </row>
    <row r="200" spans="1:24" s="149" customFormat="1" ht="13.5" x14ac:dyDescent="0.2">
      <c r="A200" s="23"/>
      <c r="B200" s="23"/>
      <c r="C200" s="23"/>
      <c r="D200" s="23"/>
      <c r="E200" s="23"/>
      <c r="F200" s="23"/>
      <c r="G200" s="23"/>
      <c r="H200" s="23"/>
      <c r="I200" s="23"/>
      <c r="J200" s="23"/>
      <c r="K200" s="23"/>
      <c r="L200" s="23"/>
      <c r="M200" s="23"/>
      <c r="N200" s="23"/>
      <c r="O200" s="185"/>
      <c r="P200" s="185"/>
      <c r="Q200" s="185"/>
      <c r="R200" s="185"/>
      <c r="S200" s="185"/>
      <c r="T200" s="185"/>
      <c r="U200" s="185"/>
    </row>
    <row r="201" spans="1:24" s="149" customFormat="1" ht="13.5" x14ac:dyDescent="0.2">
      <c r="A201" s="23"/>
      <c r="B201" s="23"/>
      <c r="C201" s="23"/>
      <c r="D201" s="23"/>
      <c r="E201" s="23"/>
      <c r="F201" s="23"/>
      <c r="G201" s="23"/>
      <c r="H201" s="23"/>
      <c r="I201" s="23"/>
      <c r="J201" s="23"/>
      <c r="K201" s="23"/>
      <c r="L201" s="23"/>
      <c r="M201" s="23"/>
      <c r="N201" s="23"/>
      <c r="O201" s="185"/>
      <c r="P201" s="185"/>
      <c r="Q201" s="185"/>
      <c r="R201" s="185"/>
      <c r="S201" s="185"/>
      <c r="T201" s="185"/>
      <c r="U201" s="185"/>
    </row>
    <row r="202" spans="1:24" s="149" customFormat="1" ht="13.5" x14ac:dyDescent="0.2">
      <c r="A202" s="23"/>
      <c r="B202" s="23"/>
      <c r="C202" s="23"/>
      <c r="D202" s="23"/>
      <c r="E202" s="23"/>
      <c r="F202" s="23"/>
      <c r="G202" s="23"/>
      <c r="H202" s="23"/>
      <c r="I202" s="23"/>
      <c r="J202" s="23"/>
      <c r="K202" s="23"/>
      <c r="L202" s="23"/>
      <c r="M202" s="23"/>
      <c r="N202" s="23"/>
      <c r="O202" s="185"/>
      <c r="P202" s="185"/>
      <c r="Q202" s="185"/>
      <c r="R202" s="185"/>
      <c r="S202" s="185"/>
      <c r="T202" s="185"/>
      <c r="U202" s="185"/>
      <c r="V202" s="185"/>
      <c r="W202" s="185"/>
      <c r="X202" s="185"/>
    </row>
    <row r="203" spans="1:24" s="149" customFormat="1" ht="13.5" x14ac:dyDescent="0.2">
      <c r="A203" s="23"/>
      <c r="B203" s="23"/>
      <c r="C203" s="23"/>
      <c r="D203" s="23"/>
      <c r="E203" s="23"/>
      <c r="F203" s="23"/>
      <c r="G203" s="23"/>
      <c r="H203" s="23"/>
      <c r="I203" s="23"/>
      <c r="J203" s="23"/>
      <c r="K203" s="23"/>
      <c r="L203" s="23"/>
      <c r="M203" s="23"/>
      <c r="N203" s="23"/>
      <c r="O203" s="185"/>
      <c r="P203" s="185"/>
      <c r="Q203" s="185"/>
      <c r="R203" s="185"/>
      <c r="S203" s="185"/>
      <c r="T203" s="185"/>
      <c r="U203" s="185"/>
      <c r="V203" s="185"/>
      <c r="W203" s="185"/>
      <c r="X203" s="185"/>
    </row>
    <row r="204" spans="1:24" s="149" customFormat="1" ht="13.5" x14ac:dyDescent="0.2">
      <c r="A204" s="23"/>
      <c r="B204" s="23"/>
      <c r="C204" s="23"/>
      <c r="D204" s="23"/>
      <c r="E204" s="23"/>
      <c r="F204" s="23"/>
      <c r="G204" s="23"/>
      <c r="H204" s="23"/>
      <c r="I204" s="23"/>
      <c r="J204" s="23"/>
      <c r="K204" s="23"/>
      <c r="L204" s="23"/>
      <c r="M204" s="23"/>
      <c r="N204" s="23"/>
      <c r="O204" s="185"/>
      <c r="P204" s="185"/>
      <c r="Q204" s="185"/>
      <c r="R204" s="185"/>
      <c r="S204" s="185"/>
      <c r="T204" s="185"/>
      <c r="U204" s="185"/>
      <c r="V204" s="185"/>
      <c r="W204" s="185"/>
      <c r="X204" s="185"/>
    </row>
    <row r="205" spans="1:24" s="149" customFormat="1" ht="13.5" x14ac:dyDescent="0.2">
      <c r="A205" s="23"/>
      <c r="B205" s="23"/>
      <c r="C205" s="23"/>
      <c r="D205" s="23"/>
      <c r="E205" s="23"/>
      <c r="F205" s="23"/>
      <c r="G205" s="23"/>
      <c r="H205" s="23"/>
      <c r="I205" s="23"/>
      <c r="J205" s="23"/>
      <c r="K205" s="23"/>
      <c r="L205" s="23"/>
      <c r="M205" s="23"/>
      <c r="N205" s="23"/>
      <c r="O205" s="185"/>
      <c r="P205" s="185"/>
      <c r="Q205" s="185"/>
      <c r="R205" s="185"/>
      <c r="S205" s="185"/>
      <c r="T205" s="185"/>
      <c r="U205" s="185"/>
      <c r="V205" s="185"/>
      <c r="W205" s="185"/>
      <c r="X205" s="185"/>
    </row>
    <row r="206" spans="1:24" s="149" customFormat="1" ht="13.5" x14ac:dyDescent="0.2">
      <c r="A206" s="23"/>
      <c r="B206" s="23"/>
      <c r="C206" s="23"/>
      <c r="D206" s="23"/>
      <c r="E206" s="23"/>
      <c r="F206" s="23"/>
      <c r="G206" s="23"/>
      <c r="H206" s="23"/>
      <c r="I206" s="23"/>
      <c r="J206" s="23"/>
      <c r="K206" s="23"/>
      <c r="L206" s="23"/>
      <c r="M206" s="23"/>
      <c r="N206" s="23"/>
      <c r="O206" s="185"/>
      <c r="P206" s="185"/>
      <c r="Q206" s="185"/>
      <c r="R206" s="185"/>
      <c r="S206" s="185"/>
      <c r="T206" s="185"/>
      <c r="U206" s="185"/>
      <c r="V206" s="185"/>
      <c r="W206" s="185"/>
      <c r="X206" s="185"/>
    </row>
    <row r="207" spans="1:24" s="149" customFormat="1" ht="13.5" x14ac:dyDescent="0.2">
      <c r="A207" s="23"/>
      <c r="B207" s="23"/>
      <c r="C207" s="23"/>
      <c r="D207" s="23"/>
      <c r="E207" s="23"/>
      <c r="F207" s="23"/>
      <c r="G207" s="23"/>
      <c r="H207" s="23"/>
      <c r="I207" s="23"/>
      <c r="J207" s="23"/>
      <c r="K207" s="23"/>
      <c r="L207" s="23"/>
      <c r="M207" s="23"/>
      <c r="N207" s="23"/>
      <c r="O207" s="185"/>
      <c r="P207" s="185"/>
      <c r="Q207" s="185"/>
      <c r="R207" s="185"/>
      <c r="S207" s="185"/>
      <c r="T207" s="185"/>
      <c r="U207" s="185"/>
      <c r="V207" s="185"/>
      <c r="W207" s="185"/>
      <c r="X207" s="185"/>
    </row>
    <row r="208" spans="1:24" s="149" customFormat="1" ht="13.5" x14ac:dyDescent="0.2">
      <c r="A208" s="23"/>
      <c r="B208" s="23"/>
      <c r="C208" s="23"/>
      <c r="D208" s="23"/>
      <c r="E208" s="23"/>
      <c r="F208" s="23"/>
      <c r="G208" s="23"/>
      <c r="H208" s="23"/>
      <c r="I208" s="23"/>
      <c r="J208" s="23"/>
      <c r="K208" s="23"/>
      <c r="L208" s="23"/>
      <c r="M208" s="23"/>
      <c r="N208" s="23"/>
      <c r="O208" s="185"/>
      <c r="P208" s="185"/>
      <c r="Q208" s="185"/>
      <c r="R208" s="185"/>
      <c r="S208" s="185"/>
      <c r="T208" s="185"/>
      <c r="U208" s="185"/>
      <c r="V208" s="185"/>
      <c r="W208" s="185"/>
      <c r="X208" s="185"/>
    </row>
    <row r="209" spans="1:24" s="149" customFormat="1" ht="13.5" x14ac:dyDescent="0.2">
      <c r="A209" s="23"/>
      <c r="B209" s="23"/>
      <c r="C209" s="23"/>
      <c r="D209" s="23"/>
      <c r="E209" s="23"/>
      <c r="F209" s="23"/>
      <c r="G209" s="23"/>
      <c r="H209" s="23"/>
      <c r="I209" s="23"/>
      <c r="J209" s="23"/>
      <c r="K209" s="23"/>
      <c r="L209" s="23"/>
      <c r="M209" s="23"/>
      <c r="N209" s="23"/>
      <c r="O209" s="185"/>
      <c r="P209" s="185"/>
      <c r="Q209" s="185"/>
      <c r="R209" s="185"/>
      <c r="S209" s="185"/>
      <c r="T209" s="185"/>
      <c r="U209" s="185"/>
      <c r="V209" s="185"/>
      <c r="W209" s="185"/>
      <c r="X209" s="185"/>
    </row>
    <row r="210" spans="1:24" s="149" customFormat="1" ht="13.5" x14ac:dyDescent="0.2">
      <c r="A210" s="23"/>
      <c r="B210" s="23"/>
      <c r="C210" s="23"/>
      <c r="D210" s="23"/>
      <c r="E210" s="23"/>
      <c r="F210" s="23"/>
      <c r="G210" s="23"/>
      <c r="H210" s="23"/>
      <c r="I210" s="23"/>
      <c r="J210" s="23"/>
      <c r="K210" s="23"/>
      <c r="L210" s="23"/>
      <c r="M210" s="23"/>
      <c r="N210" s="23"/>
      <c r="O210" s="185"/>
      <c r="P210" s="185"/>
      <c r="Q210" s="185"/>
      <c r="R210" s="185"/>
      <c r="S210" s="185"/>
      <c r="T210" s="185"/>
      <c r="U210" s="185"/>
      <c r="V210" s="185"/>
      <c r="W210" s="185"/>
      <c r="X210" s="185"/>
    </row>
    <row r="211" spans="1:24" s="149" customFormat="1" ht="13.5" x14ac:dyDescent="0.2">
      <c r="A211" s="23"/>
      <c r="B211" s="23"/>
      <c r="C211" s="23"/>
      <c r="D211" s="23"/>
      <c r="E211" s="23"/>
      <c r="F211" s="23"/>
      <c r="G211" s="23"/>
      <c r="H211" s="23"/>
      <c r="I211" s="23"/>
      <c r="J211" s="23"/>
      <c r="K211" s="23"/>
      <c r="L211" s="23"/>
      <c r="M211" s="23"/>
      <c r="N211" s="23"/>
      <c r="O211" s="185"/>
      <c r="P211" s="185"/>
      <c r="Q211" s="185"/>
      <c r="R211" s="185"/>
      <c r="S211" s="185"/>
      <c r="T211" s="185"/>
      <c r="U211" s="185"/>
      <c r="V211" s="185"/>
      <c r="W211" s="185"/>
      <c r="X211" s="185"/>
    </row>
  </sheetData>
  <sheetProtection formatColumns="0" autoFilter="0"/>
  <dataConsolidate link="1"/>
  <mergeCells count="16">
    <mergeCell ref="H2:I2"/>
    <mergeCell ref="H3:I3"/>
    <mergeCell ref="J2:K2"/>
    <mergeCell ref="J3:K3"/>
    <mergeCell ref="A1:K1"/>
    <mergeCell ref="A2:G2"/>
    <mergeCell ref="A3:G3"/>
    <mergeCell ref="A4:G4"/>
    <mergeCell ref="A5:G5"/>
    <mergeCell ref="A6:G6"/>
    <mergeCell ref="J4:K4"/>
    <mergeCell ref="J5:K5"/>
    <mergeCell ref="H6:I6"/>
    <mergeCell ref="J6:K6"/>
    <mergeCell ref="H4:I4"/>
    <mergeCell ref="H5:I5"/>
  </mergeCells>
  <conditionalFormatting sqref="I8 I10:I30">
    <cfRule type="cellIs" dxfId="321" priority="2" operator="notEqual">
      <formula>0</formula>
    </cfRule>
  </conditionalFormatting>
  <dataValidations count="8">
    <dataValidation type="list" allowBlank="1" showInputMessage="1" showErrorMessage="1" sqref="B10:B30">
      <formula1>"Direct,Subaward"</formula1>
    </dataValidation>
    <dataValidation type="list" allowBlank="1" showInputMessage="1" sqref="F10:F30">
      <formula1>"Staffing, Backfill, Overtime, N/A"</formula1>
    </dataValidation>
    <dataValidation type="list" allowBlank="1" showInputMessage="1" showErrorMessage="1" sqref="A10:A30">
      <formula1>"A,B,C,D,E,F,G,H,I,J,K,L,M,N,O,P,Q,R,S,T,U,V,W,X,Y,Z"</formula1>
    </dataValidation>
    <dataValidation type="list" allowBlank="1" showInputMessage="1" showErrorMessage="1" sqref="D10:D30">
      <formula1>DD_Organization_SubCat</formula1>
    </dataValidation>
    <dataValidation type="whole" operator="greaterThan" allowBlank="1" showInputMessage="1" showErrorMessage="1" errorTitle="BUDGETED COST" error="Enter the Budged Cost for this project, rounded DOWN to the nearest dollar." sqref="G10:G30">
      <formula1>0</formula1>
    </dataValidation>
    <dataValidation type="list" allowBlank="1" showInputMessage="1" showErrorMessage="1" sqref="E10:E30">
      <formula1>INDIRECT(VLOOKUP(D10,DD_Organization_Expenditure_Lookup,2,0))</formula1>
    </dataValidation>
    <dataValidation type="whole" operator="lessThanOrEqual" allowBlank="1" showInputMessage="1" showErrorMessage="1" errorTitle="AMOUNT THIS REQUEST" error="Please enter a dollar amount less than or equal to the available balance for this project." sqref="I10:I30">
      <formula1>G10-H10</formula1>
    </dataValidation>
    <dataValidation type="list" allowBlank="1" showInputMessage="1" showErrorMessage="1" sqref="J2:K2">
      <formula1>"Initial Application, Modification, Advance, Reimbursement"</formula1>
    </dataValidation>
  </dataValidations>
  <printOptions horizontalCentered="1"/>
  <pageMargins left="0.15" right="0.15" top="0.5" bottom="0.5" header="0.25" footer="0.25"/>
  <pageSetup scale="46"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Equipment">
    <tabColor theme="3" tint="0.59999389629810485"/>
    <pageSetUpPr fitToPage="1"/>
  </sheetPr>
  <dimension ref="A1:AL743"/>
  <sheetViews>
    <sheetView showGridLines="0" showZeros="0" zoomScale="60" zoomScaleNormal="60" zoomScaleSheetLayoutView="50" workbookViewId="0">
      <pane ySplit="8" topLeftCell="A9" activePane="bottomLeft" state="frozen"/>
      <selection sqref="A1:I1"/>
      <selection pane="bottomLeft" sqref="A1:I1"/>
    </sheetView>
  </sheetViews>
  <sheetFormatPr defaultColWidth="9.140625" defaultRowHeight="12.75" outlineLevelCol="1" x14ac:dyDescent="0.2"/>
  <cols>
    <col min="1" max="1" width="12.7109375" style="23" customWidth="1"/>
    <col min="2" max="2" width="47.85546875" style="23" customWidth="1"/>
    <col min="3" max="3" width="16.5703125" style="23" customWidth="1"/>
    <col min="4" max="4" width="23.140625" style="23" customWidth="1"/>
    <col min="5" max="5" width="18.42578125" style="23" customWidth="1"/>
    <col min="6" max="6" width="25.7109375" style="23" customWidth="1"/>
    <col min="7" max="7" width="17" style="23" customWidth="1" outlineLevel="1"/>
    <col min="8" max="8" width="16" style="23" customWidth="1" outlineLevel="1"/>
    <col min="9" max="9" width="15.28515625" style="29" customWidth="1" outlineLevel="1"/>
    <col min="10" max="10" width="22.7109375" style="23" customWidth="1" outlineLevel="1"/>
    <col min="11" max="11" width="18.7109375" style="23" customWidth="1" outlineLevel="1"/>
    <col min="12" max="12" width="16.42578125" style="23" customWidth="1" outlineLevel="1"/>
    <col min="13" max="13" width="18.7109375" style="23" customWidth="1" outlineLevel="1"/>
    <col min="14" max="14" width="25.7109375" style="23" customWidth="1"/>
    <col min="15" max="15" width="18.7109375" style="23" customWidth="1"/>
    <col min="16" max="16" width="15.7109375" style="23" customWidth="1"/>
    <col min="17" max="21" width="20.7109375" style="23" customWidth="1"/>
    <col min="22" max="22" width="18.28515625" style="23" hidden="1" customWidth="1"/>
    <col min="23" max="23" width="18.7109375" style="23" hidden="1" customWidth="1"/>
    <col min="24" max="24" width="20.28515625" style="23" hidden="1" customWidth="1"/>
    <col min="25" max="30" width="15.7109375" style="185" hidden="1" customWidth="1"/>
    <col min="31" max="31" width="16.28515625" style="185" hidden="1" customWidth="1"/>
    <col min="32" max="34" width="15.7109375" style="185" customWidth="1"/>
    <col min="35" max="16383" width="9.140625" style="23"/>
    <col min="16384" max="16384" width="7.85546875" style="23" customWidth="1"/>
  </cols>
  <sheetData>
    <row r="1" spans="1:38" ht="35.1" customHeight="1" x14ac:dyDescent="0.2">
      <c r="A1" s="881" t="s">
        <v>456</v>
      </c>
      <c r="B1" s="881"/>
      <c r="C1" s="881"/>
      <c r="D1" s="881"/>
      <c r="E1" s="881"/>
      <c r="F1" s="881"/>
      <c r="G1" s="881"/>
      <c r="H1" s="881"/>
      <c r="I1" s="881"/>
      <c r="J1" s="881"/>
      <c r="K1" s="881"/>
      <c r="L1" s="881"/>
      <c r="M1" s="881"/>
      <c r="N1" s="881"/>
      <c r="O1" s="881"/>
      <c r="P1" s="881"/>
      <c r="Q1" s="881"/>
      <c r="R1" s="882"/>
      <c r="S1" s="882"/>
      <c r="T1" s="882"/>
      <c r="U1" s="882"/>
      <c r="V1" s="217"/>
      <c r="W1" s="217"/>
      <c r="X1" s="217"/>
      <c r="Y1" s="217"/>
      <c r="Z1" s="218"/>
      <c r="AA1" s="218"/>
      <c r="AB1" s="218"/>
      <c r="AC1" s="218"/>
      <c r="AD1" s="218"/>
      <c r="AE1" s="218"/>
      <c r="AF1" s="218"/>
      <c r="AG1" s="218"/>
      <c r="AH1" s="218"/>
      <c r="AI1" s="218"/>
      <c r="AJ1" s="3"/>
      <c r="AK1" s="3"/>
      <c r="AL1" s="3"/>
    </row>
    <row r="2" spans="1:38" ht="30" customHeight="1" x14ac:dyDescent="0.35">
      <c r="A2" s="822">
        <f>SubrecipientName</f>
        <v>0</v>
      </c>
      <c r="B2" s="822"/>
      <c r="C2" s="822"/>
      <c r="D2" s="822"/>
      <c r="E2" s="822"/>
      <c r="F2" s="822"/>
      <c r="G2" s="822"/>
      <c r="H2" s="822"/>
      <c r="I2" s="822"/>
      <c r="J2" s="822"/>
      <c r="K2" s="822"/>
      <c r="L2" s="822"/>
      <c r="M2" s="822"/>
      <c r="N2" s="822"/>
      <c r="O2" s="822"/>
      <c r="P2" s="822"/>
      <c r="Q2" s="822"/>
      <c r="R2" s="879" t="s">
        <v>5</v>
      </c>
      <c r="S2" s="879"/>
      <c r="T2" s="880"/>
      <c r="U2" s="880"/>
      <c r="V2" s="185"/>
      <c r="W2" s="185"/>
      <c r="X2" s="185"/>
      <c r="AF2" s="23"/>
      <c r="AG2" s="23"/>
      <c r="AH2" s="23"/>
    </row>
    <row r="3" spans="1:38" ht="30" customHeight="1" x14ac:dyDescent="0.35">
      <c r="A3" s="824">
        <f>FIPSNumber</f>
        <v>0</v>
      </c>
      <c r="B3" s="824"/>
      <c r="C3" s="824"/>
      <c r="D3" s="824"/>
      <c r="E3" s="824"/>
      <c r="F3" s="824"/>
      <c r="G3" s="824"/>
      <c r="H3" s="824"/>
      <c r="I3" s="824"/>
      <c r="J3" s="824"/>
      <c r="K3" s="824"/>
      <c r="L3" s="824"/>
      <c r="M3" s="824"/>
      <c r="N3" s="824"/>
      <c r="O3" s="824"/>
      <c r="P3" s="824"/>
      <c r="Q3" s="824"/>
      <c r="R3" s="879" t="s">
        <v>609</v>
      </c>
      <c r="S3" s="879"/>
      <c r="T3" s="880"/>
      <c r="U3" s="880"/>
      <c r="V3" s="185"/>
      <c r="W3" s="185"/>
      <c r="X3" s="185"/>
      <c r="AF3" s="23"/>
      <c r="AG3" s="23"/>
      <c r="AH3" s="23"/>
    </row>
    <row r="4" spans="1:38" ht="30" customHeight="1" x14ac:dyDescent="0.2">
      <c r="A4" s="859">
        <f>SubawardNumber</f>
        <v>0</v>
      </c>
      <c r="B4" s="859"/>
      <c r="C4" s="859"/>
      <c r="D4" s="859"/>
      <c r="E4" s="859"/>
      <c r="F4" s="859"/>
      <c r="G4" s="859"/>
      <c r="H4" s="859"/>
      <c r="I4" s="859"/>
      <c r="J4" s="859"/>
      <c r="K4" s="859"/>
      <c r="L4" s="859"/>
      <c r="M4" s="859"/>
      <c r="N4" s="859"/>
      <c r="O4" s="859"/>
      <c r="P4" s="859"/>
      <c r="Q4" s="883"/>
      <c r="R4" s="891" t="s">
        <v>221</v>
      </c>
      <c r="S4" s="891"/>
      <c r="T4" s="888">
        <f>StartDate</f>
        <v>44378</v>
      </c>
      <c r="U4" s="888"/>
      <c r="V4" s="185"/>
      <c r="W4" s="185"/>
      <c r="X4" s="185"/>
      <c r="AF4" s="23"/>
      <c r="AG4" s="23"/>
      <c r="AH4" s="23"/>
    </row>
    <row r="5" spans="1:38" ht="30" customHeight="1" x14ac:dyDescent="0.25">
      <c r="A5" s="884"/>
      <c r="B5" s="884"/>
      <c r="C5" s="884"/>
      <c r="D5" s="884"/>
      <c r="E5" s="884"/>
      <c r="F5" s="884"/>
      <c r="G5" s="884"/>
      <c r="H5" s="884"/>
      <c r="I5" s="884"/>
      <c r="J5" s="884"/>
      <c r="K5" s="884"/>
      <c r="L5" s="884"/>
      <c r="M5" s="884"/>
      <c r="N5" s="884"/>
      <c r="O5" s="884"/>
      <c r="P5" s="884"/>
      <c r="Q5" s="885"/>
      <c r="R5" s="891" t="s">
        <v>222</v>
      </c>
      <c r="S5" s="891"/>
      <c r="T5" s="888">
        <f>EndDate</f>
        <v>45107</v>
      </c>
      <c r="U5" s="888"/>
      <c r="V5" s="188"/>
      <c r="W5" s="185"/>
      <c r="X5" s="185"/>
      <c r="AF5" s="23"/>
      <c r="AG5" s="23"/>
      <c r="AH5" s="23"/>
    </row>
    <row r="6" spans="1:38" s="27" customFormat="1" ht="30" customHeight="1" x14ac:dyDescent="0.3">
      <c r="A6" s="886"/>
      <c r="B6" s="886"/>
      <c r="C6" s="886"/>
      <c r="D6" s="886"/>
      <c r="E6" s="886"/>
      <c r="F6" s="886"/>
      <c r="G6" s="886"/>
      <c r="H6" s="886"/>
      <c r="I6" s="886"/>
      <c r="J6" s="886"/>
      <c r="K6" s="886"/>
      <c r="L6" s="886"/>
      <c r="M6" s="886"/>
      <c r="N6" s="886"/>
      <c r="O6" s="886"/>
      <c r="P6" s="886"/>
      <c r="Q6" s="887"/>
      <c r="R6" s="890" t="s">
        <v>498</v>
      </c>
      <c r="S6" s="890"/>
      <c r="T6" s="889"/>
      <c r="U6" s="889"/>
      <c r="V6" s="189"/>
      <c r="W6" s="189"/>
      <c r="X6" s="189"/>
      <c r="Y6" s="189"/>
      <c r="Z6" s="189"/>
      <c r="AA6" s="189"/>
      <c r="AB6" s="189"/>
      <c r="AC6" s="189"/>
      <c r="AD6" s="189"/>
      <c r="AE6" s="189"/>
    </row>
    <row r="7" spans="1:38" s="24" customFormat="1" ht="54.95" customHeight="1" x14ac:dyDescent="0.2">
      <c r="A7" s="540" t="s">
        <v>26</v>
      </c>
      <c r="B7" s="589" t="s">
        <v>460</v>
      </c>
      <c r="C7" s="589" t="s">
        <v>40</v>
      </c>
      <c r="D7" s="589" t="s">
        <v>253</v>
      </c>
      <c r="E7" s="589" t="s">
        <v>219</v>
      </c>
      <c r="F7" s="589" t="s">
        <v>212</v>
      </c>
      <c r="G7" s="590" t="s">
        <v>254</v>
      </c>
      <c r="H7" s="589" t="s">
        <v>7</v>
      </c>
      <c r="I7" s="589" t="s">
        <v>267</v>
      </c>
      <c r="J7" s="589" t="s">
        <v>446</v>
      </c>
      <c r="K7" s="589" t="s">
        <v>255</v>
      </c>
      <c r="L7" s="589" t="s">
        <v>256</v>
      </c>
      <c r="M7" s="589" t="s">
        <v>356</v>
      </c>
      <c r="N7" s="589" t="s">
        <v>349</v>
      </c>
      <c r="O7" s="589" t="s">
        <v>251</v>
      </c>
      <c r="P7" s="589" t="s">
        <v>250</v>
      </c>
      <c r="Q7" s="540" t="s">
        <v>245</v>
      </c>
      <c r="R7" s="540" t="s">
        <v>262</v>
      </c>
      <c r="S7" s="540" t="s">
        <v>242</v>
      </c>
      <c r="T7" s="540" t="s">
        <v>243</v>
      </c>
      <c r="U7" s="540" t="s">
        <v>224</v>
      </c>
      <c r="V7" s="535" t="s">
        <v>466</v>
      </c>
      <c r="W7" s="318" t="s">
        <v>467</v>
      </c>
      <c r="X7" s="318" t="s">
        <v>468</v>
      </c>
      <c r="Y7" s="318" t="s">
        <v>469</v>
      </c>
      <c r="Z7" s="318" t="s">
        <v>470</v>
      </c>
      <c r="AA7" s="318" t="s">
        <v>471</v>
      </c>
      <c r="AB7" s="318" t="s">
        <v>472</v>
      </c>
      <c r="AC7" s="318" t="s">
        <v>473</v>
      </c>
      <c r="AD7" s="318" t="s">
        <v>474</v>
      </c>
      <c r="AE7" s="318" t="s">
        <v>475</v>
      </c>
    </row>
    <row r="8" spans="1:38" s="19" customFormat="1" ht="20.25" x14ac:dyDescent="0.2">
      <c r="A8" s="591">
        <v>0</v>
      </c>
      <c r="B8" s="591"/>
      <c r="C8" s="592"/>
      <c r="D8" s="592"/>
      <c r="E8" s="592"/>
      <c r="F8" s="593">
        <v>0</v>
      </c>
      <c r="G8" s="594"/>
      <c r="H8" s="595"/>
      <c r="I8" s="595"/>
      <c r="J8" s="595"/>
      <c r="K8" s="595"/>
      <c r="L8" s="595"/>
      <c r="M8" s="596"/>
      <c r="N8" s="596"/>
      <c r="O8" s="595"/>
      <c r="P8" s="595"/>
      <c r="Q8" s="541">
        <f>SUM(RangeCost)</f>
        <v>0</v>
      </c>
      <c r="R8" s="541">
        <f>SUM(RangePrevious)</f>
        <v>0</v>
      </c>
      <c r="S8" s="541">
        <f>SUM(RangeThisRequest)</f>
        <v>0</v>
      </c>
      <c r="T8" s="541">
        <f>SUM(RangeApproved)</f>
        <v>0</v>
      </c>
      <c r="U8" s="541">
        <f>SUM(RangeBalance)</f>
        <v>0</v>
      </c>
      <c r="V8" s="536"/>
      <c r="W8" s="319"/>
      <c r="X8" s="319"/>
      <c r="Y8" s="319"/>
      <c r="Z8" s="319"/>
      <c r="AA8" s="319"/>
      <c r="AB8" s="319"/>
      <c r="AC8" s="319"/>
      <c r="AD8" s="319"/>
      <c r="AE8" s="319"/>
    </row>
    <row r="9" spans="1:38" s="19" customFormat="1" ht="0.2" customHeight="1" x14ac:dyDescent="0.2">
      <c r="A9" s="597">
        <v>0</v>
      </c>
      <c r="B9" s="597">
        <v>0</v>
      </c>
      <c r="C9" s="598">
        <v>0</v>
      </c>
      <c r="D9" s="598">
        <v>0</v>
      </c>
      <c r="E9" s="598">
        <v>0</v>
      </c>
      <c r="F9" s="598">
        <v>0</v>
      </c>
      <c r="G9" s="598">
        <v>0</v>
      </c>
      <c r="H9" s="598">
        <v>0</v>
      </c>
      <c r="I9" s="598">
        <v>0</v>
      </c>
      <c r="J9" s="598">
        <v>0</v>
      </c>
      <c r="K9" s="599">
        <v>0</v>
      </c>
      <c r="L9" s="598">
        <v>0</v>
      </c>
      <c r="M9" s="598">
        <v>0</v>
      </c>
      <c r="N9" s="598">
        <v>0</v>
      </c>
      <c r="O9" s="598">
        <v>0</v>
      </c>
      <c r="P9" s="598">
        <v>0</v>
      </c>
      <c r="Q9" s="600">
        <v>0</v>
      </c>
      <c r="R9" s="542">
        <v>0</v>
      </c>
      <c r="S9" s="543">
        <v>0</v>
      </c>
      <c r="T9" s="542">
        <v>0</v>
      </c>
      <c r="U9" s="542">
        <v>0</v>
      </c>
      <c r="V9" s="537">
        <v>0</v>
      </c>
      <c r="W9" s="320">
        <v>0</v>
      </c>
      <c r="X9" s="320">
        <v>0</v>
      </c>
      <c r="Y9" s="320">
        <v>0</v>
      </c>
      <c r="Z9" s="320">
        <v>0</v>
      </c>
      <c r="AA9" s="320">
        <v>0</v>
      </c>
      <c r="AB9" s="320">
        <v>0</v>
      </c>
      <c r="AC9" s="320">
        <v>0</v>
      </c>
      <c r="AD9" s="320">
        <v>0</v>
      </c>
      <c r="AE9" s="320">
        <v>0</v>
      </c>
    </row>
    <row r="10" spans="1:38" s="378" customFormat="1" ht="19.5" x14ac:dyDescent="0.2">
      <c r="A10" s="370"/>
      <c r="B10" s="370"/>
      <c r="C10" s="371"/>
      <c r="D10" s="383"/>
      <c r="E10" s="383"/>
      <c r="F10" s="383"/>
      <c r="G10" s="371"/>
      <c r="H10" s="371"/>
      <c r="I10" s="371"/>
      <c r="J10" s="384"/>
      <c r="K10" s="385"/>
      <c r="L10" s="385"/>
      <c r="M10" s="386"/>
      <c r="N10" s="371"/>
      <c r="O10" s="371"/>
      <c r="P10" s="386"/>
      <c r="Q10" s="382"/>
      <c r="R10" s="375"/>
      <c r="S10" s="382"/>
      <c r="T10" s="375">
        <f t="shared" ref="T10:T30" si="0">S10+R10</f>
        <v>0</v>
      </c>
      <c r="U10" s="375">
        <f t="shared" ref="U10:U30" si="1">Q10-T10</f>
        <v>0</v>
      </c>
      <c r="V10" s="538"/>
      <c r="W10" s="370"/>
      <c r="X10" s="370"/>
      <c r="Y10" s="370"/>
      <c r="Z10" s="370"/>
      <c r="AA10" s="370"/>
      <c r="AB10" s="370"/>
      <c r="AC10" s="370"/>
      <c r="AD10" s="370"/>
      <c r="AE10" s="370"/>
    </row>
    <row r="11" spans="1:38" s="457" customFormat="1" ht="19.5" x14ac:dyDescent="0.2">
      <c r="A11" s="453"/>
      <c r="B11" s="453"/>
      <c r="C11" s="454"/>
      <c r="D11" s="458"/>
      <c r="E11" s="458"/>
      <c r="F11" s="458"/>
      <c r="G11" s="454"/>
      <c r="H11" s="454"/>
      <c r="I11" s="454"/>
      <c r="J11" s="459"/>
      <c r="K11" s="460"/>
      <c r="L11" s="460"/>
      <c r="M11" s="461"/>
      <c r="N11" s="454"/>
      <c r="O11" s="454"/>
      <c r="P11" s="461"/>
      <c r="Q11" s="456"/>
      <c r="R11" s="455"/>
      <c r="S11" s="456"/>
      <c r="T11" s="455">
        <f t="shared" si="0"/>
        <v>0</v>
      </c>
      <c r="U11" s="455">
        <f t="shared" si="1"/>
        <v>0</v>
      </c>
      <c r="V11" s="539"/>
      <c r="W11" s="453"/>
      <c r="X11" s="453"/>
      <c r="Y11" s="453"/>
      <c r="Z11" s="453"/>
      <c r="AA11" s="453"/>
      <c r="AB11" s="453"/>
      <c r="AC11" s="453"/>
      <c r="AD11" s="453"/>
      <c r="AE11" s="453"/>
    </row>
    <row r="12" spans="1:38" s="378" customFormat="1" ht="19.5" x14ac:dyDescent="0.2">
      <c r="A12" s="370"/>
      <c r="B12" s="370"/>
      <c r="C12" s="371"/>
      <c r="D12" s="383"/>
      <c r="E12" s="383"/>
      <c r="F12" s="383"/>
      <c r="G12" s="371"/>
      <c r="H12" s="371"/>
      <c r="I12" s="371"/>
      <c r="J12" s="384"/>
      <c r="K12" s="385"/>
      <c r="L12" s="385"/>
      <c r="M12" s="386"/>
      <c r="N12" s="371"/>
      <c r="O12" s="371"/>
      <c r="P12" s="386"/>
      <c r="Q12" s="382"/>
      <c r="R12" s="375"/>
      <c r="S12" s="382"/>
      <c r="T12" s="375">
        <f t="shared" si="0"/>
        <v>0</v>
      </c>
      <c r="U12" s="375">
        <f t="shared" si="1"/>
        <v>0</v>
      </c>
      <c r="V12" s="538"/>
      <c r="W12" s="370"/>
      <c r="X12" s="370"/>
      <c r="Y12" s="370"/>
      <c r="Z12" s="370"/>
      <c r="AA12" s="370"/>
      <c r="AB12" s="370"/>
      <c r="AC12" s="370"/>
      <c r="AD12" s="370"/>
      <c r="AE12" s="370"/>
    </row>
    <row r="13" spans="1:38" s="378" customFormat="1" ht="19.5" x14ac:dyDescent="0.2">
      <c r="A13" s="370"/>
      <c r="B13" s="370"/>
      <c r="C13" s="371"/>
      <c r="D13" s="383"/>
      <c r="E13" s="383"/>
      <c r="F13" s="383"/>
      <c r="G13" s="371"/>
      <c r="H13" s="371"/>
      <c r="I13" s="371"/>
      <c r="J13" s="384"/>
      <c r="K13" s="385"/>
      <c r="L13" s="385"/>
      <c r="M13" s="386"/>
      <c r="N13" s="371"/>
      <c r="O13" s="371"/>
      <c r="P13" s="386"/>
      <c r="Q13" s="382"/>
      <c r="R13" s="375"/>
      <c r="S13" s="382"/>
      <c r="T13" s="375">
        <f t="shared" si="0"/>
        <v>0</v>
      </c>
      <c r="U13" s="375">
        <f t="shared" si="1"/>
        <v>0</v>
      </c>
      <c r="V13" s="370"/>
      <c r="W13" s="370"/>
      <c r="X13" s="370"/>
      <c r="Y13" s="370"/>
      <c r="Z13" s="370"/>
      <c r="AA13" s="370"/>
      <c r="AB13" s="370"/>
      <c r="AC13" s="370"/>
      <c r="AD13" s="370"/>
      <c r="AE13" s="370"/>
    </row>
    <row r="14" spans="1:38" s="378" customFormat="1" ht="19.5" x14ac:dyDescent="0.2">
      <c r="A14" s="370"/>
      <c r="B14" s="370"/>
      <c r="C14" s="383"/>
      <c r="D14" s="383"/>
      <c r="E14" s="383"/>
      <c r="F14" s="383"/>
      <c r="G14" s="371"/>
      <c r="H14" s="371"/>
      <c r="I14" s="371"/>
      <c r="J14" s="384"/>
      <c r="K14" s="385"/>
      <c r="L14" s="385"/>
      <c r="M14" s="386"/>
      <c r="N14" s="371"/>
      <c r="O14" s="371"/>
      <c r="P14" s="386"/>
      <c r="Q14" s="382"/>
      <c r="R14" s="375"/>
      <c r="S14" s="382"/>
      <c r="T14" s="375">
        <f t="shared" si="0"/>
        <v>0</v>
      </c>
      <c r="U14" s="375">
        <f t="shared" si="1"/>
        <v>0</v>
      </c>
      <c r="V14" s="370"/>
      <c r="W14" s="370"/>
      <c r="X14" s="370"/>
      <c r="Y14" s="370"/>
      <c r="Z14" s="370"/>
      <c r="AA14" s="370"/>
      <c r="AB14" s="370"/>
      <c r="AC14" s="370"/>
      <c r="AD14" s="370"/>
      <c r="AE14" s="370"/>
    </row>
    <row r="15" spans="1:38" s="378" customFormat="1" ht="19.5" x14ac:dyDescent="0.2">
      <c r="A15" s="370"/>
      <c r="B15" s="370"/>
      <c r="C15" s="383"/>
      <c r="D15" s="383"/>
      <c r="E15" s="383"/>
      <c r="F15" s="383"/>
      <c r="G15" s="371"/>
      <c r="H15" s="371"/>
      <c r="I15" s="371"/>
      <c r="J15" s="384"/>
      <c r="K15" s="385"/>
      <c r="L15" s="385"/>
      <c r="M15" s="386"/>
      <c r="N15" s="371"/>
      <c r="O15" s="371"/>
      <c r="P15" s="386"/>
      <c r="Q15" s="382"/>
      <c r="R15" s="375"/>
      <c r="S15" s="382"/>
      <c r="T15" s="375">
        <f t="shared" si="0"/>
        <v>0</v>
      </c>
      <c r="U15" s="375">
        <f t="shared" si="1"/>
        <v>0</v>
      </c>
      <c r="V15" s="370"/>
      <c r="W15" s="370"/>
      <c r="X15" s="370"/>
      <c r="Y15" s="370"/>
      <c r="Z15" s="370"/>
      <c r="AA15" s="370"/>
      <c r="AB15" s="370"/>
      <c r="AC15" s="370"/>
      <c r="AD15" s="370"/>
      <c r="AE15" s="370"/>
    </row>
    <row r="16" spans="1:38" s="378" customFormat="1" ht="19.5" x14ac:dyDescent="0.2">
      <c r="A16" s="397"/>
      <c r="B16" s="397"/>
      <c r="C16" s="481"/>
      <c r="D16" s="481"/>
      <c r="E16" s="481"/>
      <c r="F16" s="481"/>
      <c r="G16" s="399"/>
      <c r="H16" s="399"/>
      <c r="I16" s="399"/>
      <c r="J16" s="482"/>
      <c r="K16" s="483"/>
      <c r="L16" s="483"/>
      <c r="M16" s="484"/>
      <c r="N16" s="399"/>
      <c r="O16" s="399"/>
      <c r="P16" s="484"/>
      <c r="Q16" s="400"/>
      <c r="R16" s="398"/>
      <c r="S16" s="400"/>
      <c r="T16" s="398">
        <f t="shared" si="0"/>
        <v>0</v>
      </c>
      <c r="U16" s="398">
        <f t="shared" si="1"/>
        <v>0</v>
      </c>
      <c r="V16" s="397"/>
      <c r="W16" s="397"/>
      <c r="X16" s="397"/>
      <c r="Y16" s="397"/>
      <c r="Z16" s="397"/>
      <c r="AA16" s="397"/>
      <c r="AB16" s="397"/>
      <c r="AC16" s="397"/>
      <c r="AD16" s="397"/>
      <c r="AE16" s="397"/>
    </row>
    <row r="17" spans="1:31" s="378" customFormat="1" ht="19.5" x14ac:dyDescent="0.2">
      <c r="A17" s="397"/>
      <c r="B17" s="397"/>
      <c r="C17" s="481"/>
      <c r="D17" s="481"/>
      <c r="E17" s="481"/>
      <c r="F17" s="481"/>
      <c r="G17" s="399"/>
      <c r="H17" s="399"/>
      <c r="I17" s="399"/>
      <c r="J17" s="482"/>
      <c r="K17" s="483"/>
      <c r="L17" s="483"/>
      <c r="M17" s="484"/>
      <c r="N17" s="399"/>
      <c r="O17" s="399"/>
      <c r="P17" s="484"/>
      <c r="Q17" s="400"/>
      <c r="R17" s="398"/>
      <c r="S17" s="400"/>
      <c r="T17" s="398">
        <f t="shared" si="0"/>
        <v>0</v>
      </c>
      <c r="U17" s="398">
        <f t="shared" si="1"/>
        <v>0</v>
      </c>
      <c r="V17" s="397"/>
      <c r="W17" s="397"/>
      <c r="X17" s="397"/>
      <c r="Y17" s="397"/>
      <c r="Z17" s="397"/>
      <c r="AA17" s="397"/>
      <c r="AB17" s="397"/>
      <c r="AC17" s="397"/>
      <c r="AD17" s="397"/>
      <c r="AE17" s="397"/>
    </row>
    <row r="18" spans="1:31" s="378" customFormat="1" ht="19.5" x14ac:dyDescent="0.2">
      <c r="A18" s="397"/>
      <c r="B18" s="397"/>
      <c r="C18" s="481"/>
      <c r="D18" s="481"/>
      <c r="E18" s="481"/>
      <c r="F18" s="481"/>
      <c r="G18" s="399"/>
      <c r="H18" s="399"/>
      <c r="I18" s="399"/>
      <c r="J18" s="482"/>
      <c r="K18" s="483"/>
      <c r="L18" s="483"/>
      <c r="M18" s="484"/>
      <c r="N18" s="399"/>
      <c r="O18" s="399"/>
      <c r="P18" s="484"/>
      <c r="Q18" s="400"/>
      <c r="R18" s="398"/>
      <c r="S18" s="400"/>
      <c r="T18" s="398">
        <f t="shared" si="0"/>
        <v>0</v>
      </c>
      <c r="U18" s="398">
        <f t="shared" si="1"/>
        <v>0</v>
      </c>
      <c r="V18" s="397"/>
      <c r="W18" s="397"/>
      <c r="X18" s="397"/>
      <c r="Y18" s="397"/>
      <c r="Z18" s="397"/>
      <c r="AA18" s="397"/>
      <c r="AB18" s="397"/>
      <c r="AC18" s="397"/>
      <c r="AD18" s="397"/>
      <c r="AE18" s="397"/>
    </row>
    <row r="19" spans="1:31" s="378" customFormat="1" ht="19.5" x14ac:dyDescent="0.2">
      <c r="A19" s="397"/>
      <c r="B19" s="397"/>
      <c r="C19" s="481"/>
      <c r="D19" s="481"/>
      <c r="E19" s="481"/>
      <c r="F19" s="481"/>
      <c r="G19" s="399"/>
      <c r="H19" s="399"/>
      <c r="I19" s="399"/>
      <c r="J19" s="482"/>
      <c r="K19" s="483"/>
      <c r="L19" s="483"/>
      <c r="M19" s="484"/>
      <c r="N19" s="399"/>
      <c r="O19" s="399"/>
      <c r="P19" s="484"/>
      <c r="Q19" s="400"/>
      <c r="R19" s="398"/>
      <c r="S19" s="400"/>
      <c r="T19" s="398">
        <f t="shared" si="0"/>
        <v>0</v>
      </c>
      <c r="U19" s="398">
        <f t="shared" si="1"/>
        <v>0</v>
      </c>
      <c r="V19" s="397"/>
      <c r="W19" s="397"/>
      <c r="X19" s="397"/>
      <c r="Y19" s="397"/>
      <c r="Z19" s="397"/>
      <c r="AA19" s="397"/>
      <c r="AB19" s="397"/>
      <c r="AC19" s="397"/>
      <c r="AD19" s="397"/>
      <c r="AE19" s="397"/>
    </row>
    <row r="20" spans="1:31" s="378" customFormat="1" ht="19.5" x14ac:dyDescent="0.2">
      <c r="A20" s="397"/>
      <c r="B20" s="397"/>
      <c r="C20" s="481"/>
      <c r="D20" s="481"/>
      <c r="E20" s="481"/>
      <c r="F20" s="481"/>
      <c r="G20" s="399"/>
      <c r="H20" s="399"/>
      <c r="I20" s="399"/>
      <c r="J20" s="482"/>
      <c r="K20" s="483"/>
      <c r="L20" s="483"/>
      <c r="M20" s="484"/>
      <c r="N20" s="399"/>
      <c r="O20" s="399"/>
      <c r="P20" s="484"/>
      <c r="Q20" s="400"/>
      <c r="R20" s="398"/>
      <c r="S20" s="400"/>
      <c r="T20" s="398">
        <f t="shared" si="0"/>
        <v>0</v>
      </c>
      <c r="U20" s="398">
        <f t="shared" si="1"/>
        <v>0</v>
      </c>
      <c r="V20" s="397"/>
      <c r="W20" s="397"/>
      <c r="X20" s="397"/>
      <c r="Y20" s="397"/>
      <c r="Z20" s="397"/>
      <c r="AA20" s="397"/>
      <c r="AB20" s="397"/>
      <c r="AC20" s="397"/>
      <c r="AD20" s="397"/>
      <c r="AE20" s="397"/>
    </row>
    <row r="21" spans="1:31" s="378" customFormat="1" ht="19.5" x14ac:dyDescent="0.2">
      <c r="A21" s="397"/>
      <c r="B21" s="397"/>
      <c r="C21" s="481"/>
      <c r="D21" s="481"/>
      <c r="E21" s="481"/>
      <c r="F21" s="481"/>
      <c r="G21" s="399"/>
      <c r="H21" s="399"/>
      <c r="I21" s="399"/>
      <c r="J21" s="482"/>
      <c r="K21" s="483"/>
      <c r="L21" s="483"/>
      <c r="M21" s="484"/>
      <c r="N21" s="399"/>
      <c r="O21" s="399"/>
      <c r="P21" s="484"/>
      <c r="Q21" s="400"/>
      <c r="R21" s="398"/>
      <c r="S21" s="400"/>
      <c r="T21" s="398">
        <f t="shared" si="0"/>
        <v>0</v>
      </c>
      <c r="U21" s="398">
        <f t="shared" si="1"/>
        <v>0</v>
      </c>
      <c r="V21" s="397"/>
      <c r="W21" s="397"/>
      <c r="X21" s="397"/>
      <c r="Y21" s="397"/>
      <c r="Z21" s="397"/>
      <c r="AA21" s="397"/>
      <c r="AB21" s="397"/>
      <c r="AC21" s="397"/>
      <c r="AD21" s="397"/>
      <c r="AE21" s="397"/>
    </row>
    <row r="22" spans="1:31" s="378" customFormat="1" ht="19.5" x14ac:dyDescent="0.2">
      <c r="A22" s="397"/>
      <c r="B22" s="397"/>
      <c r="C22" s="481"/>
      <c r="D22" s="481"/>
      <c r="E22" s="481"/>
      <c r="F22" s="481"/>
      <c r="G22" s="399"/>
      <c r="H22" s="399"/>
      <c r="I22" s="399"/>
      <c r="J22" s="482"/>
      <c r="K22" s="483"/>
      <c r="L22" s="483"/>
      <c r="M22" s="484"/>
      <c r="N22" s="399"/>
      <c r="O22" s="399"/>
      <c r="P22" s="484"/>
      <c r="Q22" s="400"/>
      <c r="R22" s="398"/>
      <c r="S22" s="400"/>
      <c r="T22" s="398">
        <f t="shared" si="0"/>
        <v>0</v>
      </c>
      <c r="U22" s="398">
        <f t="shared" si="1"/>
        <v>0</v>
      </c>
      <c r="V22" s="397"/>
      <c r="W22" s="397"/>
      <c r="X22" s="397"/>
      <c r="Y22" s="397"/>
      <c r="Z22" s="397"/>
      <c r="AA22" s="397"/>
      <c r="AB22" s="397"/>
      <c r="AC22" s="397"/>
      <c r="AD22" s="397"/>
      <c r="AE22" s="397"/>
    </row>
    <row r="23" spans="1:31" s="378" customFormat="1" ht="19.5" x14ac:dyDescent="0.2">
      <c r="A23" s="397"/>
      <c r="B23" s="397"/>
      <c r="C23" s="481"/>
      <c r="D23" s="481"/>
      <c r="E23" s="481"/>
      <c r="F23" s="481"/>
      <c r="G23" s="399"/>
      <c r="H23" s="399"/>
      <c r="I23" s="399"/>
      <c r="J23" s="482"/>
      <c r="K23" s="483"/>
      <c r="L23" s="483"/>
      <c r="M23" s="484"/>
      <c r="N23" s="399"/>
      <c r="O23" s="399"/>
      <c r="P23" s="484"/>
      <c r="Q23" s="400"/>
      <c r="R23" s="398"/>
      <c r="S23" s="400"/>
      <c r="T23" s="398">
        <f t="shared" si="0"/>
        <v>0</v>
      </c>
      <c r="U23" s="398">
        <f t="shared" si="1"/>
        <v>0</v>
      </c>
      <c r="V23" s="397"/>
      <c r="W23" s="397"/>
      <c r="X23" s="397"/>
      <c r="Y23" s="397"/>
      <c r="Z23" s="397"/>
      <c r="AA23" s="397"/>
      <c r="AB23" s="397"/>
      <c r="AC23" s="397"/>
      <c r="AD23" s="397"/>
      <c r="AE23" s="397"/>
    </row>
    <row r="24" spans="1:31" s="378" customFormat="1" ht="19.5" x14ac:dyDescent="0.2">
      <c r="A24" s="397"/>
      <c r="B24" s="397"/>
      <c r="C24" s="481"/>
      <c r="D24" s="481"/>
      <c r="E24" s="481"/>
      <c r="F24" s="481"/>
      <c r="G24" s="399"/>
      <c r="H24" s="399"/>
      <c r="I24" s="399"/>
      <c r="J24" s="482"/>
      <c r="K24" s="483"/>
      <c r="L24" s="483"/>
      <c r="M24" s="484"/>
      <c r="N24" s="399"/>
      <c r="O24" s="399"/>
      <c r="P24" s="484"/>
      <c r="Q24" s="400"/>
      <c r="R24" s="398"/>
      <c r="S24" s="400"/>
      <c r="T24" s="398">
        <f t="shared" si="0"/>
        <v>0</v>
      </c>
      <c r="U24" s="398">
        <f t="shared" si="1"/>
        <v>0</v>
      </c>
      <c r="V24" s="397"/>
      <c r="W24" s="397"/>
      <c r="X24" s="397"/>
      <c r="Y24" s="397"/>
      <c r="Z24" s="397"/>
      <c r="AA24" s="397"/>
      <c r="AB24" s="397"/>
      <c r="AC24" s="397"/>
      <c r="AD24" s="397"/>
      <c r="AE24" s="397"/>
    </row>
    <row r="25" spans="1:31" s="378" customFormat="1" ht="19.5" x14ac:dyDescent="0.2">
      <c r="A25" s="397"/>
      <c r="B25" s="397"/>
      <c r="C25" s="481"/>
      <c r="D25" s="481"/>
      <c r="E25" s="481"/>
      <c r="F25" s="481"/>
      <c r="G25" s="399"/>
      <c r="H25" s="399"/>
      <c r="I25" s="399"/>
      <c r="J25" s="482"/>
      <c r="K25" s="483"/>
      <c r="L25" s="483"/>
      <c r="M25" s="484"/>
      <c r="N25" s="399"/>
      <c r="O25" s="399"/>
      <c r="P25" s="484"/>
      <c r="Q25" s="400"/>
      <c r="R25" s="398"/>
      <c r="S25" s="400"/>
      <c r="T25" s="398">
        <f t="shared" si="0"/>
        <v>0</v>
      </c>
      <c r="U25" s="398">
        <f t="shared" si="1"/>
        <v>0</v>
      </c>
      <c r="V25" s="397"/>
      <c r="W25" s="397"/>
      <c r="X25" s="397"/>
      <c r="Y25" s="397"/>
      <c r="Z25" s="397"/>
      <c r="AA25" s="397"/>
      <c r="AB25" s="397"/>
      <c r="AC25" s="397"/>
      <c r="AD25" s="397"/>
      <c r="AE25" s="397"/>
    </row>
    <row r="26" spans="1:31" s="378" customFormat="1" ht="19.5" x14ac:dyDescent="0.2">
      <c r="A26" s="397"/>
      <c r="B26" s="397"/>
      <c r="C26" s="481"/>
      <c r="D26" s="481"/>
      <c r="E26" s="481"/>
      <c r="F26" s="481"/>
      <c r="G26" s="399"/>
      <c r="H26" s="399"/>
      <c r="I26" s="399"/>
      <c r="J26" s="482"/>
      <c r="K26" s="483"/>
      <c r="L26" s="483"/>
      <c r="M26" s="484"/>
      <c r="N26" s="399"/>
      <c r="O26" s="399"/>
      <c r="P26" s="484"/>
      <c r="Q26" s="400"/>
      <c r="R26" s="398"/>
      <c r="S26" s="400"/>
      <c r="T26" s="398">
        <f t="shared" si="0"/>
        <v>0</v>
      </c>
      <c r="U26" s="398">
        <f t="shared" si="1"/>
        <v>0</v>
      </c>
      <c r="V26" s="397"/>
      <c r="W26" s="397"/>
      <c r="X26" s="397"/>
      <c r="Y26" s="397"/>
      <c r="Z26" s="397"/>
      <c r="AA26" s="397"/>
      <c r="AB26" s="397"/>
      <c r="AC26" s="397"/>
      <c r="AD26" s="397"/>
      <c r="AE26" s="397"/>
    </row>
    <row r="27" spans="1:31" s="378" customFormat="1" ht="19.5" x14ac:dyDescent="0.2">
      <c r="A27" s="397"/>
      <c r="B27" s="397"/>
      <c r="C27" s="481"/>
      <c r="D27" s="481"/>
      <c r="E27" s="481"/>
      <c r="F27" s="481"/>
      <c r="G27" s="399"/>
      <c r="H27" s="399"/>
      <c r="I27" s="399"/>
      <c r="J27" s="482"/>
      <c r="K27" s="483"/>
      <c r="L27" s="483"/>
      <c r="M27" s="484"/>
      <c r="N27" s="399"/>
      <c r="O27" s="399"/>
      <c r="P27" s="484"/>
      <c r="Q27" s="400"/>
      <c r="R27" s="398"/>
      <c r="S27" s="400"/>
      <c r="T27" s="398">
        <f t="shared" si="0"/>
        <v>0</v>
      </c>
      <c r="U27" s="398">
        <f t="shared" si="1"/>
        <v>0</v>
      </c>
      <c r="V27" s="397"/>
      <c r="W27" s="397"/>
      <c r="X27" s="397"/>
      <c r="Y27" s="397"/>
      <c r="Z27" s="397"/>
      <c r="AA27" s="397"/>
      <c r="AB27" s="397"/>
      <c r="AC27" s="397"/>
      <c r="AD27" s="397"/>
      <c r="AE27" s="397"/>
    </row>
    <row r="28" spans="1:31" s="378" customFormat="1" ht="19.5" x14ac:dyDescent="0.2">
      <c r="A28" s="397"/>
      <c r="B28" s="397"/>
      <c r="C28" s="481"/>
      <c r="D28" s="481"/>
      <c r="E28" s="481"/>
      <c r="F28" s="481"/>
      <c r="G28" s="399"/>
      <c r="H28" s="399"/>
      <c r="I28" s="399"/>
      <c r="J28" s="482"/>
      <c r="K28" s="483"/>
      <c r="L28" s="483"/>
      <c r="M28" s="484"/>
      <c r="N28" s="399"/>
      <c r="O28" s="399"/>
      <c r="P28" s="484"/>
      <c r="Q28" s="400"/>
      <c r="R28" s="398"/>
      <c r="S28" s="400"/>
      <c r="T28" s="398">
        <f t="shared" si="0"/>
        <v>0</v>
      </c>
      <c r="U28" s="398">
        <f t="shared" si="1"/>
        <v>0</v>
      </c>
      <c r="V28" s="397"/>
      <c r="W28" s="397"/>
      <c r="X28" s="397"/>
      <c r="Y28" s="397"/>
      <c r="Z28" s="397"/>
      <c r="AA28" s="397"/>
      <c r="AB28" s="397"/>
      <c r="AC28" s="397"/>
      <c r="AD28" s="397"/>
      <c r="AE28" s="397"/>
    </row>
    <row r="29" spans="1:31" s="378" customFormat="1" ht="19.5" x14ac:dyDescent="0.2">
      <c r="A29" s="397"/>
      <c r="B29" s="397"/>
      <c r="C29" s="481"/>
      <c r="D29" s="481"/>
      <c r="E29" s="481"/>
      <c r="F29" s="481"/>
      <c r="G29" s="399"/>
      <c r="H29" s="399"/>
      <c r="I29" s="399"/>
      <c r="J29" s="482"/>
      <c r="K29" s="483"/>
      <c r="L29" s="483"/>
      <c r="M29" s="484"/>
      <c r="N29" s="399"/>
      <c r="O29" s="399"/>
      <c r="P29" s="484"/>
      <c r="Q29" s="400"/>
      <c r="R29" s="398"/>
      <c r="S29" s="400"/>
      <c r="T29" s="398">
        <f t="shared" si="0"/>
        <v>0</v>
      </c>
      <c r="U29" s="398">
        <f t="shared" si="1"/>
        <v>0</v>
      </c>
      <c r="V29" s="397"/>
      <c r="W29" s="397"/>
      <c r="X29" s="397"/>
      <c r="Y29" s="397"/>
      <c r="Z29" s="397"/>
      <c r="AA29" s="397"/>
      <c r="AB29" s="397"/>
      <c r="AC29" s="397"/>
      <c r="AD29" s="397"/>
      <c r="AE29" s="397"/>
    </row>
    <row r="30" spans="1:31" s="378" customFormat="1" ht="19.5" x14ac:dyDescent="0.2">
      <c r="A30" s="397"/>
      <c r="B30" s="397"/>
      <c r="C30" s="481"/>
      <c r="D30" s="481"/>
      <c r="E30" s="481"/>
      <c r="F30" s="481"/>
      <c r="G30" s="399"/>
      <c r="H30" s="399"/>
      <c r="I30" s="399"/>
      <c r="J30" s="482"/>
      <c r="K30" s="483"/>
      <c r="L30" s="483"/>
      <c r="M30" s="484"/>
      <c r="N30" s="399"/>
      <c r="O30" s="399"/>
      <c r="P30" s="484"/>
      <c r="Q30" s="400"/>
      <c r="R30" s="398"/>
      <c r="S30" s="400"/>
      <c r="T30" s="398">
        <f t="shared" si="0"/>
        <v>0</v>
      </c>
      <c r="U30" s="398">
        <f t="shared" si="1"/>
        <v>0</v>
      </c>
      <c r="V30" s="397"/>
      <c r="W30" s="397"/>
      <c r="X30" s="397"/>
      <c r="Y30" s="397"/>
      <c r="Z30" s="397"/>
      <c r="AA30" s="397"/>
      <c r="AB30" s="397"/>
      <c r="AC30" s="397"/>
      <c r="AD30" s="397"/>
      <c r="AE30" s="397"/>
    </row>
    <row r="31" spans="1:31" s="378" customFormat="1" ht="17.25" x14ac:dyDescent="0.2">
      <c r="A31" s="23"/>
      <c r="B31" s="23"/>
      <c r="C31" s="23"/>
      <c r="D31" s="23"/>
      <c r="E31" s="23"/>
      <c r="F31" s="23"/>
      <c r="G31" s="23"/>
      <c r="H31" s="23"/>
      <c r="I31" s="29"/>
      <c r="J31" s="23"/>
      <c r="K31" s="23"/>
      <c r="L31" s="23"/>
      <c r="M31" s="23"/>
      <c r="N31" s="23"/>
      <c r="O31" s="23"/>
      <c r="P31" s="23"/>
      <c r="Q31" s="23"/>
      <c r="R31" s="23"/>
      <c r="S31" s="23"/>
      <c r="T31" s="23"/>
      <c r="U31" s="23"/>
      <c r="V31" s="23"/>
      <c r="W31" s="23"/>
      <c r="X31" s="23"/>
      <c r="Y31" s="185"/>
      <c r="Z31" s="185"/>
      <c r="AA31" s="185"/>
      <c r="AB31" s="185"/>
      <c r="AC31" s="185"/>
      <c r="AD31" s="185"/>
      <c r="AE31" s="185"/>
    </row>
    <row r="32" spans="1:31" s="378" customFormat="1" ht="17.25" x14ac:dyDescent="0.2">
      <c r="A32" s="23"/>
      <c r="B32" s="23"/>
      <c r="C32" s="23"/>
      <c r="D32" s="23"/>
      <c r="E32" s="23"/>
      <c r="F32" s="23"/>
      <c r="G32" s="23"/>
      <c r="H32" s="23"/>
      <c r="I32" s="29"/>
      <c r="J32" s="23"/>
      <c r="K32" s="23"/>
      <c r="L32" s="23"/>
      <c r="M32" s="23"/>
      <c r="N32" s="23"/>
      <c r="O32" s="23"/>
      <c r="P32" s="23"/>
      <c r="Q32" s="23"/>
      <c r="R32" s="23"/>
      <c r="S32" s="23"/>
      <c r="T32" s="23"/>
      <c r="U32" s="23"/>
      <c r="V32" s="23"/>
      <c r="W32" s="23"/>
      <c r="X32" s="23"/>
      <c r="Y32" s="185"/>
      <c r="Z32" s="185"/>
      <c r="AA32" s="185"/>
      <c r="AB32" s="185"/>
      <c r="AC32" s="185"/>
      <c r="AD32" s="185"/>
      <c r="AE32" s="185"/>
    </row>
    <row r="33" spans="1:31" s="378" customFormat="1" ht="17.25" x14ac:dyDescent="0.2">
      <c r="A33" s="23"/>
      <c r="B33" s="23"/>
      <c r="C33" s="23"/>
      <c r="D33" s="23"/>
      <c r="E33" s="23"/>
      <c r="F33" s="23"/>
      <c r="G33" s="23"/>
      <c r="H33" s="23"/>
      <c r="I33" s="29"/>
      <c r="J33" s="23"/>
      <c r="K33" s="23"/>
      <c r="L33" s="23"/>
      <c r="M33" s="23"/>
      <c r="N33" s="23"/>
      <c r="O33" s="23"/>
      <c r="P33" s="23"/>
      <c r="Q33" s="23"/>
      <c r="R33" s="23"/>
      <c r="S33" s="23"/>
      <c r="T33" s="23"/>
      <c r="U33" s="23"/>
      <c r="V33" s="23"/>
      <c r="W33" s="23"/>
      <c r="X33" s="23"/>
      <c r="Y33" s="185"/>
      <c r="Z33" s="185"/>
      <c r="AA33" s="185"/>
      <c r="AB33" s="185"/>
      <c r="AC33" s="185"/>
      <c r="AD33" s="185"/>
      <c r="AE33" s="185"/>
    </row>
    <row r="34" spans="1:31" s="378" customFormat="1" ht="17.25" x14ac:dyDescent="0.2">
      <c r="A34" s="23"/>
      <c r="B34" s="23"/>
      <c r="C34" s="23"/>
      <c r="D34" s="23"/>
      <c r="E34" s="23"/>
      <c r="F34" s="23"/>
      <c r="G34" s="23"/>
      <c r="H34" s="23"/>
      <c r="I34" s="29"/>
      <c r="J34" s="23"/>
      <c r="K34" s="23"/>
      <c r="L34" s="23"/>
      <c r="M34" s="23"/>
      <c r="N34" s="23"/>
      <c r="O34" s="23"/>
      <c r="P34" s="23"/>
      <c r="Q34" s="23"/>
      <c r="R34" s="23"/>
      <c r="S34" s="23"/>
      <c r="T34" s="23"/>
      <c r="U34" s="23"/>
      <c r="V34" s="23"/>
      <c r="W34" s="23"/>
      <c r="X34" s="23"/>
      <c r="Y34" s="185"/>
      <c r="Z34" s="185"/>
      <c r="AA34" s="185"/>
      <c r="AB34" s="185"/>
      <c r="AC34" s="185"/>
      <c r="AD34" s="185"/>
      <c r="AE34" s="185"/>
    </row>
    <row r="35" spans="1:31" s="378" customFormat="1" ht="17.25" x14ac:dyDescent="0.2">
      <c r="A35" s="23"/>
      <c r="B35" s="23"/>
      <c r="C35" s="23"/>
      <c r="D35" s="23"/>
      <c r="E35" s="23"/>
      <c r="F35" s="23"/>
      <c r="G35" s="23"/>
      <c r="H35" s="23"/>
      <c r="I35" s="29"/>
      <c r="J35" s="23"/>
      <c r="K35" s="23"/>
      <c r="L35" s="23"/>
      <c r="M35" s="23"/>
      <c r="N35" s="23"/>
      <c r="O35" s="23"/>
      <c r="P35" s="23"/>
      <c r="Q35" s="23"/>
      <c r="R35" s="23"/>
      <c r="S35" s="23"/>
      <c r="T35" s="23"/>
      <c r="U35" s="23"/>
      <c r="V35" s="23"/>
      <c r="W35" s="23"/>
      <c r="X35" s="23"/>
      <c r="Y35" s="185"/>
      <c r="Z35" s="185"/>
      <c r="AA35" s="185"/>
      <c r="AB35" s="185"/>
      <c r="AC35" s="185"/>
      <c r="AD35" s="185"/>
      <c r="AE35" s="185"/>
    </row>
    <row r="36" spans="1:31" s="378" customFormat="1" ht="17.25" x14ac:dyDescent="0.2">
      <c r="A36" s="23"/>
      <c r="B36" s="23"/>
      <c r="C36" s="23"/>
      <c r="D36" s="23"/>
      <c r="E36" s="23"/>
      <c r="F36" s="23"/>
      <c r="G36" s="23"/>
      <c r="H36" s="23"/>
      <c r="I36" s="29"/>
      <c r="J36" s="23"/>
      <c r="K36" s="23"/>
      <c r="L36" s="23"/>
      <c r="M36" s="23"/>
      <c r="N36" s="23"/>
      <c r="O36" s="23"/>
      <c r="P36" s="23"/>
      <c r="Q36" s="23"/>
      <c r="R36" s="23"/>
      <c r="S36" s="23"/>
      <c r="T36" s="23"/>
      <c r="U36" s="23"/>
      <c r="V36" s="23"/>
      <c r="W36" s="23"/>
      <c r="X36" s="23"/>
      <c r="Y36" s="185"/>
      <c r="Z36" s="185"/>
      <c r="AA36" s="185"/>
      <c r="AB36" s="185"/>
      <c r="AC36" s="185"/>
      <c r="AD36" s="185"/>
      <c r="AE36" s="185"/>
    </row>
    <row r="37" spans="1:31" s="378" customFormat="1" ht="17.25" x14ac:dyDescent="0.2">
      <c r="A37" s="23"/>
      <c r="B37" s="23"/>
      <c r="C37" s="23"/>
      <c r="D37" s="23"/>
      <c r="E37" s="23"/>
      <c r="F37" s="23"/>
      <c r="G37" s="23"/>
      <c r="H37" s="23"/>
      <c r="I37" s="29"/>
      <c r="J37" s="23"/>
      <c r="K37" s="23"/>
      <c r="L37" s="23"/>
      <c r="M37" s="23"/>
      <c r="N37" s="23"/>
      <c r="O37" s="23"/>
      <c r="P37" s="23"/>
      <c r="Q37" s="23"/>
      <c r="R37" s="23"/>
      <c r="S37" s="23"/>
      <c r="T37" s="23"/>
      <c r="U37" s="23"/>
      <c r="V37" s="23"/>
      <c r="W37" s="23"/>
      <c r="X37" s="23"/>
      <c r="Y37" s="185"/>
      <c r="Z37" s="185"/>
      <c r="AA37" s="185"/>
      <c r="AB37" s="185"/>
      <c r="AC37" s="185"/>
      <c r="AD37" s="185"/>
      <c r="AE37" s="185"/>
    </row>
    <row r="38" spans="1:31" s="378" customFormat="1" ht="17.25" x14ac:dyDescent="0.2">
      <c r="A38" s="23"/>
      <c r="B38" s="23"/>
      <c r="C38" s="23"/>
      <c r="D38" s="23"/>
      <c r="E38" s="23"/>
      <c r="F38" s="23"/>
      <c r="G38" s="23"/>
      <c r="H38" s="23"/>
      <c r="I38" s="29"/>
      <c r="J38" s="23"/>
      <c r="K38" s="23"/>
      <c r="L38" s="23"/>
      <c r="M38" s="23"/>
      <c r="N38" s="23"/>
      <c r="O38" s="23"/>
      <c r="P38" s="23"/>
      <c r="Q38" s="23"/>
      <c r="R38" s="23"/>
      <c r="S38" s="23"/>
      <c r="T38" s="23"/>
      <c r="U38" s="23"/>
      <c r="V38" s="23"/>
      <c r="W38" s="23"/>
      <c r="X38" s="23"/>
      <c r="Y38" s="185"/>
      <c r="Z38" s="185"/>
      <c r="AA38" s="185"/>
      <c r="AB38" s="185"/>
      <c r="AC38" s="185"/>
      <c r="AD38" s="185"/>
      <c r="AE38" s="185"/>
    </row>
    <row r="39" spans="1:31" s="378" customFormat="1" ht="17.25" x14ac:dyDescent="0.2">
      <c r="A39" s="23"/>
      <c r="B39" s="23"/>
      <c r="C39" s="23"/>
      <c r="D39" s="23"/>
      <c r="E39" s="23"/>
      <c r="F39" s="23"/>
      <c r="G39" s="23"/>
      <c r="H39" s="23"/>
      <c r="I39" s="29"/>
      <c r="J39" s="23"/>
      <c r="K39" s="23"/>
      <c r="L39" s="23"/>
      <c r="M39" s="23"/>
      <c r="N39" s="23"/>
      <c r="O39" s="23"/>
      <c r="P39" s="23"/>
      <c r="Q39" s="23"/>
      <c r="R39" s="23"/>
      <c r="S39" s="23"/>
      <c r="T39" s="23"/>
      <c r="U39" s="23"/>
      <c r="V39" s="23"/>
      <c r="W39" s="23"/>
      <c r="X39" s="23"/>
      <c r="Y39" s="185"/>
      <c r="Z39" s="185"/>
      <c r="AA39" s="185"/>
      <c r="AB39" s="185"/>
      <c r="AC39" s="185"/>
      <c r="AD39" s="185"/>
      <c r="AE39" s="185"/>
    </row>
    <row r="40" spans="1:31" s="378" customFormat="1" ht="17.25" x14ac:dyDescent="0.2">
      <c r="A40" s="23"/>
      <c r="B40" s="23"/>
      <c r="C40" s="23"/>
      <c r="D40" s="23"/>
      <c r="E40" s="23"/>
      <c r="F40" s="23"/>
      <c r="G40" s="23"/>
      <c r="H40" s="23"/>
      <c r="I40" s="29"/>
      <c r="J40" s="23"/>
      <c r="K40" s="23"/>
      <c r="L40" s="23"/>
      <c r="M40" s="23"/>
      <c r="N40" s="23"/>
      <c r="O40" s="23"/>
      <c r="P40" s="23"/>
      <c r="Q40" s="23"/>
      <c r="R40" s="23"/>
      <c r="S40" s="23"/>
      <c r="T40" s="23"/>
      <c r="U40" s="23"/>
      <c r="V40" s="23"/>
      <c r="W40" s="23"/>
      <c r="X40" s="23"/>
      <c r="Y40" s="185"/>
      <c r="Z40" s="185"/>
      <c r="AA40" s="185"/>
      <c r="AB40" s="185"/>
      <c r="AC40" s="185"/>
      <c r="AD40" s="185"/>
      <c r="AE40" s="185"/>
    </row>
    <row r="41" spans="1:31" s="378" customFormat="1" ht="17.25" x14ac:dyDescent="0.2">
      <c r="A41" s="23"/>
      <c r="B41" s="23"/>
      <c r="C41" s="23"/>
      <c r="D41" s="23"/>
      <c r="E41" s="23"/>
      <c r="F41" s="23"/>
      <c r="G41" s="23"/>
      <c r="H41" s="23"/>
      <c r="I41" s="29"/>
      <c r="J41" s="23"/>
      <c r="K41" s="23"/>
      <c r="L41" s="23"/>
      <c r="M41" s="23"/>
      <c r="N41" s="23"/>
      <c r="O41" s="23"/>
      <c r="P41" s="23"/>
      <c r="Q41" s="23"/>
      <c r="R41" s="23"/>
      <c r="S41" s="23"/>
      <c r="T41" s="23"/>
      <c r="U41" s="23"/>
      <c r="V41" s="23"/>
      <c r="W41" s="23"/>
      <c r="X41" s="23"/>
      <c r="Y41" s="185"/>
      <c r="Z41" s="185"/>
      <c r="AA41" s="185"/>
      <c r="AB41" s="185"/>
      <c r="AC41" s="185"/>
      <c r="AD41" s="185"/>
      <c r="AE41" s="185"/>
    </row>
    <row r="42" spans="1:31" s="378" customFormat="1" ht="17.25" x14ac:dyDescent="0.2">
      <c r="A42" s="23"/>
      <c r="B42" s="23"/>
      <c r="C42" s="23"/>
      <c r="D42" s="23"/>
      <c r="E42" s="23"/>
      <c r="F42" s="23"/>
      <c r="G42" s="23"/>
      <c r="H42" s="23"/>
      <c r="I42" s="29"/>
      <c r="J42" s="23"/>
      <c r="K42" s="23"/>
      <c r="L42" s="23"/>
      <c r="M42" s="23"/>
      <c r="N42" s="23"/>
      <c r="O42" s="23"/>
      <c r="P42" s="23"/>
      <c r="Q42" s="23"/>
      <c r="R42" s="23"/>
      <c r="S42" s="23"/>
      <c r="T42" s="23"/>
      <c r="U42" s="23"/>
      <c r="V42" s="23"/>
      <c r="W42" s="23"/>
      <c r="X42" s="23"/>
      <c r="Y42" s="185"/>
      <c r="Z42" s="185"/>
      <c r="AA42" s="185"/>
      <c r="AB42" s="185"/>
      <c r="AC42" s="185"/>
      <c r="AD42" s="185"/>
      <c r="AE42" s="185"/>
    </row>
    <row r="43" spans="1:31" s="378" customFormat="1" ht="17.25" x14ac:dyDescent="0.2">
      <c r="A43" s="23"/>
      <c r="B43" s="23"/>
      <c r="C43" s="23"/>
      <c r="D43" s="23"/>
      <c r="E43" s="23"/>
      <c r="F43" s="23"/>
      <c r="G43" s="23"/>
      <c r="H43" s="23"/>
      <c r="I43" s="29"/>
      <c r="J43" s="23"/>
      <c r="K43" s="23"/>
      <c r="L43" s="23"/>
      <c r="M43" s="23"/>
      <c r="N43" s="23"/>
      <c r="O43" s="23"/>
      <c r="P43" s="23"/>
      <c r="Q43" s="23"/>
      <c r="R43" s="23"/>
      <c r="S43" s="23"/>
      <c r="T43" s="23"/>
      <c r="U43" s="23"/>
      <c r="V43" s="23"/>
      <c r="W43" s="23"/>
      <c r="X43" s="23"/>
      <c r="Y43" s="185"/>
      <c r="Z43" s="185"/>
      <c r="AA43" s="185"/>
      <c r="AB43" s="185"/>
      <c r="AC43" s="185"/>
      <c r="AD43" s="185"/>
      <c r="AE43" s="185"/>
    </row>
    <row r="44" spans="1:31" s="378" customFormat="1" ht="17.25" x14ac:dyDescent="0.2">
      <c r="A44" s="23"/>
      <c r="B44" s="23"/>
      <c r="C44" s="23"/>
      <c r="D44" s="23"/>
      <c r="E44" s="23"/>
      <c r="F44" s="23"/>
      <c r="G44" s="23"/>
      <c r="H44" s="23"/>
      <c r="I44" s="29"/>
      <c r="J44" s="23"/>
      <c r="K44" s="23"/>
      <c r="L44" s="23"/>
      <c r="M44" s="23"/>
      <c r="N44" s="23"/>
      <c r="O44" s="23"/>
      <c r="P44" s="23"/>
      <c r="Q44" s="23"/>
      <c r="R44" s="23"/>
      <c r="S44" s="23"/>
      <c r="T44" s="23"/>
      <c r="U44" s="23"/>
      <c r="V44" s="23"/>
      <c r="W44" s="23"/>
      <c r="X44" s="23"/>
      <c r="Y44" s="185"/>
      <c r="Z44" s="185"/>
      <c r="AA44" s="185"/>
      <c r="AB44" s="185"/>
      <c r="AC44" s="185"/>
      <c r="AD44" s="185"/>
      <c r="AE44" s="185"/>
    </row>
    <row r="45" spans="1:31" s="378" customFormat="1" ht="17.25" x14ac:dyDescent="0.2">
      <c r="A45" s="23"/>
      <c r="B45" s="23"/>
      <c r="C45" s="23"/>
      <c r="D45" s="23"/>
      <c r="E45" s="23"/>
      <c r="F45" s="23"/>
      <c r="G45" s="23"/>
      <c r="H45" s="23"/>
      <c r="I45" s="29"/>
      <c r="J45" s="23"/>
      <c r="K45" s="23"/>
      <c r="L45" s="23"/>
      <c r="M45" s="23"/>
      <c r="N45" s="23"/>
      <c r="O45" s="23"/>
      <c r="P45" s="23"/>
      <c r="Q45" s="23"/>
      <c r="R45" s="23"/>
      <c r="S45" s="23"/>
      <c r="T45" s="23"/>
      <c r="U45" s="23"/>
      <c r="V45" s="23"/>
      <c r="W45" s="23"/>
      <c r="X45" s="23"/>
      <c r="Y45" s="185"/>
      <c r="Z45" s="185"/>
      <c r="AA45" s="185"/>
      <c r="AB45" s="185"/>
      <c r="AC45" s="185"/>
      <c r="AD45" s="185"/>
      <c r="AE45" s="185"/>
    </row>
    <row r="46" spans="1:31" s="378" customFormat="1" ht="17.25" x14ac:dyDescent="0.2">
      <c r="A46" s="23"/>
      <c r="B46" s="23"/>
      <c r="C46" s="23"/>
      <c r="D46" s="23"/>
      <c r="E46" s="23"/>
      <c r="F46" s="23"/>
      <c r="G46" s="23"/>
      <c r="H46" s="23"/>
      <c r="I46" s="29"/>
      <c r="J46" s="23"/>
      <c r="K46" s="23"/>
      <c r="L46" s="23"/>
      <c r="M46" s="23"/>
      <c r="N46" s="23"/>
      <c r="O46" s="23"/>
      <c r="P46" s="23"/>
      <c r="Q46" s="23"/>
      <c r="R46" s="23"/>
      <c r="S46" s="23"/>
      <c r="T46" s="23"/>
      <c r="U46" s="23"/>
      <c r="V46" s="23"/>
      <c r="W46" s="23"/>
      <c r="X46" s="23"/>
      <c r="Y46" s="185"/>
      <c r="Z46" s="185"/>
      <c r="AA46" s="185"/>
      <c r="AB46" s="185"/>
      <c r="AC46" s="185"/>
      <c r="AD46" s="185"/>
      <c r="AE46" s="185"/>
    </row>
    <row r="47" spans="1:31" s="378" customFormat="1" ht="17.25" x14ac:dyDescent="0.2">
      <c r="A47" s="23"/>
      <c r="B47" s="23"/>
      <c r="C47" s="23"/>
      <c r="D47" s="23"/>
      <c r="E47" s="23"/>
      <c r="F47" s="23"/>
      <c r="G47" s="23"/>
      <c r="H47" s="23"/>
      <c r="I47" s="29"/>
      <c r="J47" s="23"/>
      <c r="K47" s="23"/>
      <c r="L47" s="23"/>
      <c r="M47" s="23"/>
      <c r="N47" s="23"/>
      <c r="O47" s="23"/>
      <c r="P47" s="23"/>
      <c r="Q47" s="23"/>
      <c r="R47" s="23"/>
      <c r="S47" s="23"/>
      <c r="T47" s="23"/>
      <c r="U47" s="23"/>
      <c r="V47" s="23"/>
      <c r="W47" s="23"/>
      <c r="X47" s="23"/>
      <c r="Y47" s="185"/>
      <c r="Z47" s="185"/>
      <c r="AA47" s="185"/>
      <c r="AB47" s="185"/>
      <c r="AC47" s="185"/>
      <c r="AD47" s="185"/>
      <c r="AE47" s="185"/>
    </row>
    <row r="48" spans="1:31" s="378" customFormat="1" ht="17.25" x14ac:dyDescent="0.2">
      <c r="A48" s="23"/>
      <c r="B48" s="23"/>
      <c r="C48" s="23"/>
      <c r="D48" s="23"/>
      <c r="E48" s="23"/>
      <c r="F48" s="23"/>
      <c r="G48" s="23"/>
      <c r="H48" s="23"/>
      <c r="I48" s="29"/>
      <c r="J48" s="23"/>
      <c r="K48" s="23"/>
      <c r="L48" s="23"/>
      <c r="M48" s="23"/>
      <c r="N48" s="23"/>
      <c r="O48" s="23"/>
      <c r="P48" s="23"/>
      <c r="Q48" s="23"/>
      <c r="R48" s="23"/>
      <c r="S48" s="23"/>
      <c r="T48" s="23"/>
      <c r="U48" s="23"/>
      <c r="V48" s="23"/>
      <c r="W48" s="23"/>
      <c r="X48" s="23"/>
      <c r="Y48" s="185"/>
      <c r="Z48" s="185"/>
      <c r="AA48" s="185"/>
      <c r="AB48" s="185"/>
      <c r="AC48" s="185"/>
      <c r="AD48" s="185"/>
      <c r="AE48" s="185"/>
    </row>
    <row r="49" spans="1:31" s="378" customFormat="1" ht="17.25" x14ac:dyDescent="0.2">
      <c r="A49" s="23"/>
      <c r="B49" s="23"/>
      <c r="C49" s="23"/>
      <c r="D49" s="23"/>
      <c r="E49" s="23"/>
      <c r="F49" s="23"/>
      <c r="G49" s="23"/>
      <c r="H49" s="23"/>
      <c r="I49" s="29"/>
      <c r="J49" s="23"/>
      <c r="K49" s="23"/>
      <c r="L49" s="23"/>
      <c r="M49" s="23"/>
      <c r="N49" s="23"/>
      <c r="O49" s="23"/>
      <c r="P49" s="23"/>
      <c r="Q49" s="23"/>
      <c r="R49" s="23"/>
      <c r="S49" s="23"/>
      <c r="T49" s="23"/>
      <c r="U49" s="23"/>
      <c r="V49" s="23"/>
      <c r="W49" s="23"/>
      <c r="X49" s="23"/>
      <c r="Y49" s="185"/>
      <c r="Z49" s="185"/>
      <c r="AA49" s="185"/>
      <c r="AB49" s="185"/>
      <c r="AC49" s="185"/>
      <c r="AD49" s="185"/>
      <c r="AE49" s="185"/>
    </row>
    <row r="50" spans="1:31" s="378" customFormat="1" ht="17.25" x14ac:dyDescent="0.2">
      <c r="A50" s="23"/>
      <c r="B50" s="23"/>
      <c r="C50" s="23"/>
      <c r="D50" s="23"/>
      <c r="E50" s="23"/>
      <c r="F50" s="23"/>
      <c r="G50" s="23"/>
      <c r="H50" s="23"/>
      <c r="I50" s="29"/>
      <c r="J50" s="23"/>
      <c r="K50" s="23"/>
      <c r="L50" s="23"/>
      <c r="M50" s="23"/>
      <c r="N50" s="23"/>
      <c r="O50" s="23"/>
      <c r="P50" s="23"/>
      <c r="Q50" s="23"/>
      <c r="R50" s="23"/>
      <c r="S50" s="23"/>
      <c r="T50" s="23"/>
      <c r="U50" s="23"/>
      <c r="V50" s="23"/>
      <c r="W50" s="23"/>
      <c r="X50" s="23"/>
      <c r="Y50" s="185"/>
      <c r="Z50" s="185"/>
      <c r="AA50" s="185"/>
      <c r="AB50" s="185"/>
      <c r="AC50" s="185"/>
      <c r="AD50" s="185"/>
      <c r="AE50" s="185"/>
    </row>
    <row r="51" spans="1:31" s="378" customFormat="1" ht="17.25" x14ac:dyDescent="0.2">
      <c r="A51" s="23"/>
      <c r="B51" s="23"/>
      <c r="C51" s="23"/>
      <c r="D51" s="23"/>
      <c r="E51" s="23"/>
      <c r="F51" s="23"/>
      <c r="G51" s="23"/>
      <c r="H51" s="23"/>
      <c r="I51" s="29"/>
      <c r="J51" s="23"/>
      <c r="K51" s="23"/>
      <c r="L51" s="23"/>
      <c r="M51" s="23"/>
      <c r="N51" s="23"/>
      <c r="O51" s="23"/>
      <c r="P51" s="23"/>
      <c r="Q51" s="23"/>
      <c r="R51" s="23"/>
      <c r="S51" s="23"/>
      <c r="T51" s="23"/>
      <c r="U51" s="23"/>
      <c r="V51" s="23"/>
      <c r="W51" s="23"/>
      <c r="X51" s="23"/>
      <c r="Y51" s="185"/>
      <c r="Z51" s="185"/>
      <c r="AA51" s="185"/>
      <c r="AB51" s="185"/>
      <c r="AC51" s="185"/>
      <c r="AD51" s="185"/>
      <c r="AE51" s="185"/>
    </row>
    <row r="52" spans="1:31" s="378" customFormat="1" ht="17.25" x14ac:dyDescent="0.2">
      <c r="A52" s="23"/>
      <c r="B52" s="23"/>
      <c r="C52" s="23"/>
      <c r="D52" s="23"/>
      <c r="E52" s="23"/>
      <c r="F52" s="23"/>
      <c r="G52" s="23"/>
      <c r="H52" s="23"/>
      <c r="I52" s="29"/>
      <c r="J52" s="23"/>
      <c r="K52" s="23"/>
      <c r="L52" s="23"/>
      <c r="M52" s="23"/>
      <c r="N52" s="23"/>
      <c r="O52" s="23"/>
      <c r="P52" s="23"/>
      <c r="Q52" s="23"/>
      <c r="R52" s="23"/>
      <c r="S52" s="23"/>
      <c r="T52" s="23"/>
      <c r="U52" s="23"/>
      <c r="V52" s="23"/>
      <c r="W52" s="23"/>
      <c r="X52" s="23"/>
      <c r="Y52" s="185"/>
      <c r="Z52" s="185"/>
      <c r="AA52" s="185"/>
      <c r="AB52" s="185"/>
      <c r="AC52" s="185"/>
      <c r="AD52" s="185"/>
      <c r="AE52" s="185"/>
    </row>
    <row r="53" spans="1:31" s="378" customFormat="1" ht="17.25" x14ac:dyDescent="0.2">
      <c r="A53" s="23"/>
      <c r="B53" s="23"/>
      <c r="C53" s="23"/>
      <c r="D53" s="23"/>
      <c r="E53" s="23"/>
      <c r="F53" s="23"/>
      <c r="G53" s="23"/>
      <c r="H53" s="23"/>
      <c r="I53" s="29"/>
      <c r="J53" s="23"/>
      <c r="K53" s="23"/>
      <c r="L53" s="23"/>
      <c r="M53" s="23"/>
      <c r="N53" s="23"/>
      <c r="O53" s="23"/>
      <c r="P53" s="23"/>
      <c r="Q53" s="23"/>
      <c r="R53" s="23"/>
      <c r="S53" s="23"/>
      <c r="T53" s="23"/>
      <c r="U53" s="23"/>
      <c r="V53" s="23"/>
      <c r="W53" s="23"/>
      <c r="X53" s="23"/>
      <c r="Y53" s="185"/>
      <c r="Z53" s="185"/>
      <c r="AA53" s="185"/>
      <c r="AB53" s="185"/>
      <c r="AC53" s="185"/>
      <c r="AD53" s="185"/>
      <c r="AE53" s="185"/>
    </row>
    <row r="54" spans="1:31" s="378" customFormat="1" ht="17.25" x14ac:dyDescent="0.2">
      <c r="A54" s="23"/>
      <c r="B54" s="23"/>
      <c r="C54" s="23"/>
      <c r="D54" s="23"/>
      <c r="E54" s="23"/>
      <c r="F54" s="23"/>
      <c r="G54" s="23"/>
      <c r="H54" s="23"/>
      <c r="I54" s="29"/>
      <c r="J54" s="23"/>
      <c r="K54" s="23"/>
      <c r="L54" s="23"/>
      <c r="M54" s="23"/>
      <c r="N54" s="23"/>
      <c r="O54" s="23"/>
      <c r="P54" s="23"/>
      <c r="Q54" s="23"/>
      <c r="R54" s="23"/>
      <c r="S54" s="23"/>
      <c r="T54" s="23"/>
      <c r="U54" s="23"/>
      <c r="V54" s="23"/>
      <c r="W54" s="23"/>
      <c r="X54" s="23"/>
      <c r="Y54" s="185"/>
      <c r="Z54" s="185"/>
      <c r="AA54" s="185"/>
      <c r="AB54" s="185"/>
      <c r="AC54" s="185"/>
      <c r="AD54" s="185"/>
      <c r="AE54" s="185"/>
    </row>
    <row r="55" spans="1:31" s="378" customFormat="1" ht="17.25" x14ac:dyDescent="0.2">
      <c r="A55" s="23"/>
      <c r="B55" s="23"/>
      <c r="C55" s="23"/>
      <c r="D55" s="23"/>
      <c r="E55" s="23"/>
      <c r="F55" s="23"/>
      <c r="G55" s="23"/>
      <c r="H55" s="23"/>
      <c r="I55" s="29"/>
      <c r="J55" s="23"/>
      <c r="K55" s="23"/>
      <c r="L55" s="23"/>
      <c r="M55" s="23"/>
      <c r="N55" s="23"/>
      <c r="O55" s="23"/>
      <c r="P55" s="23"/>
      <c r="Q55" s="23"/>
      <c r="R55" s="23"/>
      <c r="S55" s="23"/>
      <c r="T55" s="23"/>
      <c r="U55" s="23"/>
      <c r="V55" s="23"/>
      <c r="W55" s="23"/>
      <c r="X55" s="23"/>
      <c r="Y55" s="185"/>
      <c r="Z55" s="185"/>
      <c r="AA55" s="185"/>
      <c r="AB55" s="185"/>
      <c r="AC55" s="185"/>
      <c r="AD55" s="185"/>
      <c r="AE55" s="185"/>
    </row>
    <row r="56" spans="1:31" s="378" customFormat="1" ht="17.25" x14ac:dyDescent="0.2">
      <c r="A56" s="23"/>
      <c r="B56" s="23"/>
      <c r="C56" s="23"/>
      <c r="D56" s="23"/>
      <c r="E56" s="23"/>
      <c r="F56" s="23"/>
      <c r="G56" s="23"/>
      <c r="H56" s="23"/>
      <c r="I56" s="29"/>
      <c r="J56" s="23"/>
      <c r="K56" s="23"/>
      <c r="L56" s="23"/>
      <c r="M56" s="23"/>
      <c r="N56" s="23"/>
      <c r="O56" s="23"/>
      <c r="P56" s="23"/>
      <c r="Q56" s="23"/>
      <c r="R56" s="23"/>
      <c r="S56" s="23"/>
      <c r="T56" s="23"/>
      <c r="U56" s="23"/>
      <c r="V56" s="23"/>
      <c r="W56" s="23"/>
      <c r="X56" s="23"/>
      <c r="Y56" s="185"/>
      <c r="Z56" s="185"/>
      <c r="AA56" s="185"/>
      <c r="AB56" s="185"/>
      <c r="AC56" s="185"/>
      <c r="AD56" s="185"/>
      <c r="AE56" s="185"/>
    </row>
    <row r="57" spans="1:31" s="378" customFormat="1" ht="17.25" x14ac:dyDescent="0.2">
      <c r="A57" s="23"/>
      <c r="B57" s="23"/>
      <c r="C57" s="23"/>
      <c r="D57" s="23"/>
      <c r="E57" s="23"/>
      <c r="F57" s="23"/>
      <c r="G57" s="23"/>
      <c r="H57" s="23"/>
      <c r="I57" s="29"/>
      <c r="J57" s="23"/>
      <c r="K57" s="23"/>
      <c r="L57" s="23"/>
      <c r="M57" s="23"/>
      <c r="N57" s="23"/>
      <c r="O57" s="23"/>
      <c r="P57" s="23"/>
      <c r="Q57" s="23"/>
      <c r="R57" s="23"/>
      <c r="S57" s="23"/>
      <c r="T57" s="23"/>
      <c r="U57" s="23"/>
      <c r="V57" s="23"/>
      <c r="W57" s="23"/>
      <c r="X57" s="23"/>
      <c r="Y57" s="185"/>
      <c r="Z57" s="185"/>
      <c r="AA57" s="185"/>
      <c r="AB57" s="185"/>
      <c r="AC57" s="185"/>
      <c r="AD57" s="185"/>
      <c r="AE57" s="185"/>
    </row>
    <row r="58" spans="1:31" s="378" customFormat="1" ht="17.25" x14ac:dyDescent="0.2">
      <c r="A58" s="23"/>
      <c r="B58" s="23"/>
      <c r="C58" s="23"/>
      <c r="D58" s="23"/>
      <c r="E58" s="23"/>
      <c r="F58" s="23"/>
      <c r="G58" s="23"/>
      <c r="H58" s="23"/>
      <c r="I58" s="29"/>
      <c r="J58" s="23"/>
      <c r="K58" s="23"/>
      <c r="L58" s="23"/>
      <c r="M58" s="23"/>
      <c r="N58" s="23"/>
      <c r="O58" s="23"/>
      <c r="P58" s="23"/>
      <c r="Q58" s="23"/>
      <c r="R58" s="23"/>
      <c r="S58" s="23"/>
      <c r="T58" s="23"/>
      <c r="U58" s="23"/>
      <c r="V58" s="23"/>
      <c r="W58" s="23"/>
      <c r="X58" s="23"/>
      <c r="Y58" s="185"/>
      <c r="Z58" s="185"/>
      <c r="AA58" s="185"/>
      <c r="AB58" s="185"/>
      <c r="AC58" s="185"/>
      <c r="AD58" s="185"/>
      <c r="AE58" s="185"/>
    </row>
    <row r="59" spans="1:31" s="378" customFormat="1" ht="17.25" x14ac:dyDescent="0.2">
      <c r="A59" s="23"/>
      <c r="B59" s="23"/>
      <c r="C59" s="23"/>
      <c r="D59" s="23"/>
      <c r="E59" s="23"/>
      <c r="F59" s="23"/>
      <c r="G59" s="23"/>
      <c r="H59" s="23"/>
      <c r="I59" s="29"/>
      <c r="J59" s="23"/>
      <c r="K59" s="23"/>
      <c r="L59" s="23"/>
      <c r="M59" s="23"/>
      <c r="N59" s="23"/>
      <c r="O59" s="23"/>
      <c r="P59" s="23"/>
      <c r="Q59" s="23"/>
      <c r="R59" s="23"/>
      <c r="S59" s="23"/>
      <c r="T59" s="23"/>
      <c r="U59" s="23"/>
      <c r="V59" s="23"/>
      <c r="W59" s="23"/>
      <c r="X59" s="23"/>
      <c r="Y59" s="185"/>
      <c r="Z59" s="185"/>
      <c r="AA59" s="185"/>
      <c r="AB59" s="185"/>
      <c r="AC59" s="185"/>
      <c r="AD59" s="185"/>
      <c r="AE59" s="185"/>
    </row>
    <row r="60" spans="1:31" s="378" customFormat="1" ht="17.25" x14ac:dyDescent="0.2">
      <c r="A60" s="23"/>
      <c r="B60" s="23"/>
      <c r="C60" s="23"/>
      <c r="D60" s="23"/>
      <c r="E60" s="23"/>
      <c r="F60" s="23"/>
      <c r="G60" s="23"/>
      <c r="H60" s="23"/>
      <c r="I60" s="29"/>
      <c r="J60" s="23"/>
      <c r="K60" s="23"/>
      <c r="L60" s="23"/>
      <c r="M60" s="23"/>
      <c r="N60" s="23"/>
      <c r="O60" s="23"/>
      <c r="P60" s="23"/>
      <c r="Q60" s="23"/>
      <c r="R60" s="23"/>
      <c r="S60" s="23"/>
      <c r="T60" s="23"/>
      <c r="U60" s="23"/>
      <c r="V60" s="23"/>
      <c r="W60" s="23"/>
      <c r="X60" s="23"/>
      <c r="Y60" s="185"/>
      <c r="Z60" s="185"/>
      <c r="AA60" s="185"/>
      <c r="AB60" s="185"/>
      <c r="AC60" s="185"/>
      <c r="AD60" s="185"/>
      <c r="AE60" s="185"/>
    </row>
    <row r="61" spans="1:31" s="378" customFormat="1" ht="17.25" x14ac:dyDescent="0.2">
      <c r="A61" s="23"/>
      <c r="B61" s="23"/>
      <c r="C61" s="23"/>
      <c r="D61" s="23"/>
      <c r="E61" s="23"/>
      <c r="F61" s="23"/>
      <c r="G61" s="23"/>
      <c r="H61" s="23"/>
      <c r="I61" s="29"/>
      <c r="J61" s="23"/>
      <c r="K61" s="23"/>
      <c r="L61" s="23"/>
      <c r="M61" s="23"/>
      <c r="N61" s="23"/>
      <c r="O61" s="23"/>
      <c r="P61" s="23"/>
      <c r="Q61" s="23"/>
      <c r="R61" s="23"/>
      <c r="S61" s="23"/>
      <c r="T61" s="23"/>
      <c r="U61" s="23"/>
      <c r="V61" s="23"/>
      <c r="W61" s="23"/>
      <c r="X61" s="23"/>
      <c r="Y61" s="185"/>
      <c r="Z61" s="185"/>
      <c r="AA61" s="185"/>
      <c r="AB61" s="185"/>
      <c r="AC61" s="185"/>
      <c r="AD61" s="185"/>
      <c r="AE61" s="185"/>
    </row>
    <row r="62" spans="1:31" s="378" customFormat="1" ht="17.25" x14ac:dyDescent="0.2">
      <c r="A62" s="23"/>
      <c r="B62" s="23"/>
      <c r="C62" s="23"/>
      <c r="D62" s="23"/>
      <c r="E62" s="23"/>
      <c r="F62" s="23"/>
      <c r="G62" s="23"/>
      <c r="H62" s="23"/>
      <c r="I62" s="29"/>
      <c r="J62" s="23"/>
      <c r="K62" s="23"/>
      <c r="L62" s="23"/>
      <c r="M62" s="23"/>
      <c r="N62" s="23"/>
      <c r="O62" s="23"/>
      <c r="P62" s="23"/>
      <c r="Q62" s="23"/>
      <c r="R62" s="23"/>
      <c r="S62" s="23"/>
      <c r="T62" s="23"/>
      <c r="U62" s="23"/>
      <c r="V62" s="23"/>
      <c r="W62" s="23"/>
      <c r="X62" s="23"/>
      <c r="Y62" s="185"/>
      <c r="Z62" s="185"/>
      <c r="AA62" s="185"/>
      <c r="AB62" s="185"/>
      <c r="AC62" s="185"/>
      <c r="AD62" s="185"/>
      <c r="AE62" s="185"/>
    </row>
    <row r="63" spans="1:31" s="378" customFormat="1" ht="17.25" x14ac:dyDescent="0.2">
      <c r="A63" s="23"/>
      <c r="B63" s="23"/>
      <c r="C63" s="23"/>
      <c r="D63" s="23"/>
      <c r="E63" s="23"/>
      <c r="F63" s="23"/>
      <c r="G63" s="23"/>
      <c r="H63" s="23"/>
      <c r="I63" s="29"/>
      <c r="J63" s="23"/>
      <c r="K63" s="23"/>
      <c r="L63" s="23"/>
      <c r="M63" s="23"/>
      <c r="N63" s="23"/>
      <c r="O63" s="23"/>
      <c r="P63" s="23"/>
      <c r="Q63" s="23"/>
      <c r="R63" s="23"/>
      <c r="S63" s="23"/>
      <c r="T63" s="23"/>
      <c r="U63" s="23"/>
      <c r="V63" s="23"/>
      <c r="W63" s="23"/>
      <c r="X63" s="23"/>
      <c r="Y63" s="185"/>
      <c r="Z63" s="185"/>
      <c r="AA63" s="185"/>
      <c r="AB63" s="185"/>
      <c r="AC63" s="185"/>
      <c r="AD63" s="185"/>
      <c r="AE63" s="185"/>
    </row>
    <row r="64" spans="1:31" s="378" customFormat="1" ht="17.25" x14ac:dyDescent="0.2">
      <c r="A64" s="23"/>
      <c r="B64" s="23"/>
      <c r="C64" s="23"/>
      <c r="D64" s="23"/>
      <c r="E64" s="23"/>
      <c r="F64" s="23"/>
      <c r="G64" s="23"/>
      <c r="H64" s="23"/>
      <c r="I64" s="29"/>
      <c r="J64" s="23"/>
      <c r="K64" s="23"/>
      <c r="L64" s="23"/>
      <c r="M64" s="23"/>
      <c r="N64" s="23"/>
      <c r="O64" s="23"/>
      <c r="P64" s="23"/>
      <c r="Q64" s="23"/>
      <c r="R64" s="23"/>
      <c r="S64" s="23"/>
      <c r="T64" s="23"/>
      <c r="U64" s="23"/>
      <c r="V64" s="23"/>
      <c r="W64" s="23"/>
      <c r="X64" s="23"/>
      <c r="Y64" s="185"/>
      <c r="Z64" s="185"/>
      <c r="AA64" s="185"/>
      <c r="AB64" s="185"/>
      <c r="AC64" s="185"/>
      <c r="AD64" s="185"/>
      <c r="AE64" s="185"/>
    </row>
    <row r="65" spans="1:31" s="378" customFormat="1" ht="17.25" x14ac:dyDescent="0.2">
      <c r="A65" s="23"/>
      <c r="B65" s="23"/>
      <c r="C65" s="23"/>
      <c r="D65" s="23"/>
      <c r="E65" s="23"/>
      <c r="F65" s="23"/>
      <c r="G65" s="23"/>
      <c r="H65" s="23"/>
      <c r="I65" s="29"/>
      <c r="J65" s="23"/>
      <c r="K65" s="23"/>
      <c r="L65" s="23"/>
      <c r="M65" s="23"/>
      <c r="N65" s="23"/>
      <c r="O65" s="23"/>
      <c r="P65" s="23"/>
      <c r="Q65" s="23"/>
      <c r="R65" s="23"/>
      <c r="S65" s="23"/>
      <c r="T65" s="23"/>
      <c r="U65" s="23"/>
      <c r="V65" s="23"/>
      <c r="W65" s="23"/>
      <c r="X65" s="23"/>
      <c r="Y65" s="185"/>
      <c r="Z65" s="185"/>
      <c r="AA65" s="185"/>
      <c r="AB65" s="185"/>
      <c r="AC65" s="185"/>
      <c r="AD65" s="185"/>
      <c r="AE65" s="185"/>
    </row>
    <row r="66" spans="1:31" s="378" customFormat="1" ht="17.25" x14ac:dyDescent="0.2">
      <c r="A66" s="23"/>
      <c r="B66" s="23"/>
      <c r="C66" s="23"/>
      <c r="D66" s="23"/>
      <c r="E66" s="23"/>
      <c r="F66" s="23"/>
      <c r="G66" s="23"/>
      <c r="H66" s="23"/>
      <c r="I66" s="29"/>
      <c r="J66" s="23"/>
      <c r="K66" s="23"/>
      <c r="L66" s="23"/>
      <c r="M66" s="23"/>
      <c r="N66" s="23"/>
      <c r="O66" s="23"/>
      <c r="P66" s="23"/>
      <c r="Q66" s="23"/>
      <c r="R66" s="23"/>
      <c r="S66" s="23"/>
      <c r="T66" s="23"/>
      <c r="U66" s="23"/>
      <c r="V66" s="23"/>
      <c r="W66" s="23"/>
      <c r="X66" s="23"/>
      <c r="Y66" s="185"/>
      <c r="Z66" s="185"/>
      <c r="AA66" s="185"/>
      <c r="AB66" s="185"/>
      <c r="AC66" s="185"/>
      <c r="AD66" s="185"/>
      <c r="AE66" s="185"/>
    </row>
    <row r="67" spans="1:31" s="378" customFormat="1" ht="17.25" x14ac:dyDescent="0.2">
      <c r="A67" s="23"/>
      <c r="B67" s="23"/>
      <c r="C67" s="23"/>
      <c r="D67" s="23"/>
      <c r="E67" s="23"/>
      <c r="F67" s="23"/>
      <c r="G67" s="23"/>
      <c r="H67" s="23"/>
      <c r="I67" s="29"/>
      <c r="J67" s="23"/>
      <c r="K67" s="23"/>
      <c r="L67" s="23"/>
      <c r="M67" s="23"/>
      <c r="N67" s="23"/>
      <c r="O67" s="23"/>
      <c r="P67" s="23"/>
      <c r="Q67" s="23"/>
      <c r="R67" s="23"/>
      <c r="S67" s="23"/>
      <c r="T67" s="23"/>
      <c r="U67" s="23"/>
      <c r="V67" s="23"/>
      <c r="W67" s="23"/>
      <c r="X67" s="23"/>
      <c r="Y67" s="185"/>
      <c r="Z67" s="185"/>
      <c r="AA67" s="185"/>
      <c r="AB67" s="185"/>
      <c r="AC67" s="185"/>
      <c r="AD67" s="185"/>
      <c r="AE67" s="185"/>
    </row>
    <row r="68" spans="1:31" s="378" customFormat="1" ht="17.25" x14ac:dyDescent="0.2">
      <c r="A68" s="23"/>
      <c r="B68" s="23"/>
      <c r="C68" s="23"/>
      <c r="D68" s="23"/>
      <c r="E68" s="23"/>
      <c r="F68" s="23"/>
      <c r="G68" s="23"/>
      <c r="H68" s="23"/>
      <c r="I68" s="29"/>
      <c r="J68" s="23"/>
      <c r="K68" s="23"/>
      <c r="L68" s="23"/>
      <c r="M68" s="23"/>
      <c r="N68" s="23"/>
      <c r="O68" s="23"/>
      <c r="P68" s="23"/>
      <c r="Q68" s="23"/>
      <c r="R68" s="23"/>
      <c r="S68" s="23"/>
      <c r="T68" s="23"/>
      <c r="U68" s="23"/>
      <c r="V68" s="23"/>
      <c r="W68" s="23"/>
      <c r="X68" s="23"/>
      <c r="Y68" s="185"/>
      <c r="Z68" s="185"/>
      <c r="AA68" s="185"/>
      <c r="AB68" s="185"/>
      <c r="AC68" s="185"/>
      <c r="AD68" s="185"/>
      <c r="AE68" s="185"/>
    </row>
    <row r="69" spans="1:31" s="378" customFormat="1" ht="17.25" x14ac:dyDescent="0.2">
      <c r="A69" s="23"/>
      <c r="B69" s="23"/>
      <c r="C69" s="23"/>
      <c r="D69" s="23"/>
      <c r="E69" s="23"/>
      <c r="F69" s="23"/>
      <c r="G69" s="23"/>
      <c r="H69" s="23"/>
      <c r="I69" s="29"/>
      <c r="J69" s="23"/>
      <c r="K69" s="23"/>
      <c r="L69" s="23"/>
      <c r="M69" s="23"/>
      <c r="N69" s="23"/>
      <c r="O69" s="23"/>
      <c r="P69" s="23"/>
      <c r="Q69" s="23"/>
      <c r="R69" s="23"/>
      <c r="S69" s="23"/>
      <c r="T69" s="23"/>
      <c r="U69" s="23"/>
      <c r="V69" s="23"/>
      <c r="W69" s="23"/>
      <c r="X69" s="23"/>
      <c r="Y69" s="185"/>
      <c r="Z69" s="185"/>
      <c r="AA69" s="185"/>
      <c r="AB69" s="185"/>
      <c r="AC69" s="185"/>
      <c r="AD69" s="185"/>
      <c r="AE69" s="185"/>
    </row>
    <row r="70" spans="1:31" s="378" customFormat="1" ht="17.25" x14ac:dyDescent="0.2">
      <c r="A70" s="23"/>
      <c r="B70" s="23"/>
      <c r="C70" s="23"/>
      <c r="D70" s="23"/>
      <c r="E70" s="23"/>
      <c r="F70" s="23"/>
      <c r="G70" s="23"/>
      <c r="H70" s="23"/>
      <c r="I70" s="29"/>
      <c r="J70" s="23"/>
      <c r="K70" s="23"/>
      <c r="L70" s="23"/>
      <c r="M70" s="23"/>
      <c r="N70" s="23"/>
      <c r="O70" s="23"/>
      <c r="P70" s="23"/>
      <c r="Q70" s="23"/>
      <c r="R70" s="23"/>
      <c r="S70" s="23"/>
      <c r="T70" s="23"/>
      <c r="U70" s="23"/>
      <c r="V70" s="23"/>
      <c r="W70" s="23"/>
      <c r="X70" s="23"/>
      <c r="Y70" s="185"/>
      <c r="Z70" s="185"/>
      <c r="AA70" s="185"/>
      <c r="AB70" s="185"/>
      <c r="AC70" s="185"/>
      <c r="AD70" s="185"/>
      <c r="AE70" s="185"/>
    </row>
    <row r="71" spans="1:31" s="378" customFormat="1" ht="17.25" x14ac:dyDescent="0.2">
      <c r="A71" s="23"/>
      <c r="B71" s="23"/>
      <c r="C71" s="23"/>
      <c r="D71" s="23"/>
      <c r="E71" s="23"/>
      <c r="F71" s="23"/>
      <c r="G71" s="23"/>
      <c r="H71" s="23"/>
      <c r="I71" s="29"/>
      <c r="J71" s="23"/>
      <c r="K71" s="23"/>
      <c r="L71" s="23"/>
      <c r="M71" s="23"/>
      <c r="N71" s="23"/>
      <c r="O71" s="23"/>
      <c r="P71" s="23"/>
      <c r="Q71" s="23"/>
      <c r="R71" s="23"/>
      <c r="S71" s="23"/>
      <c r="T71" s="23"/>
      <c r="U71" s="23"/>
      <c r="V71" s="23"/>
      <c r="W71" s="23"/>
      <c r="X71" s="23"/>
      <c r="Y71" s="185"/>
      <c r="Z71" s="185"/>
      <c r="AA71" s="185"/>
      <c r="AB71" s="185"/>
      <c r="AC71" s="185"/>
      <c r="AD71" s="185"/>
      <c r="AE71" s="185"/>
    </row>
    <row r="72" spans="1:31" s="378" customFormat="1" ht="17.25" x14ac:dyDescent="0.2">
      <c r="A72" s="23"/>
      <c r="B72" s="23"/>
      <c r="C72" s="23"/>
      <c r="D72" s="23"/>
      <c r="E72" s="23"/>
      <c r="F72" s="23"/>
      <c r="G72" s="23"/>
      <c r="H72" s="23"/>
      <c r="I72" s="29"/>
      <c r="J72" s="23"/>
      <c r="K72" s="23"/>
      <c r="L72" s="23"/>
      <c r="M72" s="23"/>
      <c r="N72" s="23"/>
      <c r="O72" s="23"/>
      <c r="P72" s="23"/>
      <c r="Q72" s="23"/>
      <c r="R72" s="23"/>
      <c r="S72" s="23"/>
      <c r="T72" s="23"/>
      <c r="U72" s="23"/>
      <c r="V72" s="23"/>
      <c r="W72" s="23"/>
      <c r="X72" s="23"/>
      <c r="Y72" s="185"/>
      <c r="Z72" s="185"/>
      <c r="AA72" s="185"/>
      <c r="AB72" s="185"/>
      <c r="AC72" s="185"/>
      <c r="AD72" s="185"/>
      <c r="AE72" s="185"/>
    </row>
    <row r="73" spans="1:31" s="378" customFormat="1" ht="17.25" x14ac:dyDescent="0.2">
      <c r="A73" s="23"/>
      <c r="B73" s="23"/>
      <c r="C73" s="23"/>
      <c r="D73" s="23"/>
      <c r="E73" s="23"/>
      <c r="F73" s="23"/>
      <c r="G73" s="23"/>
      <c r="H73" s="23"/>
      <c r="I73" s="29"/>
      <c r="J73" s="23"/>
      <c r="K73" s="23"/>
      <c r="L73" s="23"/>
      <c r="M73" s="23"/>
      <c r="N73" s="23"/>
      <c r="O73" s="23"/>
      <c r="P73" s="23"/>
      <c r="Q73" s="23"/>
      <c r="R73" s="23"/>
      <c r="S73" s="23"/>
      <c r="T73" s="23"/>
      <c r="U73" s="23"/>
      <c r="V73" s="23"/>
      <c r="W73" s="23"/>
      <c r="X73" s="23"/>
      <c r="Y73" s="185"/>
      <c r="Z73" s="185"/>
      <c r="AA73" s="185"/>
      <c r="AB73" s="185"/>
      <c r="AC73" s="185"/>
      <c r="AD73" s="185"/>
      <c r="AE73" s="185"/>
    </row>
    <row r="74" spans="1:31" s="378" customFormat="1" ht="17.25" x14ac:dyDescent="0.2">
      <c r="A74" s="23"/>
      <c r="B74" s="23"/>
      <c r="C74" s="23"/>
      <c r="D74" s="23"/>
      <c r="E74" s="23"/>
      <c r="F74" s="23"/>
      <c r="G74" s="23"/>
      <c r="H74" s="23"/>
      <c r="I74" s="29"/>
      <c r="J74" s="23"/>
      <c r="K74" s="23"/>
      <c r="L74" s="23"/>
      <c r="M74" s="23"/>
      <c r="N74" s="23"/>
      <c r="O74" s="23"/>
      <c r="P74" s="23"/>
      <c r="Q74" s="23"/>
      <c r="R74" s="23"/>
      <c r="S74" s="23"/>
      <c r="T74" s="23"/>
      <c r="U74" s="23"/>
      <c r="V74" s="23"/>
      <c r="W74" s="23"/>
      <c r="X74" s="23"/>
      <c r="Y74" s="185"/>
      <c r="Z74" s="185"/>
      <c r="AA74" s="185"/>
      <c r="AB74" s="185"/>
      <c r="AC74" s="185"/>
      <c r="AD74" s="185"/>
      <c r="AE74" s="185"/>
    </row>
    <row r="75" spans="1:31" s="378" customFormat="1" ht="17.25" x14ac:dyDescent="0.2">
      <c r="A75" s="23"/>
      <c r="B75" s="23"/>
      <c r="C75" s="23"/>
      <c r="D75" s="23"/>
      <c r="E75" s="23"/>
      <c r="F75" s="23"/>
      <c r="G75" s="23"/>
      <c r="H75" s="23"/>
      <c r="I75" s="29"/>
      <c r="J75" s="23"/>
      <c r="K75" s="23"/>
      <c r="L75" s="23"/>
      <c r="M75" s="23"/>
      <c r="N75" s="23"/>
      <c r="O75" s="23"/>
      <c r="P75" s="23"/>
      <c r="Q75" s="23"/>
      <c r="R75" s="23"/>
      <c r="S75" s="23"/>
      <c r="T75" s="23"/>
      <c r="U75" s="23"/>
      <c r="V75" s="23"/>
      <c r="W75" s="23"/>
      <c r="X75" s="23"/>
      <c r="Y75" s="185"/>
      <c r="Z75" s="185"/>
      <c r="AA75" s="185"/>
      <c r="AB75" s="185"/>
      <c r="AC75" s="185"/>
      <c r="AD75" s="185"/>
      <c r="AE75" s="185"/>
    </row>
    <row r="76" spans="1:31" s="378" customFormat="1" ht="17.25" x14ac:dyDescent="0.2">
      <c r="A76" s="23"/>
      <c r="B76" s="23"/>
      <c r="C76" s="23"/>
      <c r="D76" s="23"/>
      <c r="E76" s="23"/>
      <c r="F76" s="23"/>
      <c r="G76" s="23"/>
      <c r="H76" s="23"/>
      <c r="I76" s="29"/>
      <c r="J76" s="23"/>
      <c r="K76" s="23"/>
      <c r="L76" s="23"/>
      <c r="M76" s="23"/>
      <c r="N76" s="23"/>
      <c r="O76" s="23"/>
      <c r="P76" s="23"/>
      <c r="Q76" s="23"/>
      <c r="R76" s="23"/>
      <c r="S76" s="23"/>
      <c r="T76" s="23"/>
      <c r="U76" s="23"/>
      <c r="V76" s="23"/>
      <c r="W76" s="23"/>
      <c r="X76" s="23"/>
      <c r="Y76" s="185"/>
      <c r="Z76" s="185"/>
      <c r="AA76" s="185"/>
      <c r="AB76" s="185"/>
      <c r="AC76" s="185"/>
      <c r="AD76" s="185"/>
      <c r="AE76" s="185"/>
    </row>
    <row r="77" spans="1:31" s="378" customFormat="1" ht="17.25" x14ac:dyDescent="0.2">
      <c r="A77" s="23"/>
      <c r="B77" s="23"/>
      <c r="C77" s="23"/>
      <c r="D77" s="23"/>
      <c r="E77" s="23"/>
      <c r="F77" s="23"/>
      <c r="G77" s="23"/>
      <c r="H77" s="23"/>
      <c r="I77" s="29"/>
      <c r="J77" s="23"/>
      <c r="K77" s="23"/>
      <c r="L77" s="23"/>
      <c r="M77" s="23"/>
      <c r="N77" s="23"/>
      <c r="O77" s="23"/>
      <c r="P77" s="23"/>
      <c r="Q77" s="23"/>
      <c r="R77" s="23"/>
      <c r="S77" s="23"/>
      <c r="T77" s="23"/>
      <c r="U77" s="23"/>
      <c r="V77" s="23"/>
      <c r="W77" s="23"/>
      <c r="X77" s="23"/>
      <c r="Y77" s="185"/>
      <c r="Z77" s="185"/>
      <c r="AA77" s="185"/>
      <c r="AB77" s="185"/>
      <c r="AC77" s="185"/>
      <c r="AD77" s="185"/>
      <c r="AE77" s="185"/>
    </row>
    <row r="78" spans="1:31" s="378" customFormat="1" ht="17.25" x14ac:dyDescent="0.2">
      <c r="A78" s="23"/>
      <c r="B78" s="23"/>
      <c r="C78" s="23"/>
      <c r="D78" s="23"/>
      <c r="E78" s="23"/>
      <c r="F78" s="23"/>
      <c r="G78" s="23"/>
      <c r="H78" s="23"/>
      <c r="I78" s="29"/>
      <c r="J78" s="23"/>
      <c r="K78" s="23"/>
      <c r="L78" s="23"/>
      <c r="M78" s="23"/>
      <c r="N78" s="23"/>
      <c r="O78" s="23"/>
      <c r="P78" s="23"/>
      <c r="Q78" s="23"/>
      <c r="R78" s="23"/>
      <c r="S78" s="23"/>
      <c r="T78" s="23"/>
      <c r="U78" s="23"/>
      <c r="V78" s="23"/>
      <c r="W78" s="23"/>
      <c r="X78" s="23"/>
      <c r="Y78" s="185"/>
      <c r="Z78" s="185"/>
      <c r="AA78" s="185"/>
      <c r="AB78" s="185"/>
      <c r="AC78" s="185"/>
      <c r="AD78" s="185"/>
      <c r="AE78" s="185"/>
    </row>
    <row r="79" spans="1:31" s="378" customFormat="1" ht="17.25" x14ac:dyDescent="0.2">
      <c r="A79" s="23"/>
      <c r="B79" s="23"/>
      <c r="C79" s="23"/>
      <c r="D79" s="23"/>
      <c r="E79" s="23"/>
      <c r="F79" s="23"/>
      <c r="G79" s="23"/>
      <c r="H79" s="23"/>
      <c r="I79" s="29"/>
      <c r="J79" s="23"/>
      <c r="K79" s="23"/>
      <c r="L79" s="23"/>
      <c r="M79" s="23"/>
      <c r="N79" s="23"/>
      <c r="O79" s="23"/>
      <c r="P79" s="23"/>
      <c r="Q79" s="23"/>
      <c r="R79" s="23"/>
      <c r="S79" s="23"/>
      <c r="T79" s="23"/>
      <c r="U79" s="23"/>
      <c r="V79" s="23"/>
      <c r="W79" s="23"/>
      <c r="X79" s="23"/>
      <c r="Y79" s="185"/>
      <c r="Z79" s="185"/>
      <c r="AA79" s="185"/>
      <c r="AB79" s="185"/>
      <c r="AC79" s="185"/>
      <c r="AD79" s="185"/>
      <c r="AE79" s="185"/>
    </row>
    <row r="80" spans="1:31" s="378" customFormat="1" ht="17.25" x14ac:dyDescent="0.2">
      <c r="A80" s="23"/>
      <c r="B80" s="23"/>
      <c r="C80" s="23"/>
      <c r="D80" s="23"/>
      <c r="E80" s="23"/>
      <c r="F80" s="23"/>
      <c r="G80" s="23"/>
      <c r="H80" s="23"/>
      <c r="I80" s="29"/>
      <c r="J80" s="23"/>
      <c r="K80" s="23"/>
      <c r="L80" s="23"/>
      <c r="M80" s="23"/>
      <c r="N80" s="23"/>
      <c r="O80" s="23"/>
      <c r="P80" s="23"/>
      <c r="Q80" s="23"/>
      <c r="R80" s="23"/>
      <c r="S80" s="23"/>
      <c r="T80" s="23"/>
      <c r="U80" s="23"/>
      <c r="V80" s="23"/>
      <c r="W80" s="23"/>
      <c r="X80" s="23"/>
      <c r="Y80" s="185"/>
      <c r="Z80" s="185"/>
      <c r="AA80" s="185"/>
      <c r="AB80" s="185"/>
      <c r="AC80" s="185"/>
      <c r="AD80" s="185"/>
      <c r="AE80" s="185"/>
    </row>
    <row r="81" spans="1:31" s="378" customFormat="1" ht="17.25" x14ac:dyDescent="0.2">
      <c r="A81" s="23"/>
      <c r="B81" s="23"/>
      <c r="C81" s="23"/>
      <c r="D81" s="23"/>
      <c r="E81" s="23"/>
      <c r="F81" s="23"/>
      <c r="G81" s="23"/>
      <c r="H81" s="23"/>
      <c r="I81" s="29"/>
      <c r="J81" s="23"/>
      <c r="K81" s="23"/>
      <c r="L81" s="23"/>
      <c r="M81" s="23"/>
      <c r="N81" s="23"/>
      <c r="O81" s="23"/>
      <c r="P81" s="23"/>
      <c r="Q81" s="23"/>
      <c r="R81" s="23"/>
      <c r="S81" s="23"/>
      <c r="T81" s="23"/>
      <c r="U81" s="23"/>
      <c r="V81" s="23"/>
      <c r="W81" s="23"/>
      <c r="X81" s="23"/>
      <c r="Y81" s="185"/>
      <c r="Z81" s="185"/>
      <c r="AA81" s="185"/>
      <c r="AB81" s="185"/>
      <c r="AC81" s="185"/>
      <c r="AD81" s="185"/>
      <c r="AE81" s="185"/>
    </row>
    <row r="82" spans="1:31" s="378" customFormat="1" ht="17.25" x14ac:dyDescent="0.2">
      <c r="A82" s="23"/>
      <c r="B82" s="23"/>
      <c r="C82" s="23"/>
      <c r="D82" s="23"/>
      <c r="E82" s="23"/>
      <c r="F82" s="23"/>
      <c r="G82" s="23"/>
      <c r="H82" s="23"/>
      <c r="I82" s="29"/>
      <c r="J82" s="23"/>
      <c r="K82" s="23"/>
      <c r="L82" s="23"/>
      <c r="M82" s="23"/>
      <c r="N82" s="23"/>
      <c r="O82" s="23"/>
      <c r="P82" s="23"/>
      <c r="Q82" s="23"/>
      <c r="R82" s="23"/>
      <c r="S82" s="23"/>
      <c r="T82" s="23"/>
      <c r="U82" s="23"/>
      <c r="V82" s="23"/>
      <c r="W82" s="23"/>
      <c r="X82" s="23"/>
      <c r="Y82" s="185"/>
      <c r="Z82" s="185"/>
      <c r="AA82" s="185"/>
      <c r="AB82" s="185"/>
      <c r="AC82" s="185"/>
      <c r="AD82" s="185"/>
      <c r="AE82" s="185"/>
    </row>
    <row r="83" spans="1:31" s="378" customFormat="1" ht="17.25" x14ac:dyDescent="0.2">
      <c r="A83" s="23"/>
      <c r="B83" s="23"/>
      <c r="C83" s="23"/>
      <c r="D83" s="23"/>
      <c r="E83" s="23"/>
      <c r="F83" s="23"/>
      <c r="G83" s="23"/>
      <c r="H83" s="23"/>
      <c r="I83" s="29"/>
      <c r="J83" s="23"/>
      <c r="K83" s="23"/>
      <c r="L83" s="23"/>
      <c r="M83" s="23"/>
      <c r="N83" s="23"/>
      <c r="O83" s="23"/>
      <c r="P83" s="23"/>
      <c r="Q83" s="23"/>
      <c r="R83" s="23"/>
      <c r="S83" s="23"/>
      <c r="T83" s="23"/>
      <c r="U83" s="23"/>
      <c r="V83" s="23"/>
      <c r="W83" s="23"/>
      <c r="X83" s="23"/>
      <c r="Y83" s="185"/>
      <c r="Z83" s="185"/>
      <c r="AA83" s="185"/>
      <c r="AB83" s="185"/>
      <c r="AC83" s="185"/>
      <c r="AD83" s="185"/>
      <c r="AE83" s="185"/>
    </row>
    <row r="84" spans="1:31" s="378" customFormat="1" ht="17.25" x14ac:dyDescent="0.2">
      <c r="A84" s="23"/>
      <c r="B84" s="23"/>
      <c r="C84" s="23"/>
      <c r="D84" s="23"/>
      <c r="E84" s="23"/>
      <c r="F84" s="23"/>
      <c r="G84" s="23"/>
      <c r="H84" s="23"/>
      <c r="I84" s="29"/>
      <c r="J84" s="23"/>
      <c r="K84" s="23"/>
      <c r="L84" s="23"/>
      <c r="M84" s="23"/>
      <c r="N84" s="23"/>
      <c r="O84" s="23"/>
      <c r="P84" s="23"/>
      <c r="Q84" s="23"/>
      <c r="R84" s="23"/>
      <c r="S84" s="23"/>
      <c r="T84" s="23"/>
      <c r="U84" s="23"/>
      <c r="V84" s="23"/>
      <c r="W84" s="23"/>
      <c r="X84" s="23"/>
      <c r="Y84" s="185"/>
      <c r="Z84" s="185"/>
      <c r="AA84" s="185"/>
      <c r="AB84" s="185"/>
      <c r="AC84" s="185"/>
      <c r="AD84" s="185"/>
      <c r="AE84" s="185"/>
    </row>
    <row r="85" spans="1:31" s="378" customFormat="1" ht="17.25" x14ac:dyDescent="0.2">
      <c r="A85" s="23"/>
      <c r="B85" s="23"/>
      <c r="C85" s="23"/>
      <c r="D85" s="23"/>
      <c r="E85" s="23"/>
      <c r="F85" s="23"/>
      <c r="G85" s="23"/>
      <c r="H85" s="23"/>
      <c r="I85" s="29"/>
      <c r="J85" s="23"/>
      <c r="K85" s="23"/>
      <c r="L85" s="23"/>
      <c r="M85" s="23"/>
      <c r="N85" s="23"/>
      <c r="O85" s="23"/>
      <c r="P85" s="23"/>
      <c r="Q85" s="23"/>
      <c r="R85" s="23"/>
      <c r="S85" s="23"/>
      <c r="T85" s="23"/>
      <c r="U85" s="23"/>
      <c r="V85" s="23"/>
      <c r="W85" s="23"/>
      <c r="X85" s="23"/>
      <c r="Y85" s="185"/>
      <c r="Z85" s="185"/>
      <c r="AA85" s="185"/>
      <c r="AB85" s="185"/>
      <c r="AC85" s="185"/>
      <c r="AD85" s="185"/>
      <c r="AE85" s="185"/>
    </row>
    <row r="86" spans="1:31" s="378" customFormat="1" ht="17.25" x14ac:dyDescent="0.2">
      <c r="A86" s="23"/>
      <c r="B86" s="23"/>
      <c r="C86" s="23"/>
      <c r="D86" s="23"/>
      <c r="E86" s="23"/>
      <c r="F86" s="23"/>
      <c r="G86" s="23"/>
      <c r="H86" s="23"/>
      <c r="I86" s="29"/>
      <c r="J86" s="23"/>
      <c r="K86" s="23"/>
      <c r="L86" s="23"/>
      <c r="M86" s="23"/>
      <c r="N86" s="23"/>
      <c r="O86" s="23"/>
      <c r="P86" s="23"/>
      <c r="Q86" s="23"/>
      <c r="R86" s="23"/>
      <c r="S86" s="23"/>
      <c r="T86" s="23"/>
      <c r="U86" s="23"/>
      <c r="V86" s="23"/>
      <c r="W86" s="23"/>
      <c r="X86" s="23"/>
      <c r="Y86" s="185"/>
      <c r="Z86" s="185"/>
      <c r="AA86" s="185"/>
      <c r="AB86" s="185"/>
      <c r="AC86" s="185"/>
      <c r="AD86" s="185"/>
      <c r="AE86" s="185"/>
    </row>
    <row r="87" spans="1:31" s="378" customFormat="1" ht="17.25" x14ac:dyDescent="0.2">
      <c r="A87" s="23"/>
      <c r="B87" s="23"/>
      <c r="C87" s="23"/>
      <c r="D87" s="23"/>
      <c r="E87" s="23"/>
      <c r="F87" s="23"/>
      <c r="G87" s="23"/>
      <c r="H87" s="23"/>
      <c r="I87" s="29"/>
      <c r="J87" s="23"/>
      <c r="K87" s="23"/>
      <c r="L87" s="23"/>
      <c r="M87" s="23"/>
      <c r="N87" s="23"/>
      <c r="O87" s="23"/>
      <c r="P87" s="23"/>
      <c r="Q87" s="23"/>
      <c r="R87" s="23"/>
      <c r="S87" s="23"/>
      <c r="T87" s="23"/>
      <c r="U87" s="23"/>
      <c r="V87" s="23"/>
      <c r="W87" s="23"/>
      <c r="X87" s="23"/>
      <c r="Y87" s="185"/>
      <c r="Z87" s="185"/>
      <c r="AA87" s="185"/>
      <c r="AB87" s="185"/>
      <c r="AC87" s="185"/>
      <c r="AD87" s="185"/>
      <c r="AE87" s="185"/>
    </row>
    <row r="88" spans="1:31" s="378" customFormat="1" ht="17.25" x14ac:dyDescent="0.2">
      <c r="A88" s="23"/>
      <c r="B88" s="23"/>
      <c r="C88" s="23"/>
      <c r="D88" s="23"/>
      <c r="E88" s="23"/>
      <c r="F88" s="23"/>
      <c r="G88" s="23"/>
      <c r="H88" s="23"/>
      <c r="I88" s="29"/>
      <c r="J88" s="23"/>
      <c r="K88" s="23"/>
      <c r="L88" s="23"/>
      <c r="M88" s="23"/>
      <c r="N88" s="23"/>
      <c r="O88" s="23"/>
      <c r="P88" s="23"/>
      <c r="Q88" s="23"/>
      <c r="R88" s="23"/>
      <c r="S88" s="23"/>
      <c r="T88" s="23"/>
      <c r="U88" s="23"/>
      <c r="V88" s="23"/>
      <c r="W88" s="23"/>
      <c r="X88" s="23"/>
      <c r="Y88" s="185"/>
      <c r="Z88" s="185"/>
      <c r="AA88" s="185"/>
      <c r="AB88" s="185"/>
      <c r="AC88" s="185"/>
      <c r="AD88" s="185"/>
      <c r="AE88" s="185"/>
    </row>
    <row r="89" spans="1:31" s="378" customFormat="1" ht="17.25" x14ac:dyDescent="0.2">
      <c r="A89" s="23"/>
      <c r="B89" s="23"/>
      <c r="C89" s="23"/>
      <c r="D89" s="23"/>
      <c r="E89" s="23"/>
      <c r="F89" s="23"/>
      <c r="G89" s="23"/>
      <c r="H89" s="23"/>
      <c r="I89" s="29"/>
      <c r="J89" s="23"/>
      <c r="K89" s="23"/>
      <c r="L89" s="23"/>
      <c r="M89" s="23"/>
      <c r="N89" s="23"/>
      <c r="O89" s="23"/>
      <c r="P89" s="23"/>
      <c r="Q89" s="23"/>
      <c r="R89" s="23"/>
      <c r="S89" s="23"/>
      <c r="T89" s="23"/>
      <c r="U89" s="23"/>
      <c r="V89" s="23"/>
      <c r="W89" s="23"/>
      <c r="X89" s="23"/>
      <c r="Y89" s="185"/>
      <c r="Z89" s="185"/>
      <c r="AA89" s="185"/>
      <c r="AB89" s="185"/>
      <c r="AC89" s="185"/>
      <c r="AD89" s="185"/>
      <c r="AE89" s="185"/>
    </row>
    <row r="90" spans="1:31" s="378" customFormat="1" ht="17.25" x14ac:dyDescent="0.2">
      <c r="A90" s="23"/>
      <c r="B90" s="23"/>
      <c r="C90" s="23"/>
      <c r="D90" s="23"/>
      <c r="E90" s="23"/>
      <c r="F90" s="23"/>
      <c r="G90" s="23"/>
      <c r="H90" s="23"/>
      <c r="I90" s="29"/>
      <c r="J90" s="23"/>
      <c r="K90" s="23"/>
      <c r="L90" s="23"/>
      <c r="M90" s="23"/>
      <c r="N90" s="23"/>
      <c r="O90" s="23"/>
      <c r="P90" s="23"/>
      <c r="Q90" s="23"/>
      <c r="R90" s="23"/>
      <c r="S90" s="23"/>
      <c r="T90" s="23"/>
      <c r="U90" s="23"/>
      <c r="V90" s="23"/>
      <c r="W90" s="23"/>
      <c r="X90" s="23"/>
      <c r="Y90" s="185"/>
      <c r="Z90" s="185"/>
      <c r="AA90" s="185"/>
      <c r="AB90" s="185"/>
      <c r="AC90" s="185"/>
      <c r="AD90" s="185"/>
      <c r="AE90" s="185"/>
    </row>
    <row r="91" spans="1:31" s="378" customFormat="1" ht="17.25" x14ac:dyDescent="0.2">
      <c r="A91" s="23"/>
      <c r="B91" s="23"/>
      <c r="C91" s="23"/>
      <c r="D91" s="23"/>
      <c r="E91" s="23"/>
      <c r="F91" s="23"/>
      <c r="G91" s="23"/>
      <c r="H91" s="23"/>
      <c r="I91" s="29"/>
      <c r="J91" s="23"/>
      <c r="K91" s="23"/>
      <c r="L91" s="23"/>
      <c r="M91" s="23"/>
      <c r="N91" s="23"/>
      <c r="O91" s="23"/>
      <c r="P91" s="23"/>
      <c r="Q91" s="23"/>
      <c r="R91" s="23"/>
      <c r="S91" s="23"/>
      <c r="T91" s="23"/>
      <c r="U91" s="23"/>
      <c r="V91" s="23"/>
      <c r="W91" s="23"/>
      <c r="X91" s="23"/>
      <c r="Y91" s="185"/>
      <c r="Z91" s="185"/>
      <c r="AA91" s="185"/>
      <c r="AB91" s="185"/>
      <c r="AC91" s="185"/>
      <c r="AD91" s="185"/>
      <c r="AE91" s="185"/>
    </row>
    <row r="92" spans="1:31" s="378" customFormat="1" ht="17.25" x14ac:dyDescent="0.2">
      <c r="A92" s="23"/>
      <c r="B92" s="23"/>
      <c r="C92" s="23"/>
      <c r="D92" s="23"/>
      <c r="E92" s="23"/>
      <c r="F92" s="23"/>
      <c r="G92" s="23"/>
      <c r="H92" s="23"/>
      <c r="I92" s="29"/>
      <c r="J92" s="23"/>
      <c r="K92" s="23"/>
      <c r="L92" s="23"/>
      <c r="M92" s="23"/>
      <c r="N92" s="23"/>
      <c r="O92" s="23"/>
      <c r="P92" s="23"/>
      <c r="Q92" s="23"/>
      <c r="R92" s="23"/>
      <c r="S92" s="23"/>
      <c r="T92" s="23"/>
      <c r="U92" s="23"/>
      <c r="V92" s="23"/>
      <c r="W92" s="23"/>
      <c r="X92" s="23"/>
      <c r="Y92" s="185"/>
      <c r="Z92" s="185"/>
      <c r="AA92" s="185"/>
      <c r="AB92" s="185"/>
      <c r="AC92" s="185"/>
      <c r="AD92" s="185"/>
      <c r="AE92" s="185"/>
    </row>
    <row r="93" spans="1:31" s="378" customFormat="1" ht="17.25" x14ac:dyDescent="0.2">
      <c r="A93" s="23"/>
      <c r="B93" s="23"/>
      <c r="C93" s="23"/>
      <c r="D93" s="23"/>
      <c r="E93" s="23"/>
      <c r="F93" s="23"/>
      <c r="G93" s="23"/>
      <c r="H93" s="23"/>
      <c r="I93" s="29"/>
      <c r="J93" s="23"/>
      <c r="K93" s="23"/>
      <c r="L93" s="23"/>
      <c r="M93" s="23"/>
      <c r="N93" s="23"/>
      <c r="O93" s="23"/>
      <c r="P93" s="23"/>
      <c r="Q93" s="23"/>
      <c r="R93" s="23"/>
      <c r="S93" s="23"/>
      <c r="T93" s="23"/>
      <c r="U93" s="23"/>
      <c r="V93" s="23"/>
      <c r="W93" s="23"/>
      <c r="X93" s="23"/>
      <c r="Y93" s="185"/>
      <c r="Z93" s="185"/>
      <c r="AA93" s="185"/>
      <c r="AB93" s="185"/>
      <c r="AC93" s="185"/>
      <c r="AD93" s="185"/>
      <c r="AE93" s="185"/>
    </row>
    <row r="94" spans="1:31" s="378" customFormat="1" ht="17.25" x14ac:dyDescent="0.2">
      <c r="A94" s="23"/>
      <c r="B94" s="23"/>
      <c r="C94" s="23"/>
      <c r="D94" s="23"/>
      <c r="E94" s="23"/>
      <c r="F94" s="23"/>
      <c r="G94" s="23"/>
      <c r="H94" s="23"/>
      <c r="I94" s="29"/>
      <c r="J94" s="23"/>
      <c r="K94" s="23"/>
      <c r="L94" s="23"/>
      <c r="M94" s="23"/>
      <c r="N94" s="23"/>
      <c r="O94" s="23"/>
      <c r="P94" s="23"/>
      <c r="Q94" s="23"/>
      <c r="R94" s="23"/>
      <c r="S94" s="23"/>
      <c r="T94" s="23"/>
      <c r="U94" s="23"/>
      <c r="V94" s="23"/>
      <c r="W94" s="23"/>
      <c r="X94" s="23"/>
      <c r="Y94" s="185"/>
      <c r="Z94" s="185"/>
      <c r="AA94" s="185"/>
      <c r="AB94" s="185"/>
      <c r="AC94" s="185"/>
      <c r="AD94" s="185"/>
      <c r="AE94" s="185"/>
    </row>
    <row r="95" spans="1:31" s="378" customFormat="1" ht="17.25" x14ac:dyDescent="0.2">
      <c r="A95" s="23"/>
      <c r="B95" s="23"/>
      <c r="C95" s="23"/>
      <c r="D95" s="23"/>
      <c r="E95" s="23"/>
      <c r="F95" s="23"/>
      <c r="G95" s="23"/>
      <c r="H95" s="23"/>
      <c r="I95" s="29"/>
      <c r="J95" s="23"/>
      <c r="K95" s="23"/>
      <c r="L95" s="23"/>
      <c r="M95" s="23"/>
      <c r="N95" s="23"/>
      <c r="O95" s="23"/>
      <c r="P95" s="23"/>
      <c r="Q95" s="23"/>
      <c r="R95" s="23"/>
      <c r="S95" s="23"/>
      <c r="T95" s="23"/>
      <c r="U95" s="23"/>
      <c r="V95" s="23"/>
      <c r="W95" s="23"/>
      <c r="X95" s="23"/>
      <c r="Y95" s="185"/>
      <c r="Z95" s="185"/>
      <c r="AA95" s="185"/>
      <c r="AB95" s="185"/>
      <c r="AC95" s="185"/>
      <c r="AD95" s="185"/>
      <c r="AE95" s="185"/>
    </row>
    <row r="96" spans="1:31" s="378" customFormat="1" ht="17.25" x14ac:dyDescent="0.2">
      <c r="A96" s="23"/>
      <c r="B96" s="23"/>
      <c r="C96" s="23"/>
      <c r="D96" s="23"/>
      <c r="E96" s="23"/>
      <c r="F96" s="23"/>
      <c r="G96" s="23"/>
      <c r="H96" s="23"/>
      <c r="I96" s="29"/>
      <c r="J96" s="23"/>
      <c r="K96" s="23"/>
      <c r="L96" s="23"/>
      <c r="M96" s="23"/>
      <c r="N96" s="23"/>
      <c r="O96" s="23"/>
      <c r="P96" s="23"/>
      <c r="Q96" s="23"/>
      <c r="R96" s="23"/>
      <c r="S96" s="23"/>
      <c r="T96" s="23"/>
      <c r="U96" s="23"/>
      <c r="V96" s="23"/>
      <c r="W96" s="23"/>
      <c r="X96" s="23"/>
      <c r="Y96" s="185"/>
      <c r="Z96" s="185"/>
      <c r="AA96" s="185"/>
      <c r="AB96" s="185"/>
      <c r="AC96" s="185"/>
      <c r="AD96" s="185"/>
      <c r="AE96" s="185"/>
    </row>
    <row r="97" spans="1:31" s="378" customFormat="1" ht="17.25" x14ac:dyDescent="0.2">
      <c r="A97" s="23"/>
      <c r="B97" s="23"/>
      <c r="C97" s="23"/>
      <c r="D97" s="23"/>
      <c r="E97" s="23"/>
      <c r="F97" s="23"/>
      <c r="G97" s="23"/>
      <c r="H97" s="23"/>
      <c r="I97" s="29"/>
      <c r="J97" s="23"/>
      <c r="K97" s="23"/>
      <c r="L97" s="23"/>
      <c r="M97" s="23"/>
      <c r="N97" s="23"/>
      <c r="O97" s="23"/>
      <c r="P97" s="23"/>
      <c r="Q97" s="23"/>
      <c r="R97" s="23"/>
      <c r="S97" s="23"/>
      <c r="T97" s="23"/>
      <c r="U97" s="23"/>
      <c r="V97" s="23"/>
      <c r="W97" s="23"/>
      <c r="X97" s="23"/>
      <c r="Y97" s="185"/>
      <c r="Z97" s="185"/>
      <c r="AA97" s="185"/>
      <c r="AB97" s="185"/>
      <c r="AC97" s="185"/>
      <c r="AD97" s="185"/>
      <c r="AE97" s="185"/>
    </row>
    <row r="98" spans="1:31" s="378" customFormat="1" ht="17.25" x14ac:dyDescent="0.2">
      <c r="A98" s="23"/>
      <c r="B98" s="23"/>
      <c r="C98" s="23"/>
      <c r="D98" s="23"/>
      <c r="E98" s="23"/>
      <c r="F98" s="23"/>
      <c r="G98" s="23"/>
      <c r="H98" s="23"/>
      <c r="I98" s="29"/>
      <c r="J98" s="23"/>
      <c r="K98" s="23"/>
      <c r="L98" s="23"/>
      <c r="M98" s="23"/>
      <c r="N98" s="23"/>
      <c r="O98" s="23"/>
      <c r="P98" s="23"/>
      <c r="Q98" s="23"/>
      <c r="R98" s="23"/>
      <c r="S98" s="23"/>
      <c r="T98" s="23"/>
      <c r="U98" s="23"/>
      <c r="V98" s="23"/>
      <c r="W98" s="23"/>
      <c r="X98" s="23"/>
      <c r="Y98" s="185"/>
      <c r="Z98" s="185"/>
      <c r="AA98" s="185"/>
      <c r="AB98" s="185"/>
      <c r="AC98" s="185"/>
      <c r="AD98" s="185"/>
      <c r="AE98" s="185"/>
    </row>
    <row r="99" spans="1:31" s="378" customFormat="1" ht="17.25" x14ac:dyDescent="0.2">
      <c r="A99" s="23"/>
      <c r="B99" s="23"/>
      <c r="C99" s="23"/>
      <c r="D99" s="23"/>
      <c r="E99" s="23"/>
      <c r="F99" s="23"/>
      <c r="G99" s="23"/>
      <c r="H99" s="23"/>
      <c r="I99" s="29"/>
      <c r="J99" s="23"/>
      <c r="K99" s="23"/>
      <c r="L99" s="23"/>
      <c r="M99" s="23"/>
      <c r="N99" s="23"/>
      <c r="O99" s="23"/>
      <c r="P99" s="23"/>
      <c r="Q99" s="23"/>
      <c r="R99" s="23"/>
      <c r="S99" s="23"/>
      <c r="T99" s="23"/>
      <c r="U99" s="23"/>
      <c r="V99" s="23"/>
      <c r="W99" s="23"/>
      <c r="X99" s="23"/>
      <c r="Y99" s="185"/>
      <c r="Z99" s="185"/>
      <c r="AA99" s="185"/>
      <c r="AB99" s="185"/>
      <c r="AC99" s="185"/>
      <c r="AD99" s="185"/>
      <c r="AE99" s="185"/>
    </row>
    <row r="100" spans="1:31" s="378" customFormat="1" ht="17.25" x14ac:dyDescent="0.2">
      <c r="A100" s="23"/>
      <c r="B100" s="23"/>
      <c r="C100" s="23"/>
      <c r="D100" s="23"/>
      <c r="E100" s="23"/>
      <c r="F100" s="23"/>
      <c r="G100" s="23"/>
      <c r="H100" s="23"/>
      <c r="I100" s="29"/>
      <c r="J100" s="23"/>
      <c r="K100" s="23"/>
      <c r="L100" s="23"/>
      <c r="M100" s="23"/>
      <c r="N100" s="23"/>
      <c r="O100" s="23"/>
      <c r="P100" s="23"/>
      <c r="Q100" s="23"/>
      <c r="R100" s="23"/>
      <c r="S100" s="23"/>
      <c r="T100" s="23"/>
      <c r="U100" s="23"/>
      <c r="V100" s="23"/>
      <c r="W100" s="23"/>
      <c r="X100" s="23"/>
      <c r="Y100" s="185"/>
      <c r="Z100" s="185"/>
      <c r="AA100" s="185"/>
      <c r="AB100" s="185"/>
      <c r="AC100" s="185"/>
      <c r="AD100" s="185"/>
      <c r="AE100" s="185"/>
    </row>
    <row r="101" spans="1:31" s="378" customFormat="1" ht="17.25" x14ac:dyDescent="0.2">
      <c r="A101" s="23"/>
      <c r="B101" s="23"/>
      <c r="C101" s="23"/>
      <c r="D101" s="23"/>
      <c r="E101" s="23"/>
      <c r="F101" s="23"/>
      <c r="G101" s="23"/>
      <c r="H101" s="23"/>
      <c r="I101" s="29"/>
      <c r="J101" s="23"/>
      <c r="K101" s="23"/>
      <c r="L101" s="23"/>
      <c r="M101" s="23"/>
      <c r="N101" s="23"/>
      <c r="O101" s="23"/>
      <c r="P101" s="23"/>
      <c r="Q101" s="23"/>
      <c r="R101" s="23"/>
      <c r="S101" s="23"/>
      <c r="T101" s="23"/>
      <c r="U101" s="23"/>
      <c r="V101" s="23"/>
      <c r="W101" s="23"/>
      <c r="X101" s="23"/>
      <c r="Y101" s="185"/>
      <c r="Z101" s="185"/>
      <c r="AA101" s="185"/>
      <c r="AB101" s="185"/>
      <c r="AC101" s="185"/>
      <c r="AD101" s="185"/>
      <c r="AE101" s="185"/>
    </row>
    <row r="102" spans="1:31" s="378" customFormat="1" ht="17.25" x14ac:dyDescent="0.2">
      <c r="A102" s="23"/>
      <c r="B102" s="23"/>
      <c r="C102" s="23"/>
      <c r="D102" s="23"/>
      <c r="E102" s="23"/>
      <c r="F102" s="23"/>
      <c r="G102" s="23"/>
      <c r="H102" s="23"/>
      <c r="I102" s="29"/>
      <c r="J102" s="23"/>
      <c r="K102" s="23"/>
      <c r="L102" s="23"/>
      <c r="M102" s="23"/>
      <c r="N102" s="23"/>
      <c r="O102" s="23"/>
      <c r="P102" s="23"/>
      <c r="Q102" s="23"/>
      <c r="R102" s="23"/>
      <c r="S102" s="23"/>
      <c r="T102" s="23"/>
      <c r="U102" s="23"/>
      <c r="V102" s="23"/>
      <c r="W102" s="23"/>
      <c r="X102" s="23"/>
      <c r="Y102" s="185"/>
      <c r="Z102" s="185"/>
      <c r="AA102" s="185"/>
      <c r="AB102" s="185"/>
      <c r="AC102" s="185"/>
      <c r="AD102" s="185"/>
      <c r="AE102" s="185"/>
    </row>
    <row r="103" spans="1:31" s="378" customFormat="1" ht="17.25" x14ac:dyDescent="0.2">
      <c r="A103" s="23"/>
      <c r="B103" s="23"/>
      <c r="C103" s="23"/>
      <c r="D103" s="23"/>
      <c r="E103" s="23"/>
      <c r="F103" s="23"/>
      <c r="G103" s="23"/>
      <c r="H103" s="23"/>
      <c r="I103" s="29"/>
      <c r="J103" s="23"/>
      <c r="K103" s="23"/>
      <c r="L103" s="23"/>
      <c r="M103" s="23"/>
      <c r="N103" s="23"/>
      <c r="O103" s="23"/>
      <c r="P103" s="23"/>
      <c r="Q103" s="23"/>
      <c r="R103" s="23"/>
      <c r="S103" s="23"/>
      <c r="T103" s="23"/>
      <c r="U103" s="23"/>
      <c r="V103" s="23"/>
      <c r="W103" s="23"/>
      <c r="X103" s="23"/>
      <c r="Y103" s="185"/>
      <c r="Z103" s="185"/>
      <c r="AA103" s="185"/>
      <c r="AB103" s="185"/>
      <c r="AC103" s="185"/>
      <c r="AD103" s="185"/>
      <c r="AE103" s="185"/>
    </row>
    <row r="104" spans="1:31" s="378" customFormat="1" ht="17.25" x14ac:dyDescent="0.2">
      <c r="A104" s="23"/>
      <c r="B104" s="23"/>
      <c r="C104" s="23"/>
      <c r="D104" s="23"/>
      <c r="E104" s="23"/>
      <c r="F104" s="23"/>
      <c r="G104" s="23"/>
      <c r="H104" s="23"/>
      <c r="I104" s="29"/>
      <c r="J104" s="23"/>
      <c r="K104" s="23"/>
      <c r="L104" s="23"/>
      <c r="M104" s="23"/>
      <c r="N104" s="23"/>
      <c r="O104" s="23"/>
      <c r="P104" s="23"/>
      <c r="Q104" s="23"/>
      <c r="R104" s="23"/>
      <c r="S104" s="23"/>
      <c r="T104" s="23"/>
      <c r="U104" s="23"/>
      <c r="V104" s="23"/>
      <c r="W104" s="23"/>
      <c r="X104" s="23"/>
      <c r="Y104" s="185"/>
      <c r="Z104" s="185"/>
      <c r="AA104" s="185"/>
      <c r="AB104" s="185"/>
      <c r="AC104" s="185"/>
      <c r="AD104" s="185"/>
      <c r="AE104" s="185"/>
    </row>
    <row r="105" spans="1:31" s="378" customFormat="1" ht="17.25" x14ac:dyDescent="0.2">
      <c r="A105" s="23"/>
      <c r="B105" s="23"/>
      <c r="C105" s="23"/>
      <c r="D105" s="23"/>
      <c r="E105" s="23"/>
      <c r="F105" s="23"/>
      <c r="G105" s="23"/>
      <c r="H105" s="23"/>
      <c r="I105" s="29"/>
      <c r="J105" s="23"/>
      <c r="K105" s="23"/>
      <c r="L105" s="23"/>
      <c r="M105" s="23"/>
      <c r="N105" s="23"/>
      <c r="O105" s="23"/>
      <c r="P105" s="23"/>
      <c r="Q105" s="23"/>
      <c r="R105" s="23"/>
      <c r="S105" s="23"/>
      <c r="T105" s="23"/>
      <c r="U105" s="23"/>
      <c r="V105" s="23"/>
      <c r="W105" s="23"/>
      <c r="X105" s="23"/>
      <c r="Y105" s="185"/>
      <c r="Z105" s="185"/>
      <c r="AA105" s="185"/>
      <c r="AB105" s="185"/>
      <c r="AC105" s="185"/>
      <c r="AD105" s="185"/>
      <c r="AE105" s="185"/>
    </row>
    <row r="106" spans="1:31" s="378" customFormat="1" ht="17.25" x14ac:dyDescent="0.2">
      <c r="A106" s="23"/>
      <c r="B106" s="23"/>
      <c r="C106" s="23"/>
      <c r="D106" s="23"/>
      <c r="E106" s="23"/>
      <c r="F106" s="23"/>
      <c r="G106" s="23"/>
      <c r="H106" s="23"/>
      <c r="I106" s="29"/>
      <c r="J106" s="23"/>
      <c r="K106" s="23"/>
      <c r="L106" s="23"/>
      <c r="M106" s="23"/>
      <c r="N106" s="23"/>
      <c r="O106" s="23"/>
      <c r="P106" s="23"/>
      <c r="Q106" s="23"/>
      <c r="R106" s="23"/>
      <c r="S106" s="23"/>
      <c r="T106" s="23"/>
      <c r="U106" s="23"/>
      <c r="V106" s="23"/>
      <c r="W106" s="23"/>
      <c r="X106" s="23"/>
      <c r="Y106" s="185"/>
      <c r="Z106" s="185"/>
      <c r="AA106" s="185"/>
      <c r="AB106" s="185"/>
      <c r="AC106" s="185"/>
      <c r="AD106" s="185"/>
      <c r="AE106" s="185"/>
    </row>
    <row r="107" spans="1:31" s="378" customFormat="1" ht="17.25" x14ac:dyDescent="0.2">
      <c r="A107" s="23"/>
      <c r="B107" s="23"/>
      <c r="C107" s="23"/>
      <c r="D107" s="23"/>
      <c r="E107" s="23"/>
      <c r="F107" s="23"/>
      <c r="G107" s="23"/>
      <c r="H107" s="23"/>
      <c r="I107" s="29"/>
      <c r="J107" s="23"/>
      <c r="K107" s="23"/>
      <c r="L107" s="23"/>
      <c r="M107" s="23"/>
      <c r="N107" s="23"/>
      <c r="O107" s="23"/>
      <c r="P107" s="23"/>
      <c r="Q107" s="23"/>
      <c r="R107" s="23"/>
      <c r="S107" s="23"/>
      <c r="T107" s="23"/>
      <c r="U107" s="23"/>
      <c r="V107" s="23"/>
      <c r="W107" s="23"/>
      <c r="X107" s="23"/>
      <c r="Y107" s="185"/>
      <c r="Z107" s="185"/>
      <c r="AA107" s="185"/>
      <c r="AB107" s="185"/>
      <c r="AC107" s="185"/>
      <c r="AD107" s="185"/>
      <c r="AE107" s="185"/>
    </row>
    <row r="108" spans="1:31" s="17" customFormat="1" ht="17.25" x14ac:dyDescent="0.2">
      <c r="A108" s="23"/>
      <c r="B108" s="23"/>
      <c r="C108" s="23"/>
      <c r="D108" s="23"/>
      <c r="E108" s="23"/>
      <c r="F108" s="23"/>
      <c r="G108" s="23"/>
      <c r="H108" s="23"/>
      <c r="I108" s="29"/>
      <c r="J108" s="23"/>
      <c r="K108" s="23"/>
      <c r="L108" s="23"/>
      <c r="M108" s="23"/>
      <c r="N108" s="23"/>
      <c r="O108" s="23"/>
      <c r="P108" s="23"/>
      <c r="Q108" s="23"/>
      <c r="R108" s="23"/>
      <c r="S108" s="23"/>
      <c r="T108" s="23"/>
      <c r="U108" s="23"/>
      <c r="V108" s="23"/>
      <c r="W108" s="23"/>
      <c r="X108" s="23"/>
      <c r="Y108" s="185"/>
      <c r="Z108" s="185"/>
      <c r="AA108" s="185"/>
      <c r="AB108" s="185"/>
      <c r="AC108" s="185"/>
      <c r="AD108" s="185"/>
      <c r="AE108" s="185"/>
    </row>
    <row r="109" spans="1:31" s="17" customFormat="1" ht="17.25" x14ac:dyDescent="0.2">
      <c r="A109" s="23"/>
      <c r="B109" s="23"/>
      <c r="C109" s="23"/>
      <c r="D109" s="23"/>
      <c r="E109" s="23"/>
      <c r="F109" s="23"/>
      <c r="G109" s="23"/>
      <c r="H109" s="23"/>
      <c r="I109" s="29"/>
      <c r="J109" s="23"/>
      <c r="K109" s="23"/>
      <c r="L109" s="23"/>
      <c r="M109" s="23"/>
      <c r="N109" s="23"/>
      <c r="O109" s="23"/>
      <c r="P109" s="23"/>
      <c r="Q109" s="23"/>
      <c r="R109" s="23"/>
      <c r="S109" s="23"/>
      <c r="T109" s="23"/>
      <c r="U109" s="23"/>
      <c r="V109" s="23"/>
      <c r="W109" s="23"/>
      <c r="X109" s="23"/>
      <c r="Y109" s="185"/>
      <c r="Z109" s="185"/>
      <c r="AA109" s="185"/>
      <c r="AB109" s="185"/>
      <c r="AC109" s="185"/>
      <c r="AD109" s="185"/>
      <c r="AE109" s="185"/>
    </row>
    <row r="110" spans="1:31" s="17" customFormat="1" ht="17.25" x14ac:dyDescent="0.2">
      <c r="A110" s="23"/>
      <c r="B110" s="23"/>
      <c r="C110" s="23"/>
      <c r="D110" s="23"/>
      <c r="E110" s="23"/>
      <c r="F110" s="23"/>
      <c r="G110" s="23"/>
      <c r="H110" s="23"/>
      <c r="I110" s="29"/>
      <c r="J110" s="23"/>
      <c r="K110" s="23"/>
      <c r="L110" s="23"/>
      <c r="M110" s="23"/>
      <c r="N110" s="23"/>
      <c r="O110" s="23"/>
      <c r="P110" s="23"/>
      <c r="Q110" s="23"/>
      <c r="R110" s="23"/>
      <c r="S110" s="23"/>
      <c r="T110" s="23"/>
      <c r="U110" s="23"/>
      <c r="V110" s="23"/>
      <c r="W110" s="23"/>
      <c r="X110" s="23"/>
      <c r="Y110" s="185"/>
      <c r="Z110" s="185"/>
      <c r="AA110" s="185"/>
      <c r="AB110" s="185"/>
      <c r="AC110" s="185"/>
      <c r="AD110" s="185"/>
      <c r="AE110" s="185"/>
    </row>
    <row r="111" spans="1:31" s="17" customFormat="1" ht="17.25" x14ac:dyDescent="0.2">
      <c r="A111" s="23"/>
      <c r="B111" s="23"/>
      <c r="C111" s="23"/>
      <c r="D111" s="23"/>
      <c r="E111" s="23"/>
      <c r="F111" s="23"/>
      <c r="G111" s="23"/>
      <c r="H111" s="23"/>
      <c r="I111" s="29"/>
      <c r="J111" s="23"/>
      <c r="K111" s="23"/>
      <c r="L111" s="23"/>
      <c r="M111" s="23"/>
      <c r="N111" s="23"/>
      <c r="O111" s="23"/>
      <c r="P111" s="23"/>
      <c r="Q111" s="23"/>
      <c r="R111" s="23"/>
      <c r="S111" s="23"/>
      <c r="T111" s="23"/>
      <c r="U111" s="23"/>
      <c r="V111" s="23"/>
      <c r="W111" s="23"/>
      <c r="X111" s="23"/>
      <c r="Y111" s="185"/>
      <c r="Z111" s="185"/>
      <c r="AA111" s="185"/>
      <c r="AB111" s="185"/>
      <c r="AC111" s="185"/>
      <c r="AD111" s="185"/>
      <c r="AE111" s="185"/>
    </row>
    <row r="112" spans="1:31" s="17" customFormat="1" ht="17.25" x14ac:dyDescent="0.2">
      <c r="A112" s="23"/>
      <c r="B112" s="23"/>
      <c r="C112" s="23"/>
      <c r="D112" s="23"/>
      <c r="E112" s="23"/>
      <c r="F112" s="23"/>
      <c r="G112" s="23"/>
      <c r="H112" s="23"/>
      <c r="I112" s="29"/>
      <c r="J112" s="23"/>
      <c r="K112" s="23"/>
      <c r="L112" s="23"/>
      <c r="M112" s="23"/>
      <c r="N112" s="23"/>
      <c r="O112" s="23"/>
      <c r="P112" s="23"/>
      <c r="Q112" s="23"/>
      <c r="R112" s="23"/>
      <c r="S112" s="23"/>
      <c r="T112" s="23"/>
      <c r="U112" s="23"/>
      <c r="V112" s="23"/>
      <c r="W112" s="23"/>
      <c r="X112" s="23"/>
      <c r="Y112" s="185"/>
      <c r="Z112" s="185"/>
      <c r="AA112" s="185"/>
      <c r="AB112" s="185"/>
      <c r="AC112" s="185"/>
      <c r="AD112" s="185"/>
      <c r="AE112" s="185"/>
    </row>
    <row r="113" spans="1:31" s="17" customFormat="1" ht="17.25" x14ac:dyDescent="0.2">
      <c r="A113" s="23"/>
      <c r="B113" s="23"/>
      <c r="C113" s="23"/>
      <c r="D113" s="23"/>
      <c r="E113" s="23"/>
      <c r="F113" s="23"/>
      <c r="G113" s="23"/>
      <c r="H113" s="23"/>
      <c r="I113" s="29"/>
      <c r="J113" s="23"/>
      <c r="K113" s="23"/>
      <c r="L113" s="23"/>
      <c r="M113" s="23"/>
      <c r="N113" s="23"/>
      <c r="O113" s="23"/>
      <c r="P113" s="23"/>
      <c r="Q113" s="23"/>
      <c r="R113" s="23"/>
      <c r="S113" s="23"/>
      <c r="T113" s="23"/>
      <c r="U113" s="23"/>
      <c r="V113" s="23"/>
      <c r="W113" s="23"/>
      <c r="X113" s="23"/>
      <c r="Y113" s="185"/>
      <c r="Z113" s="185"/>
      <c r="AA113" s="185"/>
      <c r="AB113" s="185"/>
      <c r="AC113" s="185"/>
      <c r="AD113" s="185"/>
      <c r="AE113" s="185"/>
    </row>
    <row r="114" spans="1:31" s="17" customFormat="1" ht="17.25" x14ac:dyDescent="0.2">
      <c r="A114" s="23"/>
      <c r="B114" s="23"/>
      <c r="C114" s="23"/>
      <c r="D114" s="23"/>
      <c r="E114" s="23"/>
      <c r="F114" s="23"/>
      <c r="G114" s="23"/>
      <c r="H114" s="23"/>
      <c r="I114" s="29"/>
      <c r="J114" s="23"/>
      <c r="K114" s="23"/>
      <c r="L114" s="23"/>
      <c r="M114" s="23"/>
      <c r="N114" s="23"/>
      <c r="O114" s="23"/>
      <c r="P114" s="23"/>
      <c r="Q114" s="23"/>
      <c r="R114" s="23"/>
      <c r="S114" s="23"/>
      <c r="T114" s="23"/>
      <c r="U114" s="23"/>
      <c r="V114" s="23"/>
      <c r="W114" s="23"/>
      <c r="X114" s="23"/>
      <c r="Y114" s="185"/>
      <c r="Z114" s="185"/>
      <c r="AA114" s="185"/>
      <c r="AB114" s="185"/>
      <c r="AC114" s="185"/>
      <c r="AD114" s="185"/>
      <c r="AE114" s="185"/>
    </row>
    <row r="115" spans="1:31" s="17" customFormat="1" ht="17.25" x14ac:dyDescent="0.2">
      <c r="A115" s="23"/>
      <c r="B115" s="23"/>
      <c r="C115" s="23"/>
      <c r="D115" s="23"/>
      <c r="E115" s="23"/>
      <c r="F115" s="23"/>
      <c r="G115" s="23"/>
      <c r="H115" s="23"/>
      <c r="I115" s="29"/>
      <c r="J115" s="23"/>
      <c r="K115" s="23"/>
      <c r="L115" s="23"/>
      <c r="M115" s="23"/>
      <c r="N115" s="23"/>
      <c r="O115" s="23"/>
      <c r="P115" s="23"/>
      <c r="Q115" s="23"/>
      <c r="R115" s="23"/>
      <c r="S115" s="23"/>
      <c r="T115" s="23"/>
      <c r="U115" s="23"/>
      <c r="V115" s="23"/>
      <c r="W115" s="23"/>
      <c r="X115" s="23"/>
      <c r="Y115" s="185"/>
      <c r="Z115" s="185"/>
      <c r="AA115" s="185"/>
      <c r="AB115" s="185"/>
      <c r="AC115" s="185"/>
      <c r="AD115" s="185"/>
      <c r="AE115" s="185"/>
    </row>
    <row r="116" spans="1:31" s="17" customFormat="1" ht="17.25" x14ac:dyDescent="0.2">
      <c r="A116" s="23"/>
      <c r="B116" s="23"/>
      <c r="C116" s="23"/>
      <c r="D116" s="23"/>
      <c r="E116" s="23"/>
      <c r="F116" s="23"/>
      <c r="G116" s="23"/>
      <c r="H116" s="23"/>
      <c r="I116" s="29"/>
      <c r="J116" s="23"/>
      <c r="K116" s="23"/>
      <c r="L116" s="23"/>
      <c r="M116" s="23"/>
      <c r="N116" s="23"/>
      <c r="O116" s="23"/>
      <c r="P116" s="23"/>
      <c r="Q116" s="23"/>
      <c r="R116" s="23"/>
      <c r="S116" s="23"/>
      <c r="T116" s="23"/>
      <c r="U116" s="23"/>
      <c r="V116" s="23"/>
      <c r="W116" s="23"/>
      <c r="X116" s="23"/>
      <c r="Y116" s="185"/>
      <c r="Z116" s="185"/>
      <c r="AA116" s="185"/>
      <c r="AB116" s="185"/>
      <c r="AC116" s="185"/>
      <c r="AD116" s="185"/>
      <c r="AE116" s="185"/>
    </row>
    <row r="117" spans="1:31" s="17" customFormat="1" ht="17.25" x14ac:dyDescent="0.2">
      <c r="A117" s="23"/>
      <c r="B117" s="23"/>
      <c r="C117" s="23"/>
      <c r="D117" s="23"/>
      <c r="E117" s="23"/>
      <c r="F117" s="23"/>
      <c r="G117" s="23"/>
      <c r="H117" s="23"/>
      <c r="I117" s="29"/>
      <c r="J117" s="23"/>
      <c r="K117" s="23"/>
      <c r="L117" s="23"/>
      <c r="M117" s="23"/>
      <c r="N117" s="23"/>
      <c r="O117" s="23"/>
      <c r="P117" s="23"/>
      <c r="Q117" s="23"/>
      <c r="R117" s="23"/>
      <c r="S117" s="23"/>
      <c r="T117" s="23"/>
      <c r="U117" s="23"/>
      <c r="V117" s="23"/>
      <c r="W117" s="23"/>
      <c r="X117" s="23"/>
      <c r="Y117" s="185"/>
      <c r="Z117" s="185"/>
      <c r="AA117" s="185"/>
      <c r="AB117" s="185"/>
      <c r="AC117" s="185"/>
      <c r="AD117" s="185"/>
      <c r="AE117" s="185"/>
    </row>
    <row r="118" spans="1:31" s="17" customFormat="1" ht="17.25" x14ac:dyDescent="0.2">
      <c r="A118" s="23"/>
      <c r="B118" s="23"/>
      <c r="C118" s="23"/>
      <c r="D118" s="23"/>
      <c r="E118" s="23"/>
      <c r="F118" s="23"/>
      <c r="G118" s="23"/>
      <c r="H118" s="23"/>
      <c r="I118" s="29"/>
      <c r="J118" s="23"/>
      <c r="K118" s="23"/>
      <c r="L118" s="23"/>
      <c r="M118" s="23"/>
      <c r="N118" s="23"/>
      <c r="O118" s="23"/>
      <c r="P118" s="23"/>
      <c r="Q118" s="23"/>
      <c r="R118" s="23"/>
      <c r="S118" s="23"/>
      <c r="T118" s="23"/>
      <c r="U118" s="23"/>
      <c r="V118" s="23"/>
      <c r="W118" s="23"/>
      <c r="X118" s="23"/>
      <c r="Y118" s="185"/>
      <c r="Z118" s="185"/>
      <c r="AA118" s="185"/>
      <c r="AB118" s="185"/>
      <c r="AC118" s="185"/>
      <c r="AD118" s="185"/>
      <c r="AE118" s="185"/>
    </row>
    <row r="119" spans="1:31" s="17" customFormat="1" ht="17.25" x14ac:dyDescent="0.2">
      <c r="A119" s="23"/>
      <c r="B119" s="23"/>
      <c r="C119" s="23"/>
      <c r="D119" s="23"/>
      <c r="E119" s="23"/>
      <c r="F119" s="23"/>
      <c r="G119" s="23"/>
      <c r="H119" s="23"/>
      <c r="I119" s="29"/>
      <c r="J119" s="23"/>
      <c r="K119" s="23"/>
      <c r="L119" s="23"/>
      <c r="M119" s="23"/>
      <c r="N119" s="23"/>
      <c r="O119" s="23"/>
      <c r="P119" s="23"/>
      <c r="Q119" s="23"/>
      <c r="R119" s="23"/>
      <c r="S119" s="23"/>
      <c r="T119" s="23"/>
      <c r="U119" s="23"/>
      <c r="V119" s="23"/>
      <c r="W119" s="23"/>
      <c r="X119" s="23"/>
      <c r="Y119" s="185"/>
      <c r="Z119" s="185"/>
      <c r="AA119" s="185"/>
      <c r="AB119" s="185"/>
      <c r="AC119" s="185"/>
      <c r="AD119" s="185"/>
      <c r="AE119" s="185"/>
    </row>
    <row r="120" spans="1:31" s="17" customFormat="1" ht="17.25" x14ac:dyDescent="0.2">
      <c r="A120" s="23"/>
      <c r="B120" s="23"/>
      <c r="C120" s="23"/>
      <c r="D120" s="23"/>
      <c r="E120" s="23"/>
      <c r="F120" s="23"/>
      <c r="G120" s="23"/>
      <c r="H120" s="23"/>
      <c r="I120" s="29"/>
      <c r="J120" s="23"/>
      <c r="K120" s="23"/>
      <c r="L120" s="23"/>
      <c r="M120" s="23"/>
      <c r="N120" s="23"/>
      <c r="O120" s="23"/>
      <c r="P120" s="23"/>
      <c r="Q120" s="23"/>
      <c r="R120" s="23"/>
      <c r="S120" s="23"/>
      <c r="T120" s="23"/>
      <c r="U120" s="23"/>
      <c r="V120" s="23"/>
      <c r="W120" s="23"/>
      <c r="X120" s="23"/>
      <c r="Y120" s="185"/>
      <c r="Z120" s="185"/>
      <c r="AA120" s="185"/>
      <c r="AB120" s="185"/>
      <c r="AC120" s="185"/>
      <c r="AD120" s="185"/>
      <c r="AE120" s="185"/>
    </row>
    <row r="121" spans="1:31" s="17" customFormat="1" ht="17.25" x14ac:dyDescent="0.2">
      <c r="A121" s="23"/>
      <c r="B121" s="23"/>
      <c r="C121" s="23"/>
      <c r="D121" s="23"/>
      <c r="E121" s="23"/>
      <c r="F121" s="23"/>
      <c r="G121" s="23"/>
      <c r="H121" s="23"/>
      <c r="I121" s="29"/>
      <c r="J121" s="23"/>
      <c r="K121" s="23"/>
      <c r="L121" s="23"/>
      <c r="M121" s="23"/>
      <c r="N121" s="23"/>
      <c r="O121" s="23"/>
      <c r="P121" s="23"/>
      <c r="Q121" s="23"/>
      <c r="R121" s="23"/>
      <c r="S121" s="23"/>
      <c r="T121" s="23"/>
      <c r="U121" s="23"/>
      <c r="V121" s="23"/>
      <c r="W121" s="23"/>
      <c r="X121" s="23"/>
      <c r="Y121" s="185"/>
      <c r="Z121" s="185"/>
      <c r="AA121" s="185"/>
      <c r="AB121" s="185"/>
      <c r="AC121" s="185"/>
      <c r="AD121" s="185"/>
      <c r="AE121" s="185"/>
    </row>
    <row r="122" spans="1:31" s="17" customFormat="1" ht="17.25" x14ac:dyDescent="0.2">
      <c r="A122" s="23"/>
      <c r="B122" s="23"/>
      <c r="C122" s="23"/>
      <c r="D122" s="23"/>
      <c r="E122" s="23"/>
      <c r="F122" s="23"/>
      <c r="G122" s="23"/>
      <c r="H122" s="23"/>
      <c r="I122" s="29"/>
      <c r="J122" s="23"/>
      <c r="K122" s="23"/>
      <c r="L122" s="23"/>
      <c r="M122" s="23"/>
      <c r="N122" s="23"/>
      <c r="O122" s="23"/>
      <c r="P122" s="23"/>
      <c r="Q122" s="23"/>
      <c r="R122" s="23"/>
      <c r="S122" s="23"/>
      <c r="T122" s="23"/>
      <c r="U122" s="23"/>
      <c r="V122" s="23"/>
      <c r="W122" s="23"/>
      <c r="X122" s="23"/>
      <c r="Y122" s="185"/>
      <c r="Z122" s="185"/>
      <c r="AA122" s="185"/>
      <c r="AB122" s="185"/>
      <c r="AC122" s="185"/>
      <c r="AD122" s="185"/>
      <c r="AE122" s="185"/>
    </row>
    <row r="123" spans="1:31" s="17" customFormat="1" ht="17.25" x14ac:dyDescent="0.2">
      <c r="A123" s="23"/>
      <c r="B123" s="23"/>
      <c r="C123" s="23"/>
      <c r="D123" s="23"/>
      <c r="E123" s="23"/>
      <c r="F123" s="23"/>
      <c r="G123" s="23"/>
      <c r="H123" s="23"/>
      <c r="I123" s="29"/>
      <c r="J123" s="23"/>
      <c r="K123" s="23"/>
      <c r="L123" s="23"/>
      <c r="M123" s="23"/>
      <c r="N123" s="23"/>
      <c r="O123" s="23"/>
      <c r="P123" s="23"/>
      <c r="Q123" s="23"/>
      <c r="R123" s="23"/>
      <c r="S123" s="23"/>
      <c r="T123" s="23"/>
      <c r="U123" s="23"/>
      <c r="V123" s="23"/>
      <c r="W123" s="23"/>
      <c r="X123" s="23"/>
      <c r="Y123" s="185"/>
      <c r="Z123" s="185"/>
      <c r="AA123" s="185"/>
      <c r="AB123" s="185"/>
      <c r="AC123" s="185"/>
      <c r="AD123" s="185"/>
      <c r="AE123" s="185"/>
    </row>
    <row r="124" spans="1:31" s="17" customFormat="1" ht="17.25" x14ac:dyDescent="0.2">
      <c r="A124" s="23"/>
      <c r="B124" s="23"/>
      <c r="C124" s="23"/>
      <c r="D124" s="23"/>
      <c r="E124" s="23"/>
      <c r="F124" s="23"/>
      <c r="G124" s="23"/>
      <c r="H124" s="23"/>
      <c r="I124" s="29"/>
      <c r="J124" s="23"/>
      <c r="K124" s="23"/>
      <c r="L124" s="23"/>
      <c r="M124" s="23"/>
      <c r="N124" s="23"/>
      <c r="O124" s="23"/>
      <c r="P124" s="23"/>
      <c r="Q124" s="23"/>
      <c r="R124" s="23"/>
      <c r="S124" s="23"/>
      <c r="T124" s="23"/>
      <c r="U124" s="23"/>
      <c r="V124" s="23"/>
      <c r="W124" s="23"/>
      <c r="X124" s="23"/>
      <c r="Y124" s="185"/>
      <c r="Z124" s="185"/>
      <c r="AA124" s="185"/>
      <c r="AB124" s="185"/>
      <c r="AC124" s="185"/>
      <c r="AD124" s="185"/>
      <c r="AE124" s="185"/>
    </row>
    <row r="125" spans="1:31" s="17" customFormat="1" ht="17.25" x14ac:dyDescent="0.2">
      <c r="A125" s="23"/>
      <c r="B125" s="23"/>
      <c r="C125" s="23"/>
      <c r="D125" s="23"/>
      <c r="E125" s="23"/>
      <c r="F125" s="23"/>
      <c r="G125" s="23"/>
      <c r="H125" s="23"/>
      <c r="I125" s="29"/>
      <c r="J125" s="23"/>
      <c r="K125" s="23"/>
      <c r="L125" s="23"/>
      <c r="M125" s="23"/>
      <c r="N125" s="23"/>
      <c r="O125" s="23"/>
      <c r="P125" s="23"/>
      <c r="Q125" s="23"/>
      <c r="R125" s="23"/>
      <c r="S125" s="23"/>
      <c r="T125" s="23"/>
      <c r="U125" s="23"/>
      <c r="V125" s="23"/>
      <c r="W125" s="23"/>
      <c r="X125" s="23"/>
      <c r="Y125" s="185"/>
      <c r="Z125" s="185"/>
      <c r="AA125" s="185"/>
      <c r="AB125" s="185"/>
      <c r="AC125" s="185"/>
      <c r="AD125" s="185"/>
      <c r="AE125" s="185"/>
    </row>
    <row r="126" spans="1:31" s="17" customFormat="1" ht="17.25" x14ac:dyDescent="0.2">
      <c r="A126" s="23"/>
      <c r="B126" s="23"/>
      <c r="C126" s="23"/>
      <c r="D126" s="23"/>
      <c r="E126" s="23"/>
      <c r="F126" s="23"/>
      <c r="G126" s="23"/>
      <c r="H126" s="23"/>
      <c r="I126" s="29"/>
      <c r="J126" s="23"/>
      <c r="K126" s="23"/>
      <c r="L126" s="23"/>
      <c r="M126" s="23"/>
      <c r="N126" s="23"/>
      <c r="O126" s="23"/>
      <c r="P126" s="23"/>
      <c r="Q126" s="23"/>
      <c r="R126" s="23"/>
      <c r="S126" s="23"/>
      <c r="T126" s="23"/>
      <c r="U126" s="23"/>
      <c r="V126" s="23"/>
      <c r="W126" s="23"/>
      <c r="X126" s="23"/>
      <c r="Y126" s="185"/>
      <c r="Z126" s="185"/>
      <c r="AA126" s="185"/>
      <c r="AB126" s="185"/>
      <c r="AC126" s="185"/>
      <c r="AD126" s="185"/>
      <c r="AE126" s="185"/>
    </row>
    <row r="127" spans="1:31" s="17" customFormat="1" ht="17.25" x14ac:dyDescent="0.2">
      <c r="A127" s="23"/>
      <c r="B127" s="23"/>
      <c r="C127" s="23"/>
      <c r="D127" s="23"/>
      <c r="E127" s="23"/>
      <c r="F127" s="23"/>
      <c r="G127" s="23"/>
      <c r="H127" s="23"/>
      <c r="I127" s="29"/>
      <c r="J127" s="23"/>
      <c r="K127" s="23"/>
      <c r="L127" s="23"/>
      <c r="M127" s="23"/>
      <c r="N127" s="23"/>
      <c r="O127" s="23"/>
      <c r="P127" s="23"/>
      <c r="Q127" s="23"/>
      <c r="R127" s="23"/>
      <c r="S127" s="23"/>
      <c r="T127" s="23"/>
      <c r="U127" s="23"/>
      <c r="V127" s="23"/>
      <c r="W127" s="23"/>
      <c r="X127" s="23"/>
      <c r="Y127" s="185"/>
      <c r="Z127" s="185"/>
      <c r="AA127" s="185"/>
      <c r="AB127" s="185"/>
      <c r="AC127" s="185"/>
      <c r="AD127" s="185"/>
      <c r="AE127" s="185"/>
    </row>
    <row r="128" spans="1:31" s="17" customFormat="1" ht="17.25" x14ac:dyDescent="0.2">
      <c r="A128" s="23"/>
      <c r="B128" s="23"/>
      <c r="C128" s="23"/>
      <c r="D128" s="23"/>
      <c r="E128" s="23"/>
      <c r="F128" s="23"/>
      <c r="G128" s="23"/>
      <c r="H128" s="23"/>
      <c r="I128" s="29"/>
      <c r="J128" s="23"/>
      <c r="K128" s="23"/>
      <c r="L128" s="23"/>
      <c r="M128" s="23"/>
      <c r="N128" s="23"/>
      <c r="O128" s="23"/>
      <c r="P128" s="23"/>
      <c r="Q128" s="23"/>
      <c r="R128" s="23"/>
      <c r="S128" s="23"/>
      <c r="T128" s="23"/>
      <c r="U128" s="23"/>
      <c r="V128" s="23"/>
      <c r="W128" s="23"/>
      <c r="X128" s="23"/>
      <c r="Y128" s="185"/>
      <c r="Z128" s="185"/>
      <c r="AA128" s="185"/>
      <c r="AB128" s="185"/>
      <c r="AC128" s="185"/>
      <c r="AD128" s="185"/>
      <c r="AE128" s="185"/>
    </row>
    <row r="129" spans="1:31" s="17" customFormat="1" ht="17.25" x14ac:dyDescent="0.2">
      <c r="A129" s="23"/>
      <c r="B129" s="23"/>
      <c r="C129" s="23"/>
      <c r="D129" s="23"/>
      <c r="E129" s="23"/>
      <c r="F129" s="23"/>
      <c r="G129" s="23"/>
      <c r="H129" s="23"/>
      <c r="I129" s="29"/>
      <c r="J129" s="23"/>
      <c r="K129" s="23"/>
      <c r="L129" s="23"/>
      <c r="M129" s="23"/>
      <c r="N129" s="23"/>
      <c r="O129" s="23"/>
      <c r="P129" s="23"/>
      <c r="Q129" s="23"/>
      <c r="R129" s="23"/>
      <c r="S129" s="23"/>
      <c r="T129" s="23"/>
      <c r="U129" s="23"/>
      <c r="V129" s="23"/>
      <c r="W129" s="23"/>
      <c r="X129" s="23"/>
      <c r="Y129" s="185"/>
      <c r="Z129" s="185"/>
      <c r="AA129" s="185"/>
      <c r="AB129" s="185"/>
      <c r="AC129" s="185"/>
      <c r="AD129" s="185"/>
      <c r="AE129" s="185"/>
    </row>
    <row r="130" spans="1:31" s="17" customFormat="1" ht="17.25" x14ac:dyDescent="0.2">
      <c r="A130" s="23"/>
      <c r="B130" s="23"/>
      <c r="C130" s="23"/>
      <c r="D130" s="23"/>
      <c r="E130" s="23"/>
      <c r="F130" s="23"/>
      <c r="G130" s="23"/>
      <c r="H130" s="23"/>
      <c r="I130" s="29"/>
      <c r="J130" s="23"/>
      <c r="K130" s="23"/>
      <c r="L130" s="23"/>
      <c r="M130" s="23"/>
      <c r="N130" s="23"/>
      <c r="O130" s="23"/>
      <c r="P130" s="23"/>
      <c r="Q130" s="23"/>
      <c r="R130" s="23"/>
      <c r="S130" s="23"/>
      <c r="T130" s="23"/>
      <c r="U130" s="23"/>
      <c r="V130" s="23"/>
      <c r="W130" s="23"/>
      <c r="X130" s="23"/>
      <c r="Y130" s="185"/>
      <c r="Z130" s="185"/>
      <c r="AA130" s="185"/>
      <c r="AB130" s="185"/>
      <c r="AC130" s="185"/>
      <c r="AD130" s="185"/>
      <c r="AE130" s="185"/>
    </row>
    <row r="131" spans="1:31" s="17" customFormat="1" ht="17.25" x14ac:dyDescent="0.2">
      <c r="A131" s="23"/>
      <c r="B131" s="23"/>
      <c r="C131" s="23"/>
      <c r="D131" s="23"/>
      <c r="E131" s="23"/>
      <c r="F131" s="23"/>
      <c r="G131" s="23"/>
      <c r="H131" s="23"/>
      <c r="I131" s="29"/>
      <c r="J131" s="23"/>
      <c r="K131" s="23"/>
      <c r="L131" s="23"/>
      <c r="M131" s="23"/>
      <c r="N131" s="23"/>
      <c r="O131" s="23"/>
      <c r="P131" s="23"/>
      <c r="Q131" s="23"/>
      <c r="R131" s="23"/>
      <c r="S131" s="23"/>
      <c r="T131" s="23"/>
      <c r="U131" s="23"/>
      <c r="V131" s="23"/>
      <c r="W131" s="23"/>
      <c r="X131" s="23"/>
      <c r="Y131" s="185"/>
      <c r="Z131" s="185"/>
      <c r="AA131" s="185"/>
      <c r="AB131" s="185"/>
      <c r="AC131" s="185"/>
      <c r="AD131" s="185"/>
      <c r="AE131" s="185"/>
    </row>
    <row r="132" spans="1:31" s="17" customFormat="1" ht="17.25" x14ac:dyDescent="0.2">
      <c r="A132" s="23"/>
      <c r="B132" s="23"/>
      <c r="C132" s="23"/>
      <c r="D132" s="23"/>
      <c r="E132" s="23"/>
      <c r="F132" s="23"/>
      <c r="G132" s="23"/>
      <c r="H132" s="23"/>
      <c r="I132" s="29"/>
      <c r="J132" s="23"/>
      <c r="K132" s="23"/>
      <c r="L132" s="23"/>
      <c r="M132" s="23"/>
      <c r="N132" s="23"/>
      <c r="O132" s="23"/>
      <c r="P132" s="23"/>
      <c r="Q132" s="23"/>
      <c r="R132" s="23"/>
      <c r="S132" s="23"/>
      <c r="T132" s="23"/>
      <c r="U132" s="23"/>
      <c r="V132" s="23"/>
      <c r="W132" s="23"/>
      <c r="X132" s="23"/>
      <c r="Y132" s="185"/>
      <c r="Z132" s="185"/>
      <c r="AA132" s="185"/>
      <c r="AB132" s="185"/>
      <c r="AC132" s="185"/>
      <c r="AD132" s="185"/>
      <c r="AE132" s="185"/>
    </row>
    <row r="133" spans="1:31" s="17" customFormat="1" ht="17.25" x14ac:dyDescent="0.2">
      <c r="A133" s="23"/>
      <c r="B133" s="23"/>
      <c r="C133" s="23"/>
      <c r="D133" s="23"/>
      <c r="E133" s="23"/>
      <c r="F133" s="23"/>
      <c r="G133" s="23"/>
      <c r="H133" s="23"/>
      <c r="I133" s="29"/>
      <c r="J133" s="23"/>
      <c r="K133" s="23"/>
      <c r="L133" s="23"/>
      <c r="M133" s="23"/>
      <c r="N133" s="23"/>
      <c r="O133" s="23"/>
      <c r="P133" s="23"/>
      <c r="Q133" s="23"/>
      <c r="R133" s="23"/>
      <c r="S133" s="23"/>
      <c r="T133" s="23"/>
      <c r="U133" s="23"/>
      <c r="V133" s="23"/>
      <c r="W133" s="23"/>
      <c r="X133" s="23"/>
      <c r="Y133" s="185"/>
      <c r="Z133" s="185"/>
      <c r="AA133" s="185"/>
      <c r="AB133" s="185"/>
      <c r="AC133" s="185"/>
      <c r="AD133" s="185"/>
      <c r="AE133" s="185"/>
    </row>
    <row r="134" spans="1:31" s="17" customFormat="1" ht="17.25" x14ac:dyDescent="0.2">
      <c r="A134" s="23"/>
      <c r="B134" s="23"/>
      <c r="C134" s="23"/>
      <c r="D134" s="23"/>
      <c r="E134" s="23"/>
      <c r="F134" s="23"/>
      <c r="G134" s="23"/>
      <c r="H134" s="23"/>
      <c r="I134" s="29"/>
      <c r="J134" s="23"/>
      <c r="K134" s="23"/>
      <c r="L134" s="23"/>
      <c r="M134" s="23"/>
      <c r="N134" s="23"/>
      <c r="O134" s="23"/>
      <c r="P134" s="23"/>
      <c r="Q134" s="23"/>
      <c r="R134" s="23"/>
      <c r="S134" s="23"/>
      <c r="T134" s="23"/>
      <c r="U134" s="23"/>
      <c r="V134" s="23"/>
      <c r="W134" s="23"/>
      <c r="X134" s="23"/>
      <c r="Y134" s="185"/>
      <c r="Z134" s="185"/>
      <c r="AA134" s="185"/>
      <c r="AB134" s="185"/>
      <c r="AC134" s="185"/>
      <c r="AD134" s="185"/>
      <c r="AE134" s="185"/>
    </row>
    <row r="135" spans="1:31" s="17" customFormat="1" ht="17.25" x14ac:dyDescent="0.2">
      <c r="A135" s="23"/>
      <c r="B135" s="23"/>
      <c r="C135" s="23"/>
      <c r="D135" s="23"/>
      <c r="E135" s="23"/>
      <c r="F135" s="23"/>
      <c r="G135" s="23"/>
      <c r="H135" s="23"/>
      <c r="I135" s="29"/>
      <c r="J135" s="23"/>
      <c r="K135" s="23"/>
      <c r="L135" s="23"/>
      <c r="M135" s="23"/>
      <c r="N135" s="23"/>
      <c r="O135" s="23"/>
      <c r="P135" s="23"/>
      <c r="Q135" s="23"/>
      <c r="R135" s="23"/>
      <c r="S135" s="23"/>
      <c r="T135" s="23"/>
      <c r="U135" s="23"/>
      <c r="V135" s="23"/>
      <c r="W135" s="23"/>
      <c r="X135" s="23"/>
      <c r="Y135" s="185"/>
      <c r="Z135" s="185"/>
      <c r="AA135" s="185"/>
      <c r="AB135" s="185"/>
      <c r="AC135" s="185"/>
      <c r="AD135" s="185"/>
      <c r="AE135" s="185"/>
    </row>
    <row r="136" spans="1:31" s="17" customFormat="1" ht="17.25" x14ac:dyDescent="0.2">
      <c r="A136" s="23"/>
      <c r="B136" s="23"/>
      <c r="C136" s="23"/>
      <c r="D136" s="23"/>
      <c r="E136" s="23"/>
      <c r="F136" s="23"/>
      <c r="G136" s="23"/>
      <c r="H136" s="23"/>
      <c r="I136" s="29"/>
      <c r="J136" s="23"/>
      <c r="K136" s="23"/>
      <c r="L136" s="23"/>
      <c r="M136" s="23"/>
      <c r="N136" s="23"/>
      <c r="O136" s="23"/>
      <c r="P136" s="23"/>
      <c r="Q136" s="23"/>
      <c r="R136" s="23"/>
      <c r="S136" s="23"/>
      <c r="T136" s="23"/>
      <c r="U136" s="23"/>
      <c r="V136" s="23"/>
      <c r="W136" s="23"/>
      <c r="X136" s="23"/>
      <c r="Y136" s="185"/>
      <c r="Z136" s="185"/>
      <c r="AA136" s="185"/>
      <c r="AB136" s="185"/>
      <c r="AC136" s="185"/>
      <c r="AD136" s="185"/>
      <c r="AE136" s="185"/>
    </row>
    <row r="137" spans="1:31" s="17" customFormat="1" ht="17.25" x14ac:dyDescent="0.2">
      <c r="A137" s="23"/>
      <c r="B137" s="23"/>
      <c r="C137" s="23"/>
      <c r="D137" s="23"/>
      <c r="E137" s="23"/>
      <c r="F137" s="23"/>
      <c r="G137" s="23"/>
      <c r="H137" s="23"/>
      <c r="I137" s="29"/>
      <c r="J137" s="23"/>
      <c r="K137" s="23"/>
      <c r="L137" s="23"/>
      <c r="M137" s="23"/>
      <c r="N137" s="23"/>
      <c r="O137" s="23"/>
      <c r="P137" s="23"/>
      <c r="Q137" s="23"/>
      <c r="R137" s="23"/>
      <c r="S137" s="23"/>
      <c r="T137" s="23"/>
      <c r="U137" s="23"/>
      <c r="V137" s="23"/>
      <c r="W137" s="23"/>
      <c r="X137" s="23"/>
      <c r="Y137" s="185"/>
      <c r="Z137" s="185"/>
      <c r="AA137" s="185"/>
      <c r="AB137" s="185"/>
      <c r="AC137" s="185"/>
      <c r="AD137" s="185"/>
      <c r="AE137" s="185"/>
    </row>
    <row r="138" spans="1:31" s="17" customFormat="1" ht="17.25" x14ac:dyDescent="0.2">
      <c r="A138" s="23"/>
      <c r="B138" s="23"/>
      <c r="C138" s="23"/>
      <c r="D138" s="23"/>
      <c r="E138" s="23"/>
      <c r="F138" s="23"/>
      <c r="G138" s="23"/>
      <c r="H138" s="23"/>
      <c r="I138" s="29"/>
      <c r="J138" s="23"/>
      <c r="K138" s="23"/>
      <c r="L138" s="23"/>
      <c r="M138" s="23"/>
      <c r="N138" s="23"/>
      <c r="O138" s="23"/>
      <c r="P138" s="23"/>
      <c r="Q138" s="23"/>
      <c r="R138" s="23"/>
      <c r="S138" s="23"/>
      <c r="T138" s="23"/>
      <c r="U138" s="23"/>
      <c r="V138" s="23"/>
      <c r="W138" s="23"/>
      <c r="X138" s="23"/>
      <c r="Y138" s="185"/>
      <c r="Z138" s="185"/>
      <c r="AA138" s="185"/>
      <c r="AB138" s="185"/>
      <c r="AC138" s="185"/>
      <c r="AD138" s="185"/>
      <c r="AE138" s="185"/>
    </row>
    <row r="139" spans="1:31" s="17" customFormat="1" ht="17.25" x14ac:dyDescent="0.2">
      <c r="A139" s="23"/>
      <c r="B139" s="23"/>
      <c r="C139" s="23"/>
      <c r="D139" s="23"/>
      <c r="E139" s="23"/>
      <c r="F139" s="23"/>
      <c r="G139" s="23"/>
      <c r="H139" s="23"/>
      <c r="I139" s="29"/>
      <c r="J139" s="23"/>
      <c r="K139" s="23"/>
      <c r="L139" s="23"/>
      <c r="M139" s="23"/>
      <c r="N139" s="23"/>
      <c r="O139" s="23"/>
      <c r="P139" s="23"/>
      <c r="Q139" s="23"/>
      <c r="R139" s="23"/>
      <c r="S139" s="23"/>
      <c r="T139" s="23"/>
      <c r="U139" s="23"/>
      <c r="V139" s="23"/>
      <c r="W139" s="23"/>
      <c r="X139" s="23"/>
      <c r="Y139" s="185"/>
      <c r="Z139" s="185"/>
      <c r="AA139" s="185"/>
      <c r="AB139" s="185"/>
      <c r="AC139" s="185"/>
      <c r="AD139" s="185"/>
      <c r="AE139" s="185"/>
    </row>
    <row r="140" spans="1:31" s="17" customFormat="1" ht="17.25" x14ac:dyDescent="0.2">
      <c r="A140" s="23"/>
      <c r="B140" s="23"/>
      <c r="C140" s="23"/>
      <c r="D140" s="23"/>
      <c r="E140" s="23"/>
      <c r="F140" s="23"/>
      <c r="G140" s="23"/>
      <c r="H140" s="23"/>
      <c r="I140" s="29"/>
      <c r="J140" s="23"/>
      <c r="K140" s="23"/>
      <c r="L140" s="23"/>
      <c r="M140" s="23"/>
      <c r="N140" s="23"/>
      <c r="O140" s="23"/>
      <c r="P140" s="23"/>
      <c r="Q140" s="23"/>
      <c r="R140" s="23"/>
      <c r="S140" s="23"/>
      <c r="T140" s="23"/>
      <c r="U140" s="23"/>
      <c r="V140" s="23"/>
      <c r="W140" s="23"/>
      <c r="X140" s="23"/>
      <c r="Y140" s="185"/>
      <c r="Z140" s="185"/>
      <c r="AA140" s="185"/>
      <c r="AB140" s="185"/>
      <c r="AC140" s="185"/>
      <c r="AD140" s="185"/>
      <c r="AE140" s="185"/>
    </row>
    <row r="141" spans="1:31" s="17" customFormat="1" ht="17.25" x14ac:dyDescent="0.2">
      <c r="A141" s="23"/>
      <c r="B141" s="23"/>
      <c r="C141" s="23"/>
      <c r="D141" s="23"/>
      <c r="E141" s="23"/>
      <c r="F141" s="23"/>
      <c r="G141" s="23"/>
      <c r="H141" s="23"/>
      <c r="I141" s="29"/>
      <c r="J141" s="23"/>
      <c r="K141" s="23"/>
      <c r="L141" s="23"/>
      <c r="M141" s="23"/>
      <c r="N141" s="23"/>
      <c r="O141" s="23"/>
      <c r="P141" s="23"/>
      <c r="Q141" s="23"/>
      <c r="R141" s="23"/>
      <c r="S141" s="23"/>
      <c r="T141" s="23"/>
      <c r="U141" s="23"/>
      <c r="V141" s="23"/>
      <c r="W141" s="23"/>
      <c r="X141" s="23"/>
      <c r="Y141" s="185"/>
      <c r="Z141" s="185"/>
      <c r="AA141" s="185"/>
      <c r="AB141" s="185"/>
      <c r="AC141" s="185"/>
      <c r="AD141" s="185"/>
      <c r="AE141" s="185"/>
    </row>
    <row r="142" spans="1:31" s="17" customFormat="1" ht="17.25" x14ac:dyDescent="0.2">
      <c r="A142" s="23"/>
      <c r="B142" s="23"/>
      <c r="C142" s="23"/>
      <c r="D142" s="23"/>
      <c r="E142" s="23"/>
      <c r="F142" s="23"/>
      <c r="G142" s="23"/>
      <c r="H142" s="23"/>
      <c r="I142" s="29"/>
      <c r="J142" s="23"/>
      <c r="K142" s="23"/>
      <c r="L142" s="23"/>
      <c r="M142" s="23"/>
      <c r="N142" s="23"/>
      <c r="O142" s="23"/>
      <c r="P142" s="23"/>
      <c r="Q142" s="23"/>
      <c r="R142" s="23"/>
      <c r="S142" s="23"/>
      <c r="T142" s="23"/>
      <c r="U142" s="23"/>
      <c r="V142" s="23"/>
      <c r="W142" s="23"/>
      <c r="X142" s="23"/>
      <c r="Y142" s="185"/>
      <c r="Z142" s="185"/>
      <c r="AA142" s="185"/>
      <c r="AB142" s="185"/>
      <c r="AC142" s="185"/>
      <c r="AD142" s="185"/>
      <c r="AE142" s="185"/>
    </row>
    <row r="143" spans="1:31" s="17" customFormat="1" ht="17.25" x14ac:dyDescent="0.2">
      <c r="A143" s="23"/>
      <c r="B143" s="23"/>
      <c r="C143" s="23"/>
      <c r="D143" s="23"/>
      <c r="E143" s="23"/>
      <c r="F143" s="23"/>
      <c r="G143" s="23"/>
      <c r="H143" s="23"/>
      <c r="I143" s="29"/>
      <c r="J143" s="23"/>
      <c r="K143" s="23"/>
      <c r="L143" s="23"/>
      <c r="M143" s="23"/>
      <c r="N143" s="23"/>
      <c r="O143" s="23"/>
      <c r="P143" s="23"/>
      <c r="Q143" s="23"/>
      <c r="R143" s="23"/>
      <c r="S143" s="23"/>
      <c r="T143" s="23"/>
      <c r="U143" s="23"/>
      <c r="V143" s="23"/>
      <c r="W143" s="23"/>
      <c r="X143" s="23"/>
      <c r="Y143" s="185"/>
      <c r="Z143" s="185"/>
      <c r="AA143" s="185"/>
      <c r="AB143" s="185"/>
      <c r="AC143" s="185"/>
      <c r="AD143" s="185"/>
      <c r="AE143" s="185"/>
    </row>
    <row r="144" spans="1:31" s="17" customFormat="1" ht="17.25" x14ac:dyDescent="0.2">
      <c r="A144" s="23"/>
      <c r="B144" s="23"/>
      <c r="C144" s="23"/>
      <c r="D144" s="23"/>
      <c r="E144" s="23"/>
      <c r="F144" s="23"/>
      <c r="G144" s="23"/>
      <c r="H144" s="23"/>
      <c r="I144" s="29"/>
      <c r="J144" s="23"/>
      <c r="K144" s="23"/>
      <c r="L144" s="23"/>
      <c r="M144" s="23"/>
      <c r="N144" s="23"/>
      <c r="O144" s="23"/>
      <c r="P144" s="23"/>
      <c r="Q144" s="23"/>
      <c r="R144" s="23"/>
      <c r="S144" s="23"/>
      <c r="T144" s="23"/>
      <c r="U144" s="23"/>
      <c r="V144" s="23"/>
      <c r="W144" s="23"/>
      <c r="X144" s="23"/>
      <c r="Y144" s="185"/>
      <c r="Z144" s="185"/>
      <c r="AA144" s="185"/>
      <c r="AB144" s="185"/>
      <c r="AC144" s="185"/>
      <c r="AD144" s="185"/>
      <c r="AE144" s="185"/>
    </row>
    <row r="145" spans="1:31" s="17" customFormat="1" ht="17.25" x14ac:dyDescent="0.2">
      <c r="A145" s="23"/>
      <c r="B145" s="23"/>
      <c r="C145" s="23"/>
      <c r="D145" s="23"/>
      <c r="E145" s="23"/>
      <c r="F145" s="23"/>
      <c r="G145" s="23"/>
      <c r="H145" s="23"/>
      <c r="I145" s="29"/>
      <c r="J145" s="23"/>
      <c r="K145" s="23"/>
      <c r="L145" s="23"/>
      <c r="M145" s="23"/>
      <c r="N145" s="23"/>
      <c r="O145" s="23"/>
      <c r="P145" s="23"/>
      <c r="Q145" s="23"/>
      <c r="R145" s="23"/>
      <c r="S145" s="23"/>
      <c r="T145" s="23"/>
      <c r="U145" s="23"/>
      <c r="V145" s="23"/>
      <c r="W145" s="23"/>
      <c r="X145" s="23"/>
      <c r="Y145" s="185"/>
      <c r="Z145" s="185"/>
      <c r="AA145" s="185"/>
      <c r="AB145" s="185"/>
      <c r="AC145" s="185"/>
      <c r="AD145" s="185"/>
      <c r="AE145" s="185"/>
    </row>
    <row r="146" spans="1:31" s="17" customFormat="1" ht="17.25" x14ac:dyDescent="0.2">
      <c r="A146" s="23"/>
      <c r="B146" s="23"/>
      <c r="C146" s="23"/>
      <c r="D146" s="23"/>
      <c r="E146" s="23"/>
      <c r="F146" s="23"/>
      <c r="G146" s="23"/>
      <c r="H146" s="23"/>
      <c r="I146" s="29"/>
      <c r="J146" s="23"/>
      <c r="K146" s="23"/>
      <c r="L146" s="23"/>
      <c r="M146" s="23"/>
      <c r="N146" s="23"/>
      <c r="O146" s="23"/>
      <c r="P146" s="23"/>
      <c r="Q146" s="23"/>
      <c r="R146" s="23"/>
      <c r="S146" s="23"/>
      <c r="T146" s="23"/>
      <c r="U146" s="23"/>
      <c r="V146" s="23"/>
      <c r="W146" s="23"/>
      <c r="X146" s="23"/>
      <c r="Y146" s="185"/>
      <c r="Z146" s="185"/>
      <c r="AA146" s="185"/>
      <c r="AB146" s="185"/>
      <c r="AC146" s="185"/>
      <c r="AD146" s="185"/>
      <c r="AE146" s="185"/>
    </row>
    <row r="147" spans="1:31" s="17" customFormat="1" ht="17.25" x14ac:dyDescent="0.2">
      <c r="A147" s="23"/>
      <c r="B147" s="23"/>
      <c r="C147" s="23"/>
      <c r="D147" s="23"/>
      <c r="E147" s="23"/>
      <c r="F147" s="23"/>
      <c r="G147" s="23"/>
      <c r="H147" s="23"/>
      <c r="I147" s="29"/>
      <c r="J147" s="23"/>
      <c r="K147" s="23"/>
      <c r="L147" s="23"/>
      <c r="M147" s="23"/>
      <c r="N147" s="23"/>
      <c r="O147" s="23"/>
      <c r="P147" s="23"/>
      <c r="Q147" s="23"/>
      <c r="R147" s="23"/>
      <c r="S147" s="23"/>
      <c r="T147" s="23"/>
      <c r="U147" s="23"/>
      <c r="V147" s="23"/>
      <c r="W147" s="23"/>
      <c r="X147" s="23"/>
      <c r="Y147" s="185"/>
      <c r="Z147" s="185"/>
      <c r="AA147" s="185"/>
      <c r="AB147" s="185"/>
      <c r="AC147" s="185"/>
      <c r="AD147" s="185"/>
      <c r="AE147" s="185"/>
    </row>
    <row r="148" spans="1:31" s="17" customFormat="1" ht="17.25" x14ac:dyDescent="0.2">
      <c r="A148" s="23"/>
      <c r="B148" s="23"/>
      <c r="C148" s="23"/>
      <c r="D148" s="23"/>
      <c r="E148" s="23"/>
      <c r="F148" s="23"/>
      <c r="G148" s="23"/>
      <c r="H148" s="23"/>
      <c r="I148" s="29"/>
      <c r="J148" s="23"/>
      <c r="K148" s="23"/>
      <c r="L148" s="23"/>
      <c r="M148" s="23"/>
      <c r="N148" s="23"/>
      <c r="O148" s="23"/>
      <c r="P148" s="23"/>
      <c r="Q148" s="23"/>
      <c r="R148" s="23"/>
      <c r="S148" s="23"/>
      <c r="T148" s="23"/>
      <c r="U148" s="23"/>
      <c r="V148" s="23"/>
      <c r="W148" s="23"/>
      <c r="X148" s="23"/>
      <c r="Y148" s="185"/>
      <c r="Z148" s="185"/>
      <c r="AA148" s="185"/>
      <c r="AB148" s="185"/>
      <c r="AC148" s="185"/>
      <c r="AD148" s="185"/>
      <c r="AE148" s="185"/>
    </row>
    <row r="149" spans="1:31" s="17" customFormat="1" ht="17.25" x14ac:dyDescent="0.2">
      <c r="A149" s="23"/>
      <c r="B149" s="23"/>
      <c r="C149" s="23"/>
      <c r="D149" s="23"/>
      <c r="E149" s="23"/>
      <c r="F149" s="23"/>
      <c r="G149" s="23"/>
      <c r="H149" s="23"/>
      <c r="I149" s="29"/>
      <c r="J149" s="23"/>
      <c r="K149" s="23"/>
      <c r="L149" s="23"/>
      <c r="M149" s="23"/>
      <c r="N149" s="23"/>
      <c r="O149" s="23"/>
      <c r="P149" s="23"/>
      <c r="Q149" s="23"/>
      <c r="R149" s="23"/>
      <c r="S149" s="23"/>
      <c r="T149" s="23"/>
      <c r="U149" s="23"/>
      <c r="V149" s="23"/>
      <c r="W149" s="23"/>
      <c r="X149" s="23"/>
      <c r="Y149" s="185"/>
      <c r="Z149" s="185"/>
      <c r="AA149" s="185"/>
      <c r="AB149" s="185"/>
      <c r="AC149" s="185"/>
      <c r="AD149" s="185"/>
      <c r="AE149" s="185"/>
    </row>
    <row r="150" spans="1:31" s="17" customFormat="1" ht="17.25" x14ac:dyDescent="0.2">
      <c r="A150" s="23"/>
      <c r="B150" s="23"/>
      <c r="C150" s="23"/>
      <c r="D150" s="23"/>
      <c r="E150" s="23"/>
      <c r="F150" s="23"/>
      <c r="G150" s="23"/>
      <c r="H150" s="23"/>
      <c r="I150" s="29"/>
      <c r="J150" s="23"/>
      <c r="K150" s="23"/>
      <c r="L150" s="23"/>
      <c r="M150" s="23"/>
      <c r="N150" s="23"/>
      <c r="O150" s="23"/>
      <c r="P150" s="23"/>
      <c r="Q150" s="23"/>
      <c r="R150" s="23"/>
      <c r="S150" s="23"/>
      <c r="T150" s="23"/>
      <c r="U150" s="23"/>
      <c r="V150" s="23"/>
      <c r="W150" s="23"/>
      <c r="X150" s="23"/>
      <c r="Y150" s="185"/>
      <c r="Z150" s="185"/>
      <c r="AA150" s="185"/>
      <c r="AB150" s="185"/>
      <c r="AC150" s="185"/>
      <c r="AD150" s="185"/>
      <c r="AE150" s="185"/>
    </row>
    <row r="151" spans="1:31" s="17" customFormat="1" ht="17.25" x14ac:dyDescent="0.2">
      <c r="A151" s="23"/>
      <c r="B151" s="23"/>
      <c r="C151" s="23"/>
      <c r="D151" s="23"/>
      <c r="E151" s="23"/>
      <c r="F151" s="23"/>
      <c r="G151" s="23"/>
      <c r="H151" s="23"/>
      <c r="I151" s="29"/>
      <c r="J151" s="23"/>
      <c r="K151" s="23"/>
      <c r="L151" s="23"/>
      <c r="M151" s="23"/>
      <c r="N151" s="23"/>
      <c r="O151" s="23"/>
      <c r="P151" s="23"/>
      <c r="Q151" s="23"/>
      <c r="R151" s="23"/>
      <c r="S151" s="23"/>
      <c r="T151" s="23"/>
      <c r="U151" s="23"/>
      <c r="V151" s="23"/>
      <c r="W151" s="23"/>
      <c r="X151" s="23"/>
      <c r="Y151" s="185"/>
      <c r="Z151" s="185"/>
      <c r="AA151" s="185"/>
      <c r="AB151" s="185"/>
      <c r="AC151" s="185"/>
      <c r="AD151" s="185"/>
      <c r="AE151" s="185"/>
    </row>
    <row r="152" spans="1:31" s="17" customFormat="1" ht="17.25" x14ac:dyDescent="0.2">
      <c r="A152" s="23"/>
      <c r="B152" s="23"/>
      <c r="C152" s="23"/>
      <c r="D152" s="23"/>
      <c r="E152" s="23"/>
      <c r="F152" s="23"/>
      <c r="G152" s="23"/>
      <c r="H152" s="23"/>
      <c r="I152" s="29"/>
      <c r="J152" s="23"/>
      <c r="K152" s="23"/>
      <c r="L152" s="23"/>
      <c r="M152" s="23"/>
      <c r="N152" s="23"/>
      <c r="O152" s="23"/>
      <c r="P152" s="23"/>
      <c r="Q152" s="23"/>
      <c r="R152" s="23"/>
      <c r="S152" s="23"/>
      <c r="T152" s="23"/>
      <c r="U152" s="23"/>
      <c r="V152" s="23"/>
      <c r="W152" s="23"/>
      <c r="X152" s="23"/>
      <c r="Y152" s="185"/>
      <c r="Z152" s="185"/>
      <c r="AA152" s="185"/>
      <c r="AB152" s="185"/>
      <c r="AC152" s="185"/>
      <c r="AD152" s="185"/>
      <c r="AE152" s="185"/>
    </row>
    <row r="153" spans="1:31" s="17" customFormat="1" ht="17.25" x14ac:dyDescent="0.2">
      <c r="A153" s="23"/>
      <c r="B153" s="23"/>
      <c r="C153" s="23"/>
      <c r="D153" s="23"/>
      <c r="E153" s="23"/>
      <c r="F153" s="23"/>
      <c r="G153" s="23"/>
      <c r="H153" s="23"/>
      <c r="I153" s="29"/>
      <c r="J153" s="23"/>
      <c r="K153" s="23"/>
      <c r="L153" s="23"/>
      <c r="M153" s="23"/>
      <c r="N153" s="23"/>
      <c r="O153" s="23"/>
      <c r="P153" s="23"/>
      <c r="Q153" s="23"/>
      <c r="R153" s="23"/>
      <c r="S153" s="23"/>
      <c r="T153" s="23"/>
      <c r="U153" s="23"/>
      <c r="V153" s="23"/>
      <c r="W153" s="23"/>
      <c r="X153" s="23"/>
      <c r="Y153" s="185"/>
      <c r="Z153" s="185"/>
      <c r="AA153" s="185"/>
      <c r="AB153" s="185"/>
      <c r="AC153" s="185"/>
      <c r="AD153" s="185"/>
      <c r="AE153" s="185"/>
    </row>
    <row r="154" spans="1:31" s="17" customFormat="1" ht="17.25" x14ac:dyDescent="0.2">
      <c r="A154" s="23"/>
      <c r="B154" s="23"/>
      <c r="C154" s="23"/>
      <c r="D154" s="23"/>
      <c r="E154" s="23"/>
      <c r="F154" s="23"/>
      <c r="G154" s="23"/>
      <c r="H154" s="23"/>
      <c r="I154" s="29"/>
      <c r="J154" s="23"/>
      <c r="K154" s="23"/>
      <c r="L154" s="23"/>
      <c r="M154" s="23"/>
      <c r="N154" s="23"/>
      <c r="O154" s="23"/>
      <c r="P154" s="23"/>
      <c r="Q154" s="23"/>
      <c r="R154" s="23"/>
      <c r="S154" s="23"/>
      <c r="T154" s="23"/>
      <c r="U154" s="23"/>
      <c r="V154" s="23"/>
      <c r="W154" s="23"/>
      <c r="X154" s="23"/>
      <c r="Y154" s="185"/>
      <c r="Z154" s="185"/>
      <c r="AA154" s="185"/>
      <c r="AB154" s="185"/>
      <c r="AC154" s="185"/>
      <c r="AD154" s="185"/>
      <c r="AE154" s="185"/>
    </row>
    <row r="155" spans="1:31" s="17" customFormat="1" ht="17.25" x14ac:dyDescent="0.2">
      <c r="A155" s="23"/>
      <c r="B155" s="23"/>
      <c r="C155" s="23"/>
      <c r="D155" s="23"/>
      <c r="E155" s="23"/>
      <c r="F155" s="23"/>
      <c r="G155" s="23"/>
      <c r="H155" s="23"/>
      <c r="I155" s="29"/>
      <c r="J155" s="23"/>
      <c r="K155" s="23"/>
      <c r="L155" s="23"/>
      <c r="M155" s="23"/>
      <c r="N155" s="23"/>
      <c r="O155" s="23"/>
      <c r="P155" s="23"/>
      <c r="Q155" s="23"/>
      <c r="R155" s="23"/>
      <c r="S155" s="23"/>
      <c r="T155" s="23"/>
      <c r="U155" s="23"/>
      <c r="V155" s="23"/>
      <c r="W155" s="23"/>
      <c r="X155" s="23"/>
      <c r="Y155" s="185"/>
      <c r="Z155" s="185"/>
      <c r="AA155" s="185"/>
      <c r="AB155" s="185"/>
      <c r="AC155" s="185"/>
      <c r="AD155" s="185"/>
      <c r="AE155" s="185"/>
    </row>
    <row r="156" spans="1:31" s="17" customFormat="1" ht="17.25" x14ac:dyDescent="0.2">
      <c r="A156" s="23"/>
      <c r="B156" s="23"/>
      <c r="C156" s="23"/>
      <c r="D156" s="23"/>
      <c r="E156" s="23"/>
      <c r="F156" s="23"/>
      <c r="G156" s="23"/>
      <c r="H156" s="23"/>
      <c r="I156" s="29"/>
      <c r="J156" s="23"/>
      <c r="K156" s="23"/>
      <c r="L156" s="23"/>
      <c r="M156" s="23"/>
      <c r="N156" s="23"/>
      <c r="O156" s="23"/>
      <c r="P156" s="23"/>
      <c r="Q156" s="23"/>
      <c r="R156" s="23"/>
      <c r="S156" s="23"/>
      <c r="T156" s="23"/>
      <c r="U156" s="23"/>
      <c r="V156" s="23"/>
      <c r="W156" s="23"/>
      <c r="X156" s="23"/>
      <c r="Y156" s="185"/>
      <c r="Z156" s="185"/>
      <c r="AA156" s="185"/>
      <c r="AB156" s="185"/>
      <c r="AC156" s="185"/>
      <c r="AD156" s="185"/>
      <c r="AE156" s="185"/>
    </row>
    <row r="157" spans="1:31" s="17" customFormat="1" ht="17.25" x14ac:dyDescent="0.2">
      <c r="A157" s="23"/>
      <c r="B157" s="23"/>
      <c r="C157" s="23"/>
      <c r="D157" s="23"/>
      <c r="E157" s="23"/>
      <c r="F157" s="23"/>
      <c r="G157" s="23"/>
      <c r="H157" s="23"/>
      <c r="I157" s="29"/>
      <c r="J157" s="23"/>
      <c r="K157" s="23"/>
      <c r="L157" s="23"/>
      <c r="M157" s="23"/>
      <c r="N157" s="23"/>
      <c r="O157" s="23"/>
      <c r="P157" s="23"/>
      <c r="Q157" s="23"/>
      <c r="R157" s="23"/>
      <c r="S157" s="23"/>
      <c r="T157" s="23"/>
      <c r="U157" s="23"/>
      <c r="V157" s="23"/>
      <c r="W157" s="23"/>
      <c r="X157" s="23"/>
      <c r="Y157" s="185"/>
      <c r="Z157" s="185"/>
      <c r="AA157" s="185"/>
      <c r="AB157" s="185"/>
      <c r="AC157" s="185"/>
      <c r="AD157" s="185"/>
      <c r="AE157" s="185"/>
    </row>
    <row r="158" spans="1:31" s="17" customFormat="1" ht="17.25" x14ac:dyDescent="0.2">
      <c r="A158" s="23"/>
      <c r="B158" s="23"/>
      <c r="C158" s="23"/>
      <c r="D158" s="23"/>
      <c r="E158" s="23"/>
      <c r="F158" s="23"/>
      <c r="G158" s="23"/>
      <c r="H158" s="23"/>
      <c r="I158" s="29"/>
      <c r="J158" s="23"/>
      <c r="K158" s="23"/>
      <c r="L158" s="23"/>
      <c r="M158" s="23"/>
      <c r="N158" s="23"/>
      <c r="O158" s="23"/>
      <c r="P158" s="23"/>
      <c r="Q158" s="23"/>
      <c r="R158" s="23"/>
      <c r="S158" s="23"/>
      <c r="T158" s="23"/>
      <c r="U158" s="23"/>
      <c r="V158" s="23"/>
      <c r="W158" s="23"/>
      <c r="X158" s="23"/>
      <c r="Y158" s="185"/>
      <c r="Z158" s="185"/>
      <c r="AA158" s="185"/>
      <c r="AB158" s="185"/>
      <c r="AC158" s="185"/>
      <c r="AD158" s="185"/>
      <c r="AE158" s="185"/>
    </row>
    <row r="159" spans="1:31" s="17" customFormat="1" ht="17.25" x14ac:dyDescent="0.2">
      <c r="A159" s="23"/>
      <c r="B159" s="23"/>
      <c r="C159" s="23"/>
      <c r="D159" s="23"/>
      <c r="E159" s="23"/>
      <c r="F159" s="23"/>
      <c r="G159" s="23"/>
      <c r="H159" s="23"/>
      <c r="I159" s="29"/>
      <c r="J159" s="23"/>
      <c r="K159" s="23"/>
      <c r="L159" s="23"/>
      <c r="M159" s="23"/>
      <c r="N159" s="23"/>
      <c r="O159" s="23"/>
      <c r="P159" s="23"/>
      <c r="Q159" s="23"/>
      <c r="R159" s="23"/>
      <c r="S159" s="23"/>
      <c r="T159" s="23"/>
      <c r="U159" s="23"/>
      <c r="V159" s="23"/>
      <c r="W159" s="23"/>
      <c r="X159" s="23"/>
      <c r="Y159" s="185"/>
      <c r="Z159" s="185"/>
      <c r="AA159" s="185"/>
      <c r="AB159" s="185"/>
      <c r="AC159" s="185"/>
      <c r="AD159" s="185"/>
      <c r="AE159" s="185"/>
    </row>
    <row r="160" spans="1:31" s="17" customFormat="1" ht="17.25" x14ac:dyDescent="0.2">
      <c r="A160" s="23"/>
      <c r="B160" s="23"/>
      <c r="C160" s="23"/>
      <c r="D160" s="23"/>
      <c r="E160" s="23"/>
      <c r="F160" s="23"/>
      <c r="G160" s="23"/>
      <c r="H160" s="23"/>
      <c r="I160" s="29"/>
      <c r="J160" s="23"/>
      <c r="K160" s="23"/>
      <c r="L160" s="23"/>
      <c r="M160" s="23"/>
      <c r="N160" s="23"/>
      <c r="O160" s="23"/>
      <c r="P160" s="23"/>
      <c r="Q160" s="23"/>
      <c r="R160" s="23"/>
      <c r="S160" s="23"/>
      <c r="T160" s="23"/>
      <c r="U160" s="23"/>
      <c r="V160" s="23"/>
      <c r="W160" s="23"/>
      <c r="X160" s="23"/>
      <c r="Y160" s="185"/>
      <c r="Z160" s="185"/>
      <c r="AA160" s="185"/>
      <c r="AB160" s="185"/>
      <c r="AC160" s="185"/>
      <c r="AD160" s="185"/>
      <c r="AE160" s="185"/>
    </row>
    <row r="161" spans="1:31" s="17" customFormat="1" ht="17.25" x14ac:dyDescent="0.2">
      <c r="A161" s="23"/>
      <c r="B161" s="23"/>
      <c r="C161" s="23"/>
      <c r="D161" s="23"/>
      <c r="E161" s="23"/>
      <c r="F161" s="23"/>
      <c r="G161" s="23"/>
      <c r="H161" s="23"/>
      <c r="I161" s="29"/>
      <c r="J161" s="23"/>
      <c r="K161" s="23"/>
      <c r="L161" s="23"/>
      <c r="M161" s="23"/>
      <c r="N161" s="23"/>
      <c r="O161" s="23"/>
      <c r="P161" s="23"/>
      <c r="Q161" s="23"/>
      <c r="R161" s="23"/>
      <c r="S161" s="23"/>
      <c r="T161" s="23"/>
      <c r="U161" s="23"/>
      <c r="V161" s="23"/>
      <c r="W161" s="23"/>
      <c r="X161" s="23"/>
      <c r="Y161" s="185"/>
      <c r="Z161" s="185"/>
      <c r="AA161" s="185"/>
      <c r="AB161" s="185"/>
      <c r="AC161" s="185"/>
      <c r="AD161" s="185"/>
      <c r="AE161" s="185"/>
    </row>
    <row r="162" spans="1:31" s="17" customFormat="1" ht="17.25" x14ac:dyDescent="0.2">
      <c r="A162" s="23"/>
      <c r="B162" s="23"/>
      <c r="C162" s="23"/>
      <c r="D162" s="23"/>
      <c r="E162" s="23"/>
      <c r="F162" s="23"/>
      <c r="G162" s="23"/>
      <c r="H162" s="23"/>
      <c r="I162" s="29"/>
      <c r="J162" s="23"/>
      <c r="K162" s="23"/>
      <c r="L162" s="23"/>
      <c r="M162" s="23"/>
      <c r="N162" s="23"/>
      <c r="O162" s="23"/>
      <c r="P162" s="23"/>
      <c r="Q162" s="23"/>
      <c r="R162" s="23"/>
      <c r="S162" s="23"/>
      <c r="T162" s="23"/>
      <c r="U162" s="23"/>
      <c r="V162" s="23"/>
      <c r="W162" s="23"/>
      <c r="X162" s="23"/>
      <c r="Y162" s="185"/>
      <c r="Z162" s="185"/>
      <c r="AA162" s="185"/>
      <c r="AB162" s="185"/>
      <c r="AC162" s="185"/>
      <c r="AD162" s="185"/>
      <c r="AE162" s="185"/>
    </row>
    <row r="163" spans="1:31" s="17" customFormat="1" ht="17.25" x14ac:dyDescent="0.2">
      <c r="A163" s="23"/>
      <c r="B163" s="23"/>
      <c r="C163" s="23"/>
      <c r="D163" s="23"/>
      <c r="E163" s="23"/>
      <c r="F163" s="23"/>
      <c r="G163" s="23"/>
      <c r="H163" s="23"/>
      <c r="I163" s="29"/>
      <c r="J163" s="23"/>
      <c r="K163" s="23"/>
      <c r="L163" s="23"/>
      <c r="M163" s="23"/>
      <c r="N163" s="23"/>
      <c r="O163" s="23"/>
      <c r="P163" s="23"/>
      <c r="Q163" s="23"/>
      <c r="R163" s="23"/>
      <c r="S163" s="23"/>
      <c r="T163" s="23"/>
      <c r="U163" s="23"/>
      <c r="V163" s="23"/>
      <c r="W163" s="23"/>
      <c r="X163" s="23"/>
      <c r="Y163" s="185"/>
      <c r="Z163" s="185"/>
      <c r="AA163" s="185"/>
      <c r="AB163" s="185"/>
      <c r="AC163" s="185"/>
      <c r="AD163" s="185"/>
      <c r="AE163" s="185"/>
    </row>
    <row r="164" spans="1:31" s="17" customFormat="1" ht="17.25" x14ac:dyDescent="0.2">
      <c r="A164" s="23"/>
      <c r="B164" s="23"/>
      <c r="C164" s="23"/>
      <c r="D164" s="23"/>
      <c r="E164" s="23"/>
      <c r="F164" s="23"/>
      <c r="G164" s="23"/>
      <c r="H164" s="23"/>
      <c r="I164" s="29"/>
      <c r="J164" s="23"/>
      <c r="K164" s="23"/>
      <c r="L164" s="23"/>
      <c r="M164" s="23"/>
      <c r="N164" s="23"/>
      <c r="O164" s="23"/>
      <c r="P164" s="23"/>
      <c r="Q164" s="23"/>
      <c r="R164" s="23"/>
      <c r="S164" s="23"/>
      <c r="T164" s="23"/>
      <c r="U164" s="23"/>
      <c r="V164" s="23"/>
      <c r="W164" s="23"/>
      <c r="X164" s="23"/>
      <c r="Y164" s="185"/>
      <c r="Z164" s="185"/>
      <c r="AA164" s="185"/>
      <c r="AB164" s="185"/>
      <c r="AC164" s="185"/>
      <c r="AD164" s="185"/>
      <c r="AE164" s="185"/>
    </row>
    <row r="165" spans="1:31" s="17" customFormat="1" ht="17.25" x14ac:dyDescent="0.2">
      <c r="A165" s="23"/>
      <c r="B165" s="23"/>
      <c r="C165" s="23"/>
      <c r="D165" s="23"/>
      <c r="E165" s="23"/>
      <c r="F165" s="23"/>
      <c r="G165" s="23"/>
      <c r="H165" s="23"/>
      <c r="I165" s="29"/>
      <c r="J165" s="23"/>
      <c r="K165" s="23"/>
      <c r="L165" s="23"/>
      <c r="M165" s="23"/>
      <c r="N165" s="23"/>
      <c r="O165" s="23"/>
      <c r="P165" s="23"/>
      <c r="Q165" s="23"/>
      <c r="R165" s="23"/>
      <c r="S165" s="23"/>
      <c r="T165" s="23"/>
      <c r="U165" s="23"/>
      <c r="V165" s="23"/>
      <c r="W165" s="23"/>
      <c r="X165" s="23"/>
      <c r="Y165" s="185"/>
      <c r="Z165" s="185"/>
      <c r="AA165" s="185"/>
      <c r="AB165" s="185"/>
      <c r="AC165" s="185"/>
      <c r="AD165" s="185"/>
      <c r="AE165" s="185"/>
    </row>
    <row r="166" spans="1:31" s="17" customFormat="1" ht="17.25" x14ac:dyDescent="0.2">
      <c r="A166" s="23"/>
      <c r="B166" s="23"/>
      <c r="C166" s="23"/>
      <c r="D166" s="23"/>
      <c r="E166" s="23"/>
      <c r="F166" s="23"/>
      <c r="G166" s="23"/>
      <c r="H166" s="23"/>
      <c r="I166" s="29"/>
      <c r="J166" s="23"/>
      <c r="K166" s="23"/>
      <c r="L166" s="23"/>
      <c r="M166" s="23"/>
      <c r="N166" s="23"/>
      <c r="O166" s="23"/>
      <c r="P166" s="23"/>
      <c r="Q166" s="23"/>
      <c r="R166" s="23"/>
      <c r="S166" s="23"/>
      <c r="T166" s="23"/>
      <c r="U166" s="23"/>
      <c r="V166" s="23"/>
      <c r="W166" s="23"/>
      <c r="X166" s="23"/>
      <c r="Y166" s="185"/>
      <c r="Z166" s="185"/>
      <c r="AA166" s="185"/>
      <c r="AB166" s="185"/>
      <c r="AC166" s="185"/>
      <c r="AD166" s="185"/>
      <c r="AE166" s="185"/>
    </row>
    <row r="167" spans="1:31" s="17" customFormat="1" ht="17.25" x14ac:dyDescent="0.2">
      <c r="A167" s="23"/>
      <c r="B167" s="23"/>
      <c r="C167" s="23"/>
      <c r="D167" s="23"/>
      <c r="E167" s="23"/>
      <c r="F167" s="23"/>
      <c r="G167" s="23"/>
      <c r="H167" s="23"/>
      <c r="I167" s="29"/>
      <c r="J167" s="23"/>
      <c r="K167" s="23"/>
      <c r="L167" s="23"/>
      <c r="M167" s="23"/>
      <c r="N167" s="23"/>
      <c r="O167" s="23"/>
      <c r="P167" s="23"/>
      <c r="Q167" s="23"/>
      <c r="R167" s="23"/>
      <c r="S167" s="23"/>
      <c r="T167" s="23"/>
      <c r="U167" s="23"/>
      <c r="V167" s="23"/>
      <c r="W167" s="23"/>
      <c r="X167" s="23"/>
      <c r="Y167" s="185"/>
      <c r="Z167" s="185"/>
      <c r="AA167" s="185"/>
      <c r="AB167" s="185"/>
      <c r="AC167" s="185"/>
      <c r="AD167" s="185"/>
      <c r="AE167" s="185"/>
    </row>
    <row r="168" spans="1:31" s="17" customFormat="1" ht="17.25" x14ac:dyDescent="0.2">
      <c r="A168" s="23"/>
      <c r="B168" s="23"/>
      <c r="C168" s="23"/>
      <c r="D168" s="23"/>
      <c r="E168" s="23"/>
      <c r="F168" s="23"/>
      <c r="G168" s="23"/>
      <c r="H168" s="23"/>
      <c r="I168" s="29"/>
      <c r="J168" s="23"/>
      <c r="K168" s="23"/>
      <c r="L168" s="23"/>
      <c r="M168" s="23"/>
      <c r="N168" s="23"/>
      <c r="O168" s="23"/>
      <c r="P168" s="23"/>
      <c r="Q168" s="23"/>
      <c r="R168" s="23"/>
      <c r="S168" s="23"/>
      <c r="T168" s="23"/>
      <c r="U168" s="23"/>
      <c r="V168" s="23"/>
      <c r="W168" s="23"/>
      <c r="X168" s="23"/>
      <c r="Y168" s="185"/>
      <c r="Z168" s="185"/>
      <c r="AA168" s="185"/>
      <c r="AB168" s="185"/>
      <c r="AC168" s="185"/>
      <c r="AD168" s="185"/>
      <c r="AE168" s="185"/>
    </row>
    <row r="169" spans="1:31" s="17" customFormat="1" ht="17.25" x14ac:dyDescent="0.2">
      <c r="A169" s="23"/>
      <c r="B169" s="23"/>
      <c r="C169" s="23"/>
      <c r="D169" s="23"/>
      <c r="E169" s="23"/>
      <c r="F169" s="23"/>
      <c r="G169" s="23"/>
      <c r="H169" s="23"/>
      <c r="I169" s="29"/>
      <c r="J169" s="23"/>
      <c r="K169" s="23"/>
      <c r="L169" s="23"/>
      <c r="M169" s="23"/>
      <c r="N169" s="23"/>
      <c r="O169" s="23"/>
      <c r="P169" s="23"/>
      <c r="Q169" s="23"/>
      <c r="R169" s="23"/>
      <c r="S169" s="23"/>
      <c r="T169" s="23"/>
      <c r="U169" s="23"/>
      <c r="V169" s="23"/>
      <c r="W169" s="23"/>
      <c r="X169" s="23"/>
      <c r="Y169" s="185"/>
      <c r="Z169" s="185"/>
      <c r="AA169" s="185"/>
      <c r="AB169" s="185"/>
      <c r="AC169" s="185"/>
      <c r="AD169" s="185"/>
      <c r="AE169" s="185"/>
    </row>
    <row r="170" spans="1:31" s="17" customFormat="1" ht="17.25" x14ac:dyDescent="0.2">
      <c r="A170" s="23"/>
      <c r="B170" s="23"/>
      <c r="C170" s="23"/>
      <c r="D170" s="23"/>
      <c r="E170" s="23"/>
      <c r="F170" s="23"/>
      <c r="G170" s="23"/>
      <c r="H170" s="23"/>
      <c r="I170" s="29"/>
      <c r="J170" s="23"/>
      <c r="K170" s="23"/>
      <c r="L170" s="23"/>
      <c r="M170" s="23"/>
      <c r="N170" s="23"/>
      <c r="O170" s="23"/>
      <c r="P170" s="23"/>
      <c r="Q170" s="23"/>
      <c r="R170" s="23"/>
      <c r="S170" s="23"/>
      <c r="T170" s="23"/>
      <c r="U170" s="23"/>
      <c r="V170" s="23"/>
      <c r="W170" s="23"/>
      <c r="X170" s="23"/>
      <c r="Y170" s="185"/>
      <c r="Z170" s="185"/>
      <c r="AA170" s="185"/>
      <c r="AB170" s="185"/>
      <c r="AC170" s="185"/>
      <c r="AD170" s="185"/>
      <c r="AE170" s="185"/>
    </row>
    <row r="171" spans="1:31" s="17" customFormat="1" ht="17.25" x14ac:dyDescent="0.2">
      <c r="A171" s="23"/>
      <c r="B171" s="23"/>
      <c r="C171" s="23"/>
      <c r="D171" s="23"/>
      <c r="E171" s="23"/>
      <c r="F171" s="23"/>
      <c r="G171" s="23"/>
      <c r="H171" s="23"/>
      <c r="I171" s="29"/>
      <c r="J171" s="23"/>
      <c r="K171" s="23"/>
      <c r="L171" s="23"/>
      <c r="M171" s="23"/>
      <c r="N171" s="23"/>
      <c r="O171" s="23"/>
      <c r="P171" s="23"/>
      <c r="Q171" s="23"/>
      <c r="R171" s="23"/>
      <c r="S171" s="23"/>
      <c r="T171" s="23"/>
      <c r="U171" s="23"/>
      <c r="V171" s="23"/>
      <c r="W171" s="23"/>
      <c r="X171" s="23"/>
      <c r="Y171" s="185"/>
      <c r="Z171" s="185"/>
      <c r="AA171" s="185"/>
      <c r="AB171" s="185"/>
      <c r="AC171" s="185"/>
      <c r="AD171" s="185"/>
      <c r="AE171" s="185"/>
    </row>
    <row r="172" spans="1:31" s="17" customFormat="1" ht="17.25" x14ac:dyDescent="0.2">
      <c r="A172" s="23"/>
      <c r="B172" s="23"/>
      <c r="C172" s="23"/>
      <c r="D172" s="23"/>
      <c r="E172" s="23"/>
      <c r="F172" s="23"/>
      <c r="G172" s="23"/>
      <c r="H172" s="23"/>
      <c r="I172" s="29"/>
      <c r="J172" s="23"/>
      <c r="K172" s="23"/>
      <c r="L172" s="23"/>
      <c r="M172" s="23"/>
      <c r="N172" s="23"/>
      <c r="O172" s="23"/>
      <c r="P172" s="23"/>
      <c r="Q172" s="23"/>
      <c r="R172" s="23"/>
      <c r="S172" s="23"/>
      <c r="T172" s="23"/>
      <c r="U172" s="23"/>
      <c r="V172" s="23"/>
      <c r="W172" s="23"/>
      <c r="X172" s="23"/>
      <c r="Y172" s="185"/>
      <c r="Z172" s="185"/>
      <c r="AA172" s="185"/>
      <c r="AB172" s="185"/>
      <c r="AC172" s="185"/>
      <c r="AD172" s="185"/>
      <c r="AE172" s="185"/>
    </row>
    <row r="173" spans="1:31" s="17" customFormat="1" ht="17.25" x14ac:dyDescent="0.2">
      <c r="A173" s="23"/>
      <c r="B173" s="23"/>
      <c r="C173" s="23"/>
      <c r="D173" s="23"/>
      <c r="E173" s="23"/>
      <c r="F173" s="23"/>
      <c r="G173" s="23"/>
      <c r="H173" s="23"/>
      <c r="I173" s="29"/>
      <c r="J173" s="23"/>
      <c r="K173" s="23"/>
      <c r="L173" s="23"/>
      <c r="M173" s="23"/>
      <c r="N173" s="23"/>
      <c r="O173" s="23"/>
      <c r="P173" s="23"/>
      <c r="Q173" s="23"/>
      <c r="R173" s="23"/>
      <c r="S173" s="23"/>
      <c r="T173" s="23"/>
      <c r="U173" s="23"/>
      <c r="V173" s="23"/>
      <c r="W173" s="23"/>
      <c r="X173" s="23"/>
      <c r="Y173" s="185"/>
      <c r="Z173" s="185"/>
      <c r="AA173" s="185"/>
      <c r="AB173" s="185"/>
      <c r="AC173" s="185"/>
      <c r="AD173" s="185"/>
      <c r="AE173" s="185"/>
    </row>
    <row r="174" spans="1:31" s="17" customFormat="1" ht="17.25" x14ac:dyDescent="0.2">
      <c r="A174" s="23"/>
      <c r="B174" s="23"/>
      <c r="C174" s="23"/>
      <c r="D174" s="23"/>
      <c r="E174" s="23"/>
      <c r="F174" s="23"/>
      <c r="G174" s="23"/>
      <c r="H174" s="23"/>
      <c r="I174" s="29"/>
      <c r="J174" s="23"/>
      <c r="K174" s="23"/>
      <c r="L174" s="23"/>
      <c r="M174" s="23"/>
      <c r="N174" s="23"/>
      <c r="O174" s="23"/>
      <c r="P174" s="23"/>
      <c r="Q174" s="23"/>
      <c r="R174" s="23"/>
      <c r="S174" s="23"/>
      <c r="T174" s="23"/>
      <c r="U174" s="23"/>
      <c r="V174" s="23"/>
      <c r="W174" s="23"/>
      <c r="X174" s="23"/>
      <c r="Y174" s="185"/>
      <c r="Z174" s="185"/>
      <c r="AA174" s="185"/>
      <c r="AB174" s="185"/>
      <c r="AC174" s="185"/>
      <c r="AD174" s="185"/>
      <c r="AE174" s="185"/>
    </row>
    <row r="175" spans="1:31" s="17" customFormat="1" ht="17.25" x14ac:dyDescent="0.2">
      <c r="A175" s="23"/>
      <c r="B175" s="23"/>
      <c r="C175" s="23"/>
      <c r="D175" s="23"/>
      <c r="E175" s="23"/>
      <c r="F175" s="23"/>
      <c r="G175" s="23"/>
      <c r="H175" s="23"/>
      <c r="I175" s="29"/>
      <c r="J175" s="23"/>
      <c r="K175" s="23"/>
      <c r="L175" s="23"/>
      <c r="M175" s="23"/>
      <c r="N175" s="23"/>
      <c r="O175" s="23"/>
      <c r="P175" s="23"/>
      <c r="Q175" s="23"/>
      <c r="R175" s="23"/>
      <c r="S175" s="23"/>
      <c r="T175" s="23"/>
      <c r="U175" s="23"/>
      <c r="V175" s="23"/>
      <c r="W175" s="23"/>
      <c r="X175" s="23"/>
      <c r="Y175" s="185"/>
      <c r="Z175" s="185"/>
      <c r="AA175" s="185"/>
      <c r="AB175" s="185"/>
      <c r="AC175" s="185"/>
      <c r="AD175" s="185"/>
      <c r="AE175" s="185"/>
    </row>
    <row r="176" spans="1:31" s="17" customFormat="1" ht="17.25" x14ac:dyDescent="0.2">
      <c r="A176" s="23"/>
      <c r="B176" s="23"/>
      <c r="C176" s="23"/>
      <c r="D176" s="23"/>
      <c r="E176" s="23"/>
      <c r="F176" s="23"/>
      <c r="G176" s="23"/>
      <c r="H176" s="23"/>
      <c r="I176" s="29"/>
      <c r="J176" s="23"/>
      <c r="K176" s="23"/>
      <c r="L176" s="23"/>
      <c r="M176" s="23"/>
      <c r="N176" s="23"/>
      <c r="O176" s="23"/>
      <c r="P176" s="23"/>
      <c r="Q176" s="23"/>
      <c r="R176" s="23"/>
      <c r="S176" s="23"/>
      <c r="T176" s="23"/>
      <c r="U176" s="23"/>
      <c r="V176" s="23"/>
      <c r="W176" s="23"/>
      <c r="X176" s="23"/>
      <c r="Y176" s="185"/>
      <c r="Z176" s="185"/>
      <c r="AA176" s="185"/>
      <c r="AB176" s="185"/>
      <c r="AC176" s="185"/>
      <c r="AD176" s="185"/>
      <c r="AE176" s="185"/>
    </row>
    <row r="177" spans="1:31" s="17" customFormat="1" ht="17.25" x14ac:dyDescent="0.2">
      <c r="A177" s="23"/>
      <c r="B177" s="23"/>
      <c r="C177" s="23"/>
      <c r="D177" s="23"/>
      <c r="E177" s="23"/>
      <c r="F177" s="23"/>
      <c r="G177" s="23"/>
      <c r="H177" s="23"/>
      <c r="I177" s="29"/>
      <c r="J177" s="23"/>
      <c r="K177" s="23"/>
      <c r="L177" s="23"/>
      <c r="M177" s="23"/>
      <c r="N177" s="23"/>
      <c r="O177" s="23"/>
      <c r="P177" s="23"/>
      <c r="Q177" s="23"/>
      <c r="R177" s="23"/>
      <c r="S177" s="23"/>
      <c r="T177" s="23"/>
      <c r="U177" s="23"/>
      <c r="V177" s="23"/>
      <c r="W177" s="23"/>
      <c r="X177" s="23"/>
      <c r="Y177" s="185"/>
      <c r="Z177" s="185"/>
      <c r="AA177" s="185"/>
      <c r="AB177" s="185"/>
      <c r="AC177" s="185"/>
      <c r="AD177" s="185"/>
      <c r="AE177" s="185"/>
    </row>
    <row r="178" spans="1:31" s="17" customFormat="1" ht="17.25" x14ac:dyDescent="0.2">
      <c r="A178" s="23"/>
      <c r="B178" s="23"/>
      <c r="C178" s="23"/>
      <c r="D178" s="23"/>
      <c r="E178" s="23"/>
      <c r="F178" s="23"/>
      <c r="G178" s="23"/>
      <c r="H178" s="23"/>
      <c r="I178" s="29"/>
      <c r="J178" s="23"/>
      <c r="K178" s="23"/>
      <c r="L178" s="23"/>
      <c r="M178" s="23"/>
      <c r="N178" s="23"/>
      <c r="O178" s="23"/>
      <c r="P178" s="23"/>
      <c r="Q178" s="23"/>
      <c r="R178" s="23"/>
      <c r="S178" s="23"/>
      <c r="T178" s="23"/>
      <c r="U178" s="23"/>
      <c r="V178" s="23"/>
      <c r="W178" s="23"/>
      <c r="X178" s="23"/>
      <c r="Y178" s="185"/>
      <c r="Z178" s="185"/>
      <c r="AA178" s="185"/>
      <c r="AB178" s="185"/>
      <c r="AC178" s="185"/>
      <c r="AD178" s="185"/>
      <c r="AE178" s="185"/>
    </row>
    <row r="179" spans="1:31" s="17" customFormat="1" ht="17.25" x14ac:dyDescent="0.2">
      <c r="A179" s="23"/>
      <c r="B179" s="23"/>
      <c r="C179" s="23"/>
      <c r="D179" s="23"/>
      <c r="E179" s="23"/>
      <c r="F179" s="23"/>
      <c r="G179" s="23"/>
      <c r="H179" s="23"/>
      <c r="I179" s="29"/>
      <c r="J179" s="23"/>
      <c r="K179" s="23"/>
      <c r="L179" s="23"/>
      <c r="M179" s="23"/>
      <c r="N179" s="23"/>
      <c r="O179" s="23"/>
      <c r="P179" s="23"/>
      <c r="Q179" s="23"/>
      <c r="R179" s="23"/>
      <c r="S179" s="23"/>
      <c r="T179" s="23"/>
      <c r="U179" s="23"/>
      <c r="V179" s="23"/>
      <c r="W179" s="23"/>
      <c r="X179" s="23"/>
      <c r="Y179" s="185"/>
      <c r="Z179" s="185"/>
      <c r="AA179" s="185"/>
      <c r="AB179" s="185"/>
      <c r="AC179" s="185"/>
      <c r="AD179" s="185"/>
      <c r="AE179" s="185"/>
    </row>
    <row r="180" spans="1:31" s="17" customFormat="1" ht="17.25" x14ac:dyDescent="0.2">
      <c r="A180" s="23"/>
      <c r="B180" s="23"/>
      <c r="C180" s="23"/>
      <c r="D180" s="23"/>
      <c r="E180" s="23"/>
      <c r="F180" s="23"/>
      <c r="G180" s="23"/>
      <c r="H180" s="23"/>
      <c r="I180" s="29"/>
      <c r="J180" s="23"/>
      <c r="K180" s="23"/>
      <c r="L180" s="23"/>
      <c r="M180" s="23"/>
      <c r="N180" s="23"/>
      <c r="O180" s="23"/>
      <c r="P180" s="23"/>
      <c r="Q180" s="23"/>
      <c r="R180" s="23"/>
      <c r="S180" s="23"/>
      <c r="T180" s="23"/>
      <c r="U180" s="23"/>
      <c r="V180" s="23"/>
      <c r="W180" s="23"/>
      <c r="X180" s="23"/>
      <c r="Y180" s="185"/>
      <c r="Z180" s="185"/>
      <c r="AA180" s="185"/>
      <c r="AB180" s="185"/>
      <c r="AC180" s="185"/>
      <c r="AD180" s="185"/>
      <c r="AE180" s="185"/>
    </row>
    <row r="181" spans="1:31" s="17" customFormat="1" ht="17.25" x14ac:dyDescent="0.2">
      <c r="A181" s="23"/>
      <c r="B181" s="23"/>
      <c r="C181" s="23"/>
      <c r="D181" s="23"/>
      <c r="E181" s="23"/>
      <c r="F181" s="23"/>
      <c r="G181" s="23"/>
      <c r="H181" s="23"/>
      <c r="I181" s="29"/>
      <c r="J181" s="23"/>
      <c r="K181" s="23"/>
      <c r="L181" s="23"/>
      <c r="M181" s="23"/>
      <c r="N181" s="23"/>
      <c r="O181" s="23"/>
      <c r="P181" s="23"/>
      <c r="Q181" s="23"/>
      <c r="R181" s="23"/>
      <c r="S181" s="23"/>
      <c r="T181" s="23"/>
      <c r="U181" s="23"/>
      <c r="V181" s="23"/>
      <c r="W181" s="23"/>
      <c r="X181" s="23"/>
      <c r="Y181" s="185"/>
      <c r="Z181" s="185"/>
      <c r="AA181" s="185"/>
      <c r="AB181" s="185"/>
      <c r="AC181" s="185"/>
      <c r="AD181" s="185"/>
      <c r="AE181" s="185"/>
    </row>
    <row r="182" spans="1:31" s="17" customFormat="1" ht="17.25" x14ac:dyDescent="0.2">
      <c r="A182" s="23"/>
      <c r="B182" s="23"/>
      <c r="C182" s="23"/>
      <c r="D182" s="23"/>
      <c r="E182" s="23"/>
      <c r="F182" s="23"/>
      <c r="G182" s="23"/>
      <c r="H182" s="23"/>
      <c r="I182" s="29"/>
      <c r="J182" s="23"/>
      <c r="K182" s="23"/>
      <c r="L182" s="23"/>
      <c r="M182" s="23"/>
      <c r="N182" s="23"/>
      <c r="O182" s="23"/>
      <c r="P182" s="23"/>
      <c r="Q182" s="23"/>
      <c r="R182" s="23"/>
      <c r="S182" s="23"/>
      <c r="T182" s="23"/>
      <c r="U182" s="23"/>
      <c r="V182" s="23"/>
      <c r="W182" s="23"/>
      <c r="X182" s="23"/>
      <c r="Y182" s="185"/>
      <c r="Z182" s="185"/>
      <c r="AA182" s="185"/>
      <c r="AB182" s="185"/>
      <c r="AC182" s="185"/>
      <c r="AD182" s="185"/>
      <c r="AE182" s="185"/>
    </row>
    <row r="183" spans="1:31" s="17" customFormat="1" ht="17.25" x14ac:dyDescent="0.2">
      <c r="A183" s="23"/>
      <c r="B183" s="23"/>
      <c r="C183" s="23"/>
      <c r="D183" s="23"/>
      <c r="E183" s="23"/>
      <c r="F183" s="23"/>
      <c r="G183" s="23"/>
      <c r="H183" s="23"/>
      <c r="I183" s="29"/>
      <c r="J183" s="23"/>
      <c r="K183" s="23"/>
      <c r="L183" s="23"/>
      <c r="M183" s="23"/>
      <c r="N183" s="23"/>
      <c r="O183" s="23"/>
      <c r="P183" s="23"/>
      <c r="Q183" s="23"/>
      <c r="R183" s="23"/>
      <c r="S183" s="23"/>
      <c r="T183" s="23"/>
      <c r="U183" s="23"/>
      <c r="V183" s="23"/>
      <c r="W183" s="23"/>
      <c r="X183" s="23"/>
      <c r="Y183" s="185"/>
      <c r="Z183" s="185"/>
      <c r="AA183" s="185"/>
      <c r="AB183" s="185"/>
      <c r="AC183" s="185"/>
      <c r="AD183" s="185"/>
      <c r="AE183" s="185"/>
    </row>
    <row r="184" spans="1:31" s="17" customFormat="1" ht="17.25" x14ac:dyDescent="0.2">
      <c r="A184" s="23"/>
      <c r="B184" s="23"/>
      <c r="C184" s="23"/>
      <c r="D184" s="23"/>
      <c r="E184" s="23"/>
      <c r="F184" s="23"/>
      <c r="G184" s="23"/>
      <c r="H184" s="23"/>
      <c r="I184" s="29"/>
      <c r="J184" s="23"/>
      <c r="K184" s="23"/>
      <c r="L184" s="23"/>
      <c r="M184" s="23"/>
      <c r="N184" s="23"/>
      <c r="O184" s="23"/>
      <c r="P184" s="23"/>
      <c r="Q184" s="23"/>
      <c r="R184" s="23"/>
      <c r="S184" s="23"/>
      <c r="T184" s="23"/>
      <c r="U184" s="23"/>
      <c r="V184" s="23"/>
      <c r="W184" s="23"/>
      <c r="X184" s="23"/>
      <c r="Y184" s="185"/>
      <c r="Z184" s="185"/>
      <c r="AA184" s="185"/>
      <c r="AB184" s="185"/>
      <c r="AC184" s="185"/>
      <c r="AD184" s="185"/>
      <c r="AE184" s="185"/>
    </row>
    <row r="185" spans="1:31" s="17" customFormat="1" ht="17.25" x14ac:dyDescent="0.2">
      <c r="A185" s="23"/>
      <c r="B185" s="23"/>
      <c r="C185" s="23"/>
      <c r="D185" s="23"/>
      <c r="E185" s="23"/>
      <c r="F185" s="23"/>
      <c r="G185" s="23"/>
      <c r="H185" s="23"/>
      <c r="I185" s="29"/>
      <c r="J185" s="23"/>
      <c r="K185" s="23"/>
      <c r="L185" s="23"/>
      <c r="M185" s="23"/>
      <c r="N185" s="23"/>
      <c r="O185" s="23"/>
      <c r="P185" s="23"/>
      <c r="Q185" s="23"/>
      <c r="R185" s="23"/>
      <c r="S185" s="23"/>
      <c r="T185" s="23"/>
      <c r="U185" s="23"/>
      <c r="V185" s="23"/>
      <c r="W185" s="23"/>
      <c r="X185" s="23"/>
      <c r="Y185" s="185"/>
      <c r="Z185" s="185"/>
      <c r="AA185" s="185"/>
      <c r="AB185" s="185"/>
      <c r="AC185" s="185"/>
      <c r="AD185" s="185"/>
      <c r="AE185" s="185"/>
    </row>
    <row r="186" spans="1:31" s="17" customFormat="1" ht="17.25" x14ac:dyDescent="0.2">
      <c r="A186" s="23"/>
      <c r="B186" s="23"/>
      <c r="C186" s="23"/>
      <c r="D186" s="23"/>
      <c r="E186" s="23"/>
      <c r="F186" s="23"/>
      <c r="G186" s="23"/>
      <c r="H186" s="23"/>
      <c r="I186" s="29"/>
      <c r="J186" s="23"/>
      <c r="K186" s="23"/>
      <c r="L186" s="23"/>
      <c r="M186" s="23"/>
      <c r="N186" s="23"/>
      <c r="O186" s="23"/>
      <c r="P186" s="23"/>
      <c r="Q186" s="23"/>
      <c r="R186" s="23"/>
      <c r="S186" s="23"/>
      <c r="T186" s="23"/>
      <c r="U186" s="23"/>
      <c r="V186" s="23"/>
      <c r="W186" s="23"/>
      <c r="X186" s="23"/>
      <c r="Y186" s="185"/>
      <c r="Z186" s="185"/>
      <c r="AA186" s="185"/>
      <c r="AB186" s="185"/>
      <c r="AC186" s="185"/>
      <c r="AD186" s="185"/>
      <c r="AE186" s="185"/>
    </row>
    <row r="187" spans="1:31" s="17" customFormat="1" ht="17.25" x14ac:dyDescent="0.2">
      <c r="A187" s="23"/>
      <c r="B187" s="23"/>
      <c r="C187" s="23"/>
      <c r="D187" s="23"/>
      <c r="E187" s="23"/>
      <c r="F187" s="23"/>
      <c r="G187" s="23"/>
      <c r="H187" s="23"/>
      <c r="I187" s="29"/>
      <c r="J187" s="23"/>
      <c r="K187" s="23"/>
      <c r="L187" s="23"/>
      <c r="M187" s="23"/>
      <c r="N187" s="23"/>
      <c r="O187" s="23"/>
      <c r="P187" s="23"/>
      <c r="Q187" s="23"/>
      <c r="R187" s="23"/>
      <c r="S187" s="23"/>
      <c r="T187" s="23"/>
      <c r="U187" s="23"/>
      <c r="V187" s="23"/>
      <c r="W187" s="23"/>
      <c r="X187" s="23"/>
      <c r="Y187" s="185"/>
      <c r="Z187" s="185"/>
      <c r="AA187" s="185"/>
      <c r="AB187" s="185"/>
      <c r="AC187" s="185"/>
      <c r="AD187" s="185"/>
      <c r="AE187" s="185"/>
    </row>
    <row r="188" spans="1:31" s="17" customFormat="1" ht="17.25" x14ac:dyDescent="0.2">
      <c r="A188" s="23"/>
      <c r="B188" s="23"/>
      <c r="C188" s="23"/>
      <c r="D188" s="23"/>
      <c r="E188" s="23"/>
      <c r="F188" s="23"/>
      <c r="G188" s="23"/>
      <c r="H188" s="23"/>
      <c r="I188" s="29"/>
      <c r="J188" s="23"/>
      <c r="K188" s="23"/>
      <c r="L188" s="23"/>
      <c r="M188" s="23"/>
      <c r="N188" s="23"/>
      <c r="O188" s="23"/>
      <c r="P188" s="23"/>
      <c r="Q188" s="23"/>
      <c r="R188" s="23"/>
      <c r="S188" s="23"/>
      <c r="T188" s="23"/>
      <c r="U188" s="23"/>
      <c r="V188" s="23"/>
      <c r="W188" s="23"/>
      <c r="X188" s="23"/>
      <c r="Y188" s="185"/>
      <c r="Z188" s="185"/>
      <c r="AA188" s="185"/>
      <c r="AB188" s="185"/>
      <c r="AC188" s="185"/>
      <c r="AD188" s="185"/>
      <c r="AE188" s="185"/>
    </row>
    <row r="189" spans="1:31" s="17" customFormat="1" ht="17.25" x14ac:dyDescent="0.2">
      <c r="A189" s="23"/>
      <c r="B189" s="23"/>
      <c r="C189" s="23"/>
      <c r="D189" s="23"/>
      <c r="E189" s="23"/>
      <c r="F189" s="23"/>
      <c r="G189" s="23"/>
      <c r="H189" s="23"/>
      <c r="I189" s="29"/>
      <c r="J189" s="23"/>
      <c r="K189" s="23"/>
      <c r="L189" s="23"/>
      <c r="M189" s="23"/>
      <c r="N189" s="23"/>
      <c r="O189" s="23"/>
      <c r="P189" s="23"/>
      <c r="Q189" s="23"/>
      <c r="R189" s="23"/>
      <c r="S189" s="23"/>
      <c r="T189" s="23"/>
      <c r="U189" s="23"/>
      <c r="V189" s="23"/>
      <c r="W189" s="23"/>
      <c r="X189" s="23"/>
      <c r="Y189" s="185"/>
      <c r="Z189" s="185"/>
      <c r="AA189" s="185"/>
      <c r="AB189" s="185"/>
      <c r="AC189" s="185"/>
      <c r="AD189" s="185"/>
      <c r="AE189" s="185"/>
    </row>
    <row r="190" spans="1:31" s="17" customFormat="1" ht="17.25" x14ac:dyDescent="0.2">
      <c r="A190" s="23"/>
      <c r="B190" s="23"/>
      <c r="C190" s="23"/>
      <c r="D190" s="23"/>
      <c r="E190" s="23"/>
      <c r="F190" s="23"/>
      <c r="G190" s="23"/>
      <c r="H190" s="23"/>
      <c r="I190" s="29"/>
      <c r="J190" s="23"/>
      <c r="K190" s="23"/>
      <c r="L190" s="23"/>
      <c r="M190" s="23"/>
      <c r="N190" s="23"/>
      <c r="O190" s="23"/>
      <c r="P190" s="23"/>
      <c r="Q190" s="23"/>
      <c r="R190" s="23"/>
      <c r="S190" s="23"/>
      <c r="T190" s="23"/>
      <c r="U190" s="23"/>
      <c r="V190" s="23"/>
      <c r="W190" s="23"/>
      <c r="X190" s="23"/>
      <c r="Y190" s="185"/>
      <c r="Z190" s="185"/>
      <c r="AA190" s="185"/>
      <c r="AB190" s="185"/>
      <c r="AC190" s="185"/>
      <c r="AD190" s="185"/>
      <c r="AE190" s="185"/>
    </row>
    <row r="191" spans="1:31" s="17" customFormat="1" ht="17.25" x14ac:dyDescent="0.2">
      <c r="A191" s="23"/>
      <c r="B191" s="23"/>
      <c r="C191" s="23"/>
      <c r="D191" s="23"/>
      <c r="E191" s="23"/>
      <c r="F191" s="23"/>
      <c r="G191" s="23"/>
      <c r="H191" s="23"/>
      <c r="I191" s="29"/>
      <c r="J191" s="23"/>
      <c r="K191" s="23"/>
      <c r="L191" s="23"/>
      <c r="M191" s="23"/>
      <c r="N191" s="23"/>
      <c r="O191" s="23"/>
      <c r="P191" s="23"/>
      <c r="Q191" s="23"/>
      <c r="R191" s="23"/>
      <c r="S191" s="23"/>
      <c r="T191" s="23"/>
      <c r="U191" s="23"/>
      <c r="V191" s="23"/>
      <c r="W191" s="23"/>
      <c r="X191" s="23"/>
      <c r="Y191" s="185"/>
      <c r="Z191" s="185"/>
      <c r="AA191" s="185"/>
      <c r="AB191" s="185"/>
      <c r="AC191" s="185"/>
      <c r="AD191" s="185"/>
      <c r="AE191" s="185"/>
    </row>
    <row r="192" spans="1:31" s="17" customFormat="1" ht="17.25" x14ac:dyDescent="0.2">
      <c r="A192" s="23"/>
      <c r="B192" s="23"/>
      <c r="C192" s="23"/>
      <c r="D192" s="23"/>
      <c r="E192" s="23"/>
      <c r="F192" s="23"/>
      <c r="G192" s="23"/>
      <c r="H192" s="23"/>
      <c r="I192" s="29"/>
      <c r="J192" s="23"/>
      <c r="K192" s="23"/>
      <c r="L192" s="23"/>
      <c r="M192" s="23"/>
      <c r="N192" s="23"/>
      <c r="O192" s="23"/>
      <c r="P192" s="23"/>
      <c r="Q192" s="23"/>
      <c r="R192" s="23"/>
      <c r="S192" s="23"/>
      <c r="T192" s="23"/>
      <c r="U192" s="23"/>
      <c r="V192" s="23"/>
      <c r="W192" s="23"/>
      <c r="X192" s="23"/>
      <c r="Y192" s="185"/>
      <c r="Z192" s="185"/>
      <c r="AA192" s="185"/>
      <c r="AB192" s="185"/>
      <c r="AC192" s="185"/>
      <c r="AD192" s="185"/>
      <c r="AE192" s="185"/>
    </row>
    <row r="193" spans="1:31" s="17" customFormat="1" ht="17.25" x14ac:dyDescent="0.2">
      <c r="A193" s="23"/>
      <c r="B193" s="23"/>
      <c r="C193" s="23"/>
      <c r="D193" s="23"/>
      <c r="E193" s="23"/>
      <c r="F193" s="23"/>
      <c r="G193" s="23"/>
      <c r="H193" s="23"/>
      <c r="I193" s="29"/>
      <c r="J193" s="23"/>
      <c r="K193" s="23"/>
      <c r="L193" s="23"/>
      <c r="M193" s="23"/>
      <c r="N193" s="23"/>
      <c r="O193" s="23"/>
      <c r="P193" s="23"/>
      <c r="Q193" s="23"/>
      <c r="R193" s="23"/>
      <c r="S193" s="23"/>
      <c r="T193" s="23"/>
      <c r="U193" s="23"/>
      <c r="V193" s="23"/>
      <c r="W193" s="23"/>
      <c r="X193" s="23"/>
      <c r="Y193" s="185"/>
      <c r="Z193" s="185"/>
      <c r="AA193" s="185"/>
      <c r="AB193" s="185"/>
      <c r="AC193" s="185"/>
      <c r="AD193" s="185"/>
      <c r="AE193" s="185"/>
    </row>
    <row r="194" spans="1:31" s="17" customFormat="1" ht="17.25" x14ac:dyDescent="0.2">
      <c r="A194" s="23"/>
      <c r="B194" s="23"/>
      <c r="C194" s="23"/>
      <c r="D194" s="23"/>
      <c r="E194" s="23"/>
      <c r="F194" s="23"/>
      <c r="G194" s="23"/>
      <c r="H194" s="23"/>
      <c r="I194" s="29"/>
      <c r="J194" s="23"/>
      <c r="K194" s="23"/>
      <c r="L194" s="23"/>
      <c r="M194" s="23"/>
      <c r="N194" s="23"/>
      <c r="O194" s="23"/>
      <c r="P194" s="23"/>
      <c r="Q194" s="23"/>
      <c r="R194" s="23"/>
      <c r="S194" s="23"/>
      <c r="T194" s="23"/>
      <c r="U194" s="23"/>
      <c r="V194" s="23"/>
      <c r="W194" s="23"/>
      <c r="X194" s="23"/>
      <c r="Y194" s="185"/>
      <c r="Z194" s="185"/>
      <c r="AA194" s="185"/>
      <c r="AB194" s="185"/>
      <c r="AC194" s="185"/>
      <c r="AD194" s="185"/>
      <c r="AE194" s="185"/>
    </row>
    <row r="195" spans="1:31" s="17" customFormat="1" ht="17.25" x14ac:dyDescent="0.2">
      <c r="A195" s="23"/>
      <c r="B195" s="23"/>
      <c r="C195" s="23"/>
      <c r="D195" s="23"/>
      <c r="E195" s="23"/>
      <c r="F195" s="23"/>
      <c r="G195" s="23"/>
      <c r="H195" s="23"/>
      <c r="I195" s="29"/>
      <c r="J195" s="23"/>
      <c r="K195" s="23"/>
      <c r="L195" s="23"/>
      <c r="M195" s="23"/>
      <c r="N195" s="23"/>
      <c r="O195" s="23"/>
      <c r="P195" s="23"/>
      <c r="Q195" s="23"/>
      <c r="R195" s="23"/>
      <c r="S195" s="23"/>
      <c r="T195" s="23"/>
      <c r="U195" s="23"/>
      <c r="V195" s="23"/>
      <c r="W195" s="23"/>
      <c r="X195" s="23"/>
      <c r="Y195" s="185"/>
      <c r="Z195" s="185"/>
      <c r="AA195" s="185"/>
      <c r="AB195" s="185"/>
      <c r="AC195" s="185"/>
      <c r="AD195" s="185"/>
      <c r="AE195" s="185"/>
    </row>
    <row r="196" spans="1:31" s="17" customFormat="1" ht="17.25" x14ac:dyDescent="0.2">
      <c r="A196" s="23"/>
      <c r="B196" s="23"/>
      <c r="C196" s="23"/>
      <c r="D196" s="23"/>
      <c r="E196" s="23"/>
      <c r="F196" s="23"/>
      <c r="G196" s="23"/>
      <c r="H196" s="23"/>
      <c r="I196" s="29"/>
      <c r="J196" s="23"/>
      <c r="K196" s="23"/>
      <c r="L196" s="23"/>
      <c r="M196" s="23"/>
      <c r="N196" s="23"/>
      <c r="O196" s="23"/>
      <c r="P196" s="23"/>
      <c r="Q196" s="23"/>
      <c r="R196" s="23"/>
      <c r="S196" s="23"/>
      <c r="T196" s="23"/>
      <c r="U196" s="23"/>
      <c r="V196" s="23"/>
      <c r="W196" s="23"/>
      <c r="X196" s="23"/>
      <c r="Y196" s="185"/>
      <c r="Z196" s="185"/>
      <c r="AA196" s="185"/>
      <c r="AB196" s="185"/>
      <c r="AC196" s="185"/>
      <c r="AD196" s="185"/>
      <c r="AE196" s="185"/>
    </row>
    <row r="197" spans="1:31" s="17" customFormat="1" ht="17.25" x14ac:dyDescent="0.2">
      <c r="A197" s="23"/>
      <c r="B197" s="23"/>
      <c r="C197" s="23"/>
      <c r="D197" s="23"/>
      <c r="E197" s="23"/>
      <c r="F197" s="23"/>
      <c r="G197" s="23"/>
      <c r="H197" s="23"/>
      <c r="I197" s="29"/>
      <c r="J197" s="23"/>
      <c r="K197" s="23"/>
      <c r="L197" s="23"/>
      <c r="M197" s="23"/>
      <c r="N197" s="23"/>
      <c r="O197" s="23"/>
      <c r="P197" s="23"/>
      <c r="Q197" s="23"/>
      <c r="R197" s="23"/>
      <c r="S197" s="23"/>
      <c r="T197" s="23"/>
      <c r="U197" s="23"/>
      <c r="V197" s="23"/>
      <c r="W197" s="23"/>
      <c r="X197" s="23"/>
      <c r="Y197" s="185"/>
      <c r="Z197" s="185"/>
      <c r="AA197" s="185"/>
      <c r="AB197" s="185"/>
      <c r="AC197" s="185"/>
      <c r="AD197" s="185"/>
      <c r="AE197" s="185"/>
    </row>
    <row r="198" spans="1:31" s="17" customFormat="1" ht="17.25" x14ac:dyDescent="0.2">
      <c r="A198" s="23"/>
      <c r="B198" s="23"/>
      <c r="C198" s="23"/>
      <c r="D198" s="23"/>
      <c r="E198" s="23"/>
      <c r="F198" s="23"/>
      <c r="G198" s="23"/>
      <c r="H198" s="23"/>
      <c r="I198" s="29"/>
      <c r="J198" s="23"/>
      <c r="K198" s="23"/>
      <c r="L198" s="23"/>
      <c r="M198" s="23"/>
      <c r="N198" s="23"/>
      <c r="O198" s="23"/>
      <c r="P198" s="23"/>
      <c r="Q198" s="23"/>
      <c r="R198" s="23"/>
      <c r="S198" s="23"/>
      <c r="T198" s="23"/>
      <c r="U198" s="23"/>
      <c r="V198" s="23"/>
      <c r="W198" s="23"/>
      <c r="X198" s="23"/>
      <c r="Y198" s="185"/>
      <c r="Z198" s="185"/>
      <c r="AA198" s="185"/>
      <c r="AB198" s="185"/>
      <c r="AC198" s="185"/>
      <c r="AD198" s="185"/>
      <c r="AE198" s="185"/>
    </row>
    <row r="199" spans="1:31" s="17" customFormat="1" ht="17.25" x14ac:dyDescent="0.2">
      <c r="A199" s="23"/>
      <c r="B199" s="23"/>
      <c r="C199" s="23"/>
      <c r="D199" s="23"/>
      <c r="E199" s="23"/>
      <c r="F199" s="23"/>
      <c r="G199" s="23"/>
      <c r="H199" s="23"/>
      <c r="I199" s="29"/>
      <c r="J199" s="23"/>
      <c r="K199" s="23"/>
      <c r="L199" s="23"/>
      <c r="M199" s="23"/>
      <c r="N199" s="23"/>
      <c r="O199" s="23"/>
      <c r="P199" s="23"/>
      <c r="Q199" s="23"/>
      <c r="R199" s="23"/>
      <c r="S199" s="23"/>
      <c r="T199" s="23"/>
      <c r="U199" s="23"/>
      <c r="V199" s="23"/>
      <c r="W199" s="23"/>
      <c r="X199" s="23"/>
      <c r="Y199" s="185"/>
      <c r="Z199" s="185"/>
      <c r="AA199" s="185"/>
      <c r="AB199" s="185"/>
      <c r="AC199" s="185"/>
      <c r="AD199" s="185"/>
      <c r="AE199" s="185"/>
    </row>
    <row r="200" spans="1:31" s="17" customFormat="1" ht="17.25" x14ac:dyDescent="0.2">
      <c r="A200" s="23"/>
      <c r="B200" s="23"/>
      <c r="C200" s="23"/>
      <c r="D200" s="23"/>
      <c r="E200" s="23"/>
      <c r="F200" s="23"/>
      <c r="G200" s="23"/>
      <c r="H200" s="23"/>
      <c r="I200" s="29"/>
      <c r="J200" s="23"/>
      <c r="K200" s="23"/>
      <c r="L200" s="23"/>
      <c r="M200" s="23"/>
      <c r="N200" s="23"/>
      <c r="O200" s="23"/>
      <c r="P200" s="23"/>
      <c r="Q200" s="23"/>
      <c r="R200" s="23"/>
      <c r="S200" s="23"/>
      <c r="T200" s="23"/>
      <c r="U200" s="23"/>
      <c r="V200" s="23"/>
      <c r="W200" s="23"/>
      <c r="X200" s="23"/>
      <c r="Y200" s="185"/>
      <c r="Z200" s="185"/>
      <c r="AA200" s="185"/>
      <c r="AB200" s="185"/>
      <c r="AC200" s="185"/>
      <c r="AD200" s="185"/>
      <c r="AE200" s="185"/>
    </row>
    <row r="201" spans="1:31" s="17" customFormat="1" ht="17.25" x14ac:dyDescent="0.2">
      <c r="A201" s="23"/>
      <c r="B201" s="23"/>
      <c r="C201" s="23"/>
      <c r="D201" s="23"/>
      <c r="E201" s="23"/>
      <c r="F201" s="23"/>
      <c r="G201" s="23"/>
      <c r="H201" s="23"/>
      <c r="I201" s="29"/>
      <c r="J201" s="23"/>
      <c r="K201" s="23"/>
      <c r="L201" s="23"/>
      <c r="M201" s="23"/>
      <c r="N201" s="23"/>
      <c r="O201" s="23"/>
      <c r="P201" s="23"/>
      <c r="Q201" s="23"/>
      <c r="R201" s="23"/>
      <c r="S201" s="23"/>
      <c r="T201" s="23"/>
      <c r="U201" s="23"/>
      <c r="V201" s="23"/>
      <c r="W201" s="23"/>
      <c r="X201" s="23"/>
      <c r="Y201" s="185"/>
      <c r="Z201" s="185"/>
      <c r="AA201" s="185"/>
      <c r="AB201" s="185"/>
      <c r="AC201" s="185"/>
      <c r="AD201" s="185"/>
      <c r="AE201" s="185"/>
    </row>
    <row r="202" spans="1:31" s="17" customFormat="1" ht="17.25" x14ac:dyDescent="0.2">
      <c r="A202" s="23"/>
      <c r="B202" s="23"/>
      <c r="C202" s="23"/>
      <c r="D202" s="23"/>
      <c r="E202" s="23"/>
      <c r="F202" s="23"/>
      <c r="G202" s="23"/>
      <c r="H202" s="23"/>
      <c r="I202" s="29"/>
      <c r="J202" s="23"/>
      <c r="K202" s="23"/>
      <c r="L202" s="23"/>
      <c r="M202" s="23"/>
      <c r="N202" s="23"/>
      <c r="O202" s="23"/>
      <c r="P202" s="23"/>
      <c r="Q202" s="23"/>
      <c r="R202" s="23"/>
      <c r="S202" s="23"/>
      <c r="T202" s="23"/>
      <c r="U202" s="23"/>
      <c r="V202" s="23"/>
      <c r="W202" s="23"/>
      <c r="X202" s="23"/>
      <c r="Y202" s="185"/>
      <c r="Z202" s="185"/>
      <c r="AA202" s="185"/>
      <c r="AB202" s="185"/>
      <c r="AC202" s="185"/>
      <c r="AD202" s="185"/>
      <c r="AE202" s="185"/>
    </row>
    <row r="203" spans="1:31" s="17" customFormat="1" ht="17.25" x14ac:dyDescent="0.2">
      <c r="A203" s="23"/>
      <c r="B203" s="23"/>
      <c r="C203" s="23"/>
      <c r="D203" s="23"/>
      <c r="E203" s="23"/>
      <c r="F203" s="23"/>
      <c r="G203" s="23"/>
      <c r="H203" s="23"/>
      <c r="I203" s="29"/>
      <c r="J203" s="23"/>
      <c r="K203" s="23"/>
      <c r="L203" s="23"/>
      <c r="M203" s="23"/>
      <c r="N203" s="23"/>
      <c r="O203" s="23"/>
      <c r="P203" s="23"/>
      <c r="Q203" s="23"/>
      <c r="R203" s="23"/>
      <c r="S203" s="23"/>
      <c r="T203" s="23"/>
      <c r="U203" s="23"/>
      <c r="V203" s="23"/>
      <c r="W203" s="23"/>
      <c r="X203" s="23"/>
      <c r="Y203" s="185"/>
      <c r="Z203" s="185"/>
      <c r="AA203" s="185"/>
      <c r="AB203" s="185"/>
      <c r="AC203" s="185"/>
      <c r="AD203" s="185"/>
      <c r="AE203" s="185"/>
    </row>
    <row r="204" spans="1:31" s="17" customFormat="1" ht="17.25" x14ac:dyDescent="0.2">
      <c r="A204" s="23"/>
      <c r="B204" s="23"/>
      <c r="C204" s="23"/>
      <c r="D204" s="23"/>
      <c r="E204" s="23"/>
      <c r="F204" s="23"/>
      <c r="G204" s="23"/>
      <c r="H204" s="23"/>
      <c r="I204" s="29"/>
      <c r="J204" s="23"/>
      <c r="K204" s="23"/>
      <c r="L204" s="23"/>
      <c r="M204" s="23"/>
      <c r="N204" s="23"/>
      <c r="O204" s="23"/>
      <c r="P204" s="23"/>
      <c r="Q204" s="23"/>
      <c r="R204" s="23"/>
      <c r="S204" s="23"/>
      <c r="T204" s="23"/>
      <c r="U204" s="23"/>
      <c r="V204" s="23"/>
      <c r="W204" s="23"/>
      <c r="X204" s="23"/>
      <c r="Y204" s="185"/>
      <c r="Z204" s="185"/>
      <c r="AA204" s="185"/>
      <c r="AB204" s="185"/>
      <c r="AC204" s="185"/>
      <c r="AD204" s="185"/>
      <c r="AE204" s="185"/>
    </row>
    <row r="205" spans="1:31" s="17" customFormat="1" ht="17.25" x14ac:dyDescent="0.2">
      <c r="A205" s="23"/>
      <c r="B205" s="23"/>
      <c r="C205" s="23"/>
      <c r="D205" s="23"/>
      <c r="E205" s="23"/>
      <c r="F205" s="23"/>
      <c r="G205" s="23"/>
      <c r="H205" s="23"/>
      <c r="I205" s="29"/>
      <c r="J205" s="23"/>
      <c r="K205" s="23"/>
      <c r="L205" s="23"/>
      <c r="M205" s="23"/>
      <c r="N205" s="23"/>
      <c r="O205" s="23"/>
      <c r="P205" s="23"/>
      <c r="Q205" s="23"/>
      <c r="R205" s="23"/>
      <c r="S205" s="23"/>
      <c r="T205" s="23"/>
      <c r="U205" s="23"/>
      <c r="V205" s="23"/>
      <c r="W205" s="23"/>
      <c r="X205" s="23"/>
      <c r="Y205" s="185"/>
      <c r="Z205" s="185"/>
      <c r="AA205" s="185"/>
      <c r="AB205" s="185"/>
      <c r="AC205" s="185"/>
      <c r="AD205" s="185"/>
      <c r="AE205" s="185"/>
    </row>
    <row r="206" spans="1:31" s="17" customFormat="1" ht="17.25" x14ac:dyDescent="0.2">
      <c r="A206" s="23"/>
      <c r="B206" s="23"/>
      <c r="C206" s="23"/>
      <c r="D206" s="23"/>
      <c r="E206" s="23"/>
      <c r="F206" s="23"/>
      <c r="G206" s="23"/>
      <c r="H206" s="23"/>
      <c r="I206" s="29"/>
      <c r="J206" s="23"/>
      <c r="K206" s="23"/>
      <c r="L206" s="23"/>
      <c r="M206" s="23"/>
      <c r="N206" s="23"/>
      <c r="O206" s="23"/>
      <c r="P206" s="23"/>
      <c r="Q206" s="23"/>
      <c r="R206" s="23"/>
      <c r="S206" s="23"/>
      <c r="T206" s="23"/>
      <c r="U206" s="23"/>
      <c r="V206" s="23"/>
      <c r="W206" s="23"/>
      <c r="X206" s="23"/>
      <c r="Y206" s="185"/>
      <c r="Z206" s="185"/>
      <c r="AA206" s="185"/>
      <c r="AB206" s="185"/>
      <c r="AC206" s="185"/>
      <c r="AD206" s="185"/>
      <c r="AE206" s="185"/>
    </row>
    <row r="207" spans="1:31" s="17" customFormat="1" ht="17.25" x14ac:dyDescent="0.2">
      <c r="A207" s="23"/>
      <c r="B207" s="23"/>
      <c r="C207" s="23"/>
      <c r="D207" s="23"/>
      <c r="E207" s="23"/>
      <c r="F207" s="23"/>
      <c r="G207" s="23"/>
      <c r="H207" s="23"/>
      <c r="I207" s="29"/>
      <c r="J207" s="23"/>
      <c r="K207" s="23"/>
      <c r="L207" s="23"/>
      <c r="M207" s="23"/>
      <c r="N207" s="23"/>
      <c r="O207" s="23"/>
      <c r="P207" s="23"/>
      <c r="Q207" s="23"/>
      <c r="R207" s="23"/>
      <c r="S207" s="23"/>
      <c r="T207" s="23"/>
      <c r="U207" s="23"/>
      <c r="V207" s="23"/>
      <c r="W207" s="23"/>
      <c r="X207" s="23"/>
      <c r="Y207" s="185"/>
      <c r="Z207" s="185"/>
      <c r="AA207" s="185"/>
      <c r="AB207" s="185"/>
      <c r="AC207" s="185"/>
      <c r="AD207" s="185"/>
      <c r="AE207" s="185"/>
    </row>
    <row r="208" spans="1:31" s="17" customFormat="1" ht="17.25" x14ac:dyDescent="0.2">
      <c r="A208" s="23"/>
      <c r="B208" s="23"/>
      <c r="C208" s="23"/>
      <c r="D208" s="23"/>
      <c r="E208" s="23"/>
      <c r="F208" s="23"/>
      <c r="G208" s="23"/>
      <c r="H208" s="23"/>
      <c r="I208" s="29"/>
      <c r="J208" s="23"/>
      <c r="K208" s="23"/>
      <c r="L208" s="23"/>
      <c r="M208" s="23"/>
      <c r="N208" s="23"/>
      <c r="O208" s="23"/>
      <c r="P208" s="23"/>
      <c r="Q208" s="23"/>
      <c r="R208" s="23"/>
      <c r="S208" s="23"/>
      <c r="T208" s="23"/>
      <c r="U208" s="23"/>
      <c r="V208" s="23"/>
      <c r="W208" s="23"/>
      <c r="X208" s="23"/>
      <c r="Y208" s="185"/>
      <c r="Z208" s="185"/>
      <c r="AA208" s="185"/>
      <c r="AB208" s="185"/>
      <c r="AC208" s="185"/>
      <c r="AD208" s="185"/>
      <c r="AE208" s="185"/>
    </row>
    <row r="209" spans="1:31" s="17" customFormat="1" ht="17.25" x14ac:dyDescent="0.2">
      <c r="A209" s="23"/>
      <c r="B209" s="23"/>
      <c r="C209" s="23"/>
      <c r="D209" s="23"/>
      <c r="E209" s="23"/>
      <c r="F209" s="23"/>
      <c r="G209" s="23"/>
      <c r="H209" s="23"/>
      <c r="I209" s="29"/>
      <c r="J209" s="23"/>
      <c r="K209" s="23"/>
      <c r="L209" s="23"/>
      <c r="M209" s="23"/>
      <c r="N209" s="23"/>
      <c r="O209" s="23"/>
      <c r="P209" s="23"/>
      <c r="Q209" s="23"/>
      <c r="R209" s="23"/>
      <c r="S209" s="23"/>
      <c r="T209" s="23"/>
      <c r="U209" s="23"/>
      <c r="V209" s="23"/>
      <c r="W209" s="23"/>
      <c r="X209" s="23"/>
      <c r="Y209" s="185"/>
      <c r="Z209" s="185"/>
      <c r="AA209" s="185"/>
      <c r="AB209" s="185"/>
      <c r="AC209" s="185"/>
      <c r="AD209" s="185"/>
      <c r="AE209" s="185"/>
    </row>
    <row r="210" spans="1:31" s="17" customFormat="1" ht="17.25" x14ac:dyDescent="0.2">
      <c r="A210" s="23"/>
      <c r="B210" s="23"/>
      <c r="C210" s="23"/>
      <c r="D210" s="23"/>
      <c r="E210" s="23"/>
      <c r="F210" s="23"/>
      <c r="G210" s="23"/>
      <c r="H210" s="23"/>
      <c r="I210" s="29"/>
      <c r="J210" s="23"/>
      <c r="K210" s="23"/>
      <c r="L210" s="23"/>
      <c r="M210" s="23"/>
      <c r="N210" s="23"/>
      <c r="O210" s="23"/>
      <c r="P210" s="23"/>
      <c r="Q210" s="23"/>
      <c r="R210" s="23"/>
      <c r="S210" s="23"/>
      <c r="T210" s="23"/>
      <c r="U210" s="23"/>
      <c r="V210" s="23"/>
      <c r="W210" s="23"/>
      <c r="X210" s="23"/>
      <c r="Y210" s="185"/>
      <c r="Z210" s="185"/>
      <c r="AA210" s="185"/>
      <c r="AB210" s="185"/>
      <c r="AC210" s="185"/>
      <c r="AD210" s="185"/>
      <c r="AE210" s="185"/>
    </row>
    <row r="211" spans="1:31" s="17" customFormat="1" ht="17.25" x14ac:dyDescent="0.2">
      <c r="A211" s="23"/>
      <c r="B211" s="23"/>
      <c r="C211" s="23"/>
      <c r="D211" s="23"/>
      <c r="E211" s="23"/>
      <c r="F211" s="23"/>
      <c r="G211" s="23"/>
      <c r="H211" s="23"/>
      <c r="I211" s="29"/>
      <c r="J211" s="23"/>
      <c r="K211" s="23"/>
      <c r="L211" s="23"/>
      <c r="M211" s="23"/>
      <c r="N211" s="23"/>
      <c r="O211" s="23"/>
      <c r="P211" s="23"/>
      <c r="Q211" s="23"/>
      <c r="R211" s="23"/>
      <c r="S211" s="23"/>
      <c r="T211" s="23"/>
      <c r="U211" s="23"/>
      <c r="V211" s="23"/>
      <c r="W211" s="23"/>
      <c r="X211" s="23"/>
      <c r="Y211" s="185"/>
      <c r="Z211" s="185"/>
      <c r="AA211" s="185"/>
      <c r="AB211" s="185"/>
      <c r="AC211" s="185"/>
      <c r="AD211" s="185"/>
      <c r="AE211" s="185"/>
    </row>
    <row r="212" spans="1:31" s="17" customFormat="1" ht="17.25" x14ac:dyDescent="0.2">
      <c r="A212" s="23"/>
      <c r="B212" s="23"/>
      <c r="C212" s="23"/>
      <c r="D212" s="23"/>
      <c r="E212" s="23"/>
      <c r="F212" s="23"/>
      <c r="G212" s="23"/>
      <c r="H212" s="23"/>
      <c r="I212" s="29"/>
      <c r="J212" s="23"/>
      <c r="K212" s="23"/>
      <c r="L212" s="23"/>
      <c r="M212" s="23"/>
      <c r="N212" s="23"/>
      <c r="O212" s="23"/>
      <c r="P212" s="23"/>
      <c r="Q212" s="23"/>
      <c r="R212" s="23"/>
      <c r="S212" s="23"/>
      <c r="T212" s="23"/>
      <c r="U212" s="23"/>
      <c r="V212" s="23"/>
      <c r="W212" s="23"/>
      <c r="X212" s="23"/>
      <c r="Y212" s="185"/>
      <c r="Z212" s="185"/>
      <c r="AA212" s="185"/>
      <c r="AB212" s="185"/>
      <c r="AC212" s="185"/>
      <c r="AD212" s="185"/>
      <c r="AE212" s="185"/>
    </row>
    <row r="213" spans="1:31" s="17" customFormat="1" ht="17.25" x14ac:dyDescent="0.2">
      <c r="A213" s="23"/>
      <c r="B213" s="23"/>
      <c r="C213" s="23"/>
      <c r="D213" s="23"/>
      <c r="E213" s="23"/>
      <c r="F213" s="23"/>
      <c r="G213" s="23"/>
      <c r="H213" s="23"/>
      <c r="I213" s="29"/>
      <c r="J213" s="23"/>
      <c r="K213" s="23"/>
      <c r="L213" s="23"/>
      <c r="M213" s="23"/>
      <c r="N213" s="23"/>
      <c r="O213" s="23"/>
      <c r="P213" s="23"/>
      <c r="Q213" s="23"/>
      <c r="R213" s="23"/>
      <c r="S213" s="23"/>
      <c r="T213" s="23"/>
      <c r="U213" s="23"/>
      <c r="V213" s="23"/>
      <c r="W213" s="23"/>
      <c r="X213" s="23"/>
      <c r="Y213" s="185"/>
      <c r="Z213" s="185"/>
      <c r="AA213" s="185"/>
      <c r="AB213" s="185"/>
      <c r="AC213" s="185"/>
      <c r="AD213" s="185"/>
      <c r="AE213" s="185"/>
    </row>
    <row r="214" spans="1:31" s="17" customFormat="1" ht="17.25" x14ac:dyDescent="0.2">
      <c r="A214" s="23"/>
      <c r="B214" s="23"/>
      <c r="C214" s="23"/>
      <c r="D214" s="23"/>
      <c r="E214" s="23"/>
      <c r="F214" s="23"/>
      <c r="G214" s="23"/>
      <c r="H214" s="23"/>
      <c r="I214" s="29"/>
      <c r="J214" s="23"/>
      <c r="K214" s="23"/>
      <c r="L214" s="23"/>
      <c r="M214" s="23"/>
      <c r="N214" s="23"/>
      <c r="O214" s="23"/>
      <c r="P214" s="23"/>
      <c r="Q214" s="23"/>
      <c r="R214" s="23"/>
      <c r="S214" s="23"/>
      <c r="T214" s="23"/>
      <c r="U214" s="23"/>
      <c r="V214" s="23"/>
      <c r="W214" s="23"/>
      <c r="X214" s="23"/>
      <c r="Y214" s="185"/>
      <c r="Z214" s="185"/>
      <c r="AA214" s="185"/>
      <c r="AB214" s="185"/>
      <c r="AC214" s="185"/>
      <c r="AD214" s="185"/>
      <c r="AE214" s="185"/>
    </row>
    <row r="215" spans="1:31" s="17" customFormat="1" ht="17.25" x14ac:dyDescent="0.2">
      <c r="A215" s="23"/>
      <c r="B215" s="23"/>
      <c r="C215" s="23"/>
      <c r="D215" s="23"/>
      <c r="E215" s="23"/>
      <c r="F215" s="23"/>
      <c r="G215" s="23"/>
      <c r="H215" s="23"/>
      <c r="I215" s="29"/>
      <c r="J215" s="23"/>
      <c r="K215" s="23"/>
      <c r="L215" s="23"/>
      <c r="M215" s="23"/>
      <c r="N215" s="23"/>
      <c r="O215" s="23"/>
      <c r="P215" s="23"/>
      <c r="Q215" s="23"/>
      <c r="R215" s="23"/>
      <c r="S215" s="23"/>
      <c r="T215" s="23"/>
      <c r="U215" s="23"/>
      <c r="V215" s="23"/>
      <c r="W215" s="23"/>
      <c r="X215" s="23"/>
      <c r="Y215" s="185"/>
      <c r="Z215" s="185"/>
      <c r="AA215" s="185"/>
      <c r="AB215" s="185"/>
      <c r="AC215" s="185"/>
      <c r="AD215" s="185"/>
      <c r="AE215" s="185"/>
    </row>
    <row r="216" spans="1:31" s="17" customFormat="1" ht="17.25" x14ac:dyDescent="0.2">
      <c r="A216" s="23"/>
      <c r="B216" s="23"/>
      <c r="C216" s="23"/>
      <c r="D216" s="23"/>
      <c r="E216" s="23"/>
      <c r="F216" s="23"/>
      <c r="G216" s="23"/>
      <c r="H216" s="23"/>
      <c r="I216" s="29"/>
      <c r="J216" s="23"/>
      <c r="K216" s="23"/>
      <c r="L216" s="23"/>
      <c r="M216" s="23"/>
      <c r="N216" s="23"/>
      <c r="O216" s="23"/>
      <c r="P216" s="23"/>
      <c r="Q216" s="23"/>
      <c r="R216" s="23"/>
      <c r="S216" s="23"/>
      <c r="T216" s="23"/>
      <c r="U216" s="23"/>
      <c r="V216" s="23"/>
      <c r="W216" s="23"/>
      <c r="X216" s="23"/>
      <c r="Y216" s="185"/>
      <c r="Z216" s="185"/>
      <c r="AA216" s="185"/>
      <c r="AB216" s="185"/>
      <c r="AC216" s="185"/>
      <c r="AD216" s="185"/>
      <c r="AE216" s="185"/>
    </row>
    <row r="217" spans="1:31" s="17" customFormat="1" ht="17.25" x14ac:dyDescent="0.2">
      <c r="A217" s="23"/>
      <c r="B217" s="23"/>
      <c r="C217" s="23"/>
      <c r="D217" s="23"/>
      <c r="E217" s="23"/>
      <c r="F217" s="23"/>
      <c r="G217" s="23"/>
      <c r="H217" s="23"/>
      <c r="I217" s="29"/>
      <c r="J217" s="23"/>
      <c r="K217" s="23"/>
      <c r="L217" s="23"/>
      <c r="M217" s="23"/>
      <c r="N217" s="23"/>
      <c r="O217" s="23"/>
      <c r="P217" s="23"/>
      <c r="Q217" s="23"/>
      <c r="R217" s="23"/>
      <c r="S217" s="23"/>
      <c r="T217" s="23"/>
      <c r="U217" s="23"/>
      <c r="V217" s="23"/>
      <c r="W217" s="23"/>
      <c r="X217" s="23"/>
      <c r="Y217" s="185"/>
      <c r="Z217" s="185"/>
      <c r="AA217" s="185"/>
      <c r="AB217" s="185"/>
      <c r="AC217" s="185"/>
      <c r="AD217" s="185"/>
      <c r="AE217" s="185"/>
    </row>
    <row r="218" spans="1:31" s="17" customFormat="1" ht="17.25" x14ac:dyDescent="0.2">
      <c r="A218" s="23"/>
      <c r="B218" s="23"/>
      <c r="C218" s="23"/>
      <c r="D218" s="23"/>
      <c r="E218" s="23"/>
      <c r="F218" s="23"/>
      <c r="G218" s="23"/>
      <c r="H218" s="23"/>
      <c r="I218" s="29"/>
      <c r="J218" s="23"/>
      <c r="K218" s="23"/>
      <c r="L218" s="23"/>
      <c r="M218" s="23"/>
      <c r="N218" s="23"/>
      <c r="O218" s="23"/>
      <c r="P218" s="23"/>
      <c r="Q218" s="23"/>
      <c r="R218" s="23"/>
      <c r="S218" s="23"/>
      <c r="T218" s="23"/>
      <c r="U218" s="23"/>
      <c r="V218" s="23"/>
      <c r="W218" s="23"/>
      <c r="X218" s="23"/>
      <c r="Y218" s="185"/>
      <c r="Z218" s="185"/>
      <c r="AA218" s="185"/>
      <c r="AB218" s="185"/>
      <c r="AC218" s="185"/>
      <c r="AD218" s="185"/>
      <c r="AE218" s="185"/>
    </row>
    <row r="219" spans="1:31" s="17" customFormat="1" ht="17.25" x14ac:dyDescent="0.2">
      <c r="A219" s="23"/>
      <c r="B219" s="23"/>
      <c r="C219" s="23"/>
      <c r="D219" s="23"/>
      <c r="E219" s="23"/>
      <c r="F219" s="23"/>
      <c r="G219" s="23"/>
      <c r="H219" s="23"/>
      <c r="I219" s="29"/>
      <c r="J219" s="23"/>
      <c r="K219" s="23"/>
      <c r="L219" s="23"/>
      <c r="M219" s="23"/>
      <c r="N219" s="23"/>
      <c r="O219" s="23"/>
      <c r="P219" s="23"/>
      <c r="Q219" s="23"/>
      <c r="R219" s="23"/>
      <c r="S219" s="23"/>
      <c r="T219" s="23"/>
      <c r="U219" s="23"/>
      <c r="V219" s="23"/>
      <c r="W219" s="23"/>
      <c r="X219" s="23"/>
      <c r="Y219" s="185"/>
      <c r="Z219" s="185"/>
      <c r="AA219" s="185"/>
      <c r="AB219" s="185"/>
      <c r="AC219" s="185"/>
      <c r="AD219" s="185"/>
      <c r="AE219" s="185"/>
    </row>
    <row r="220" spans="1:31" s="17" customFormat="1" ht="17.25" x14ac:dyDescent="0.2">
      <c r="A220" s="23"/>
      <c r="B220" s="23"/>
      <c r="C220" s="23"/>
      <c r="D220" s="23"/>
      <c r="E220" s="23"/>
      <c r="F220" s="23"/>
      <c r="G220" s="23"/>
      <c r="H220" s="23"/>
      <c r="I220" s="29"/>
      <c r="J220" s="23"/>
      <c r="K220" s="23"/>
      <c r="L220" s="23"/>
      <c r="M220" s="23"/>
      <c r="N220" s="23"/>
      <c r="O220" s="23"/>
      <c r="P220" s="23"/>
      <c r="Q220" s="23"/>
      <c r="R220" s="23"/>
      <c r="S220" s="23"/>
      <c r="T220" s="23"/>
      <c r="U220" s="23"/>
      <c r="V220" s="23"/>
      <c r="W220" s="23"/>
      <c r="X220" s="23"/>
      <c r="Y220" s="185"/>
      <c r="Z220" s="185"/>
      <c r="AA220" s="185"/>
      <c r="AB220" s="185"/>
      <c r="AC220" s="185"/>
      <c r="AD220" s="185"/>
      <c r="AE220" s="185"/>
    </row>
    <row r="221" spans="1:31" s="17" customFormat="1" ht="17.25" x14ac:dyDescent="0.2">
      <c r="A221" s="23"/>
      <c r="B221" s="23"/>
      <c r="C221" s="23"/>
      <c r="D221" s="23"/>
      <c r="E221" s="23"/>
      <c r="F221" s="23"/>
      <c r="G221" s="23"/>
      <c r="H221" s="23"/>
      <c r="I221" s="29"/>
      <c r="J221" s="23"/>
      <c r="K221" s="23"/>
      <c r="L221" s="23"/>
      <c r="M221" s="23"/>
      <c r="N221" s="23"/>
      <c r="O221" s="23"/>
      <c r="P221" s="23"/>
      <c r="Q221" s="23"/>
      <c r="R221" s="23"/>
      <c r="S221" s="23"/>
      <c r="T221" s="23"/>
      <c r="U221" s="23"/>
      <c r="V221" s="23"/>
      <c r="W221" s="23"/>
      <c r="X221" s="23"/>
      <c r="Y221" s="185"/>
      <c r="Z221" s="185"/>
      <c r="AA221" s="185"/>
      <c r="AB221" s="185"/>
      <c r="AC221" s="185"/>
      <c r="AD221" s="185"/>
      <c r="AE221" s="185"/>
    </row>
    <row r="222" spans="1:31" s="17" customFormat="1" ht="17.25" x14ac:dyDescent="0.2">
      <c r="A222" s="23"/>
      <c r="B222" s="23"/>
      <c r="C222" s="23"/>
      <c r="D222" s="23"/>
      <c r="E222" s="23"/>
      <c r="F222" s="23"/>
      <c r="G222" s="23"/>
      <c r="H222" s="23"/>
      <c r="I222" s="29"/>
      <c r="J222" s="23"/>
      <c r="K222" s="23"/>
      <c r="L222" s="23"/>
      <c r="M222" s="23"/>
      <c r="N222" s="23"/>
      <c r="O222" s="23"/>
      <c r="P222" s="23"/>
      <c r="Q222" s="23"/>
      <c r="R222" s="23"/>
      <c r="S222" s="23"/>
      <c r="T222" s="23"/>
      <c r="U222" s="23"/>
      <c r="V222" s="23"/>
      <c r="W222" s="23"/>
      <c r="X222" s="23"/>
      <c r="Y222" s="185"/>
      <c r="Z222" s="185"/>
      <c r="AA222" s="185"/>
      <c r="AB222" s="185"/>
      <c r="AC222" s="185"/>
      <c r="AD222" s="185"/>
      <c r="AE222" s="185"/>
    </row>
    <row r="223" spans="1:31" s="17" customFormat="1" ht="17.25" x14ac:dyDescent="0.2">
      <c r="A223" s="23"/>
      <c r="B223" s="23"/>
      <c r="C223" s="23"/>
      <c r="D223" s="23"/>
      <c r="E223" s="23"/>
      <c r="F223" s="23"/>
      <c r="G223" s="23"/>
      <c r="H223" s="23"/>
      <c r="I223" s="29"/>
      <c r="J223" s="23"/>
      <c r="K223" s="23"/>
      <c r="L223" s="23"/>
      <c r="M223" s="23"/>
      <c r="N223" s="23"/>
      <c r="O223" s="23"/>
      <c r="P223" s="23"/>
      <c r="Q223" s="23"/>
      <c r="R223" s="23"/>
      <c r="S223" s="23"/>
      <c r="T223" s="23"/>
      <c r="U223" s="23"/>
      <c r="V223" s="23"/>
      <c r="W223" s="23"/>
      <c r="X223" s="23"/>
      <c r="Y223" s="185"/>
      <c r="Z223" s="185"/>
      <c r="AA223" s="185"/>
      <c r="AB223" s="185"/>
      <c r="AC223" s="185"/>
      <c r="AD223" s="185"/>
      <c r="AE223" s="185"/>
    </row>
    <row r="224" spans="1:31" s="17" customFormat="1" ht="17.25" x14ac:dyDescent="0.2">
      <c r="A224" s="23"/>
      <c r="B224" s="23"/>
      <c r="C224" s="23"/>
      <c r="D224" s="23"/>
      <c r="E224" s="23"/>
      <c r="F224" s="23"/>
      <c r="G224" s="23"/>
      <c r="H224" s="23"/>
      <c r="I224" s="29"/>
      <c r="J224" s="23"/>
      <c r="K224" s="23"/>
      <c r="L224" s="23"/>
      <c r="M224" s="23"/>
      <c r="N224" s="23"/>
      <c r="O224" s="23"/>
      <c r="P224" s="23"/>
      <c r="Q224" s="23"/>
      <c r="R224" s="23"/>
      <c r="S224" s="23"/>
      <c r="T224" s="23"/>
      <c r="U224" s="23"/>
      <c r="V224" s="23"/>
      <c r="W224" s="23"/>
      <c r="X224" s="23"/>
      <c r="Y224" s="185"/>
      <c r="Z224" s="185"/>
      <c r="AA224" s="185"/>
      <c r="AB224" s="185"/>
      <c r="AC224" s="185"/>
      <c r="AD224" s="185"/>
      <c r="AE224" s="185"/>
    </row>
    <row r="225" spans="1:31" s="17" customFormat="1" ht="17.25" x14ac:dyDescent="0.2">
      <c r="A225" s="23"/>
      <c r="B225" s="23"/>
      <c r="C225" s="23"/>
      <c r="D225" s="23"/>
      <c r="E225" s="23"/>
      <c r="F225" s="23"/>
      <c r="G225" s="23"/>
      <c r="H225" s="23"/>
      <c r="I225" s="29"/>
      <c r="J225" s="23"/>
      <c r="K225" s="23"/>
      <c r="L225" s="23"/>
      <c r="M225" s="23"/>
      <c r="N225" s="23"/>
      <c r="O225" s="23"/>
      <c r="P225" s="23"/>
      <c r="Q225" s="23"/>
      <c r="R225" s="23"/>
      <c r="S225" s="23"/>
      <c r="T225" s="23"/>
      <c r="U225" s="23"/>
      <c r="V225" s="23"/>
      <c r="W225" s="23"/>
      <c r="X225" s="23"/>
      <c r="Y225" s="185"/>
      <c r="Z225" s="185"/>
      <c r="AA225" s="185"/>
      <c r="AB225" s="185"/>
      <c r="AC225" s="185"/>
      <c r="AD225" s="185"/>
      <c r="AE225" s="185"/>
    </row>
    <row r="226" spans="1:31" s="17" customFormat="1" ht="17.25" x14ac:dyDescent="0.2">
      <c r="A226" s="23"/>
      <c r="B226" s="23"/>
      <c r="C226" s="23"/>
      <c r="D226" s="23"/>
      <c r="E226" s="23"/>
      <c r="F226" s="23"/>
      <c r="G226" s="23"/>
      <c r="H226" s="23"/>
      <c r="I226" s="29"/>
      <c r="J226" s="23"/>
      <c r="K226" s="23"/>
      <c r="L226" s="23"/>
      <c r="M226" s="23"/>
      <c r="N226" s="23"/>
      <c r="O226" s="23"/>
      <c r="P226" s="23"/>
      <c r="Q226" s="23"/>
      <c r="R226" s="23"/>
      <c r="S226" s="23"/>
      <c r="T226" s="23"/>
      <c r="U226" s="23"/>
      <c r="V226" s="23"/>
      <c r="W226" s="23"/>
      <c r="X226" s="23"/>
      <c r="Y226" s="185"/>
      <c r="Z226" s="185"/>
      <c r="AA226" s="185"/>
      <c r="AB226" s="185"/>
      <c r="AC226" s="185"/>
      <c r="AD226" s="185"/>
      <c r="AE226" s="185"/>
    </row>
    <row r="227" spans="1:31" s="17" customFormat="1" ht="17.25" x14ac:dyDescent="0.2">
      <c r="A227" s="23"/>
      <c r="B227" s="23"/>
      <c r="C227" s="23"/>
      <c r="D227" s="23"/>
      <c r="E227" s="23"/>
      <c r="F227" s="23"/>
      <c r="G227" s="23"/>
      <c r="H227" s="23"/>
      <c r="I227" s="29"/>
      <c r="J227" s="23"/>
      <c r="K227" s="23"/>
      <c r="L227" s="23"/>
      <c r="M227" s="23"/>
      <c r="N227" s="23"/>
      <c r="O227" s="23"/>
      <c r="P227" s="23"/>
      <c r="Q227" s="23"/>
      <c r="R227" s="23"/>
      <c r="S227" s="23"/>
      <c r="T227" s="23"/>
      <c r="U227" s="23"/>
      <c r="V227" s="23"/>
      <c r="W227" s="23"/>
      <c r="X227" s="23"/>
      <c r="Y227" s="185"/>
      <c r="Z227" s="185"/>
      <c r="AA227" s="185"/>
      <c r="AB227" s="185"/>
      <c r="AC227" s="185"/>
      <c r="AD227" s="185"/>
      <c r="AE227" s="185"/>
    </row>
    <row r="228" spans="1:31" s="17" customFormat="1" ht="17.25" x14ac:dyDescent="0.2">
      <c r="A228" s="23"/>
      <c r="B228" s="23"/>
      <c r="C228" s="23"/>
      <c r="D228" s="23"/>
      <c r="E228" s="23"/>
      <c r="F228" s="23"/>
      <c r="G228" s="23"/>
      <c r="H228" s="23"/>
      <c r="I228" s="29"/>
      <c r="J228" s="23"/>
      <c r="K228" s="23"/>
      <c r="L228" s="23"/>
      <c r="M228" s="23"/>
      <c r="N228" s="23"/>
      <c r="O228" s="23"/>
      <c r="P228" s="23"/>
      <c r="Q228" s="23"/>
      <c r="R228" s="23"/>
      <c r="S228" s="23"/>
      <c r="T228" s="23"/>
      <c r="U228" s="23"/>
      <c r="V228" s="23"/>
      <c r="W228" s="23"/>
      <c r="X228" s="23"/>
      <c r="Y228" s="185"/>
      <c r="Z228" s="185"/>
      <c r="AA228" s="185"/>
      <c r="AB228" s="185"/>
      <c r="AC228" s="185"/>
      <c r="AD228" s="185"/>
      <c r="AE228" s="185"/>
    </row>
    <row r="229" spans="1:31" s="17" customFormat="1" ht="17.25" x14ac:dyDescent="0.2">
      <c r="A229" s="23"/>
      <c r="B229" s="23"/>
      <c r="C229" s="23"/>
      <c r="D229" s="23"/>
      <c r="E229" s="23"/>
      <c r="F229" s="23"/>
      <c r="G229" s="23"/>
      <c r="H229" s="23"/>
      <c r="I229" s="29"/>
      <c r="J229" s="23"/>
      <c r="K229" s="23"/>
      <c r="L229" s="23"/>
      <c r="M229" s="23"/>
      <c r="N229" s="23"/>
      <c r="O229" s="23"/>
      <c r="P229" s="23"/>
      <c r="Q229" s="23"/>
      <c r="R229" s="23"/>
      <c r="S229" s="23"/>
      <c r="T229" s="23"/>
      <c r="U229" s="23"/>
      <c r="V229" s="23"/>
      <c r="W229" s="23"/>
      <c r="X229" s="23"/>
      <c r="Y229" s="185"/>
      <c r="Z229" s="185"/>
      <c r="AA229" s="185"/>
      <c r="AB229" s="185"/>
      <c r="AC229" s="185"/>
      <c r="AD229" s="185"/>
      <c r="AE229" s="185"/>
    </row>
    <row r="230" spans="1:31" s="17" customFormat="1" ht="17.25" x14ac:dyDescent="0.2">
      <c r="A230" s="23"/>
      <c r="B230" s="23"/>
      <c r="C230" s="23"/>
      <c r="D230" s="23"/>
      <c r="E230" s="23"/>
      <c r="F230" s="23"/>
      <c r="G230" s="23"/>
      <c r="H230" s="23"/>
      <c r="I230" s="29"/>
      <c r="J230" s="23"/>
      <c r="K230" s="23"/>
      <c r="L230" s="23"/>
      <c r="M230" s="23"/>
      <c r="N230" s="23"/>
      <c r="O230" s="23"/>
      <c r="P230" s="23"/>
      <c r="Q230" s="23"/>
      <c r="R230" s="23"/>
      <c r="S230" s="23"/>
      <c r="T230" s="23"/>
      <c r="U230" s="23"/>
      <c r="V230" s="23"/>
      <c r="W230" s="23"/>
      <c r="X230" s="23"/>
      <c r="Y230" s="185"/>
      <c r="Z230" s="185"/>
      <c r="AA230" s="185"/>
      <c r="AB230" s="185"/>
      <c r="AC230" s="185"/>
      <c r="AD230" s="185"/>
      <c r="AE230" s="185"/>
    </row>
    <row r="231" spans="1:31" s="17" customFormat="1" ht="17.25" x14ac:dyDescent="0.2">
      <c r="A231" s="23"/>
      <c r="B231" s="23"/>
      <c r="C231" s="23"/>
      <c r="D231" s="23"/>
      <c r="E231" s="23"/>
      <c r="F231" s="23"/>
      <c r="G231" s="23"/>
      <c r="H231" s="23"/>
      <c r="I231" s="29"/>
      <c r="J231" s="23"/>
      <c r="K231" s="23"/>
      <c r="L231" s="23"/>
      <c r="M231" s="23"/>
      <c r="N231" s="23"/>
      <c r="O231" s="23"/>
      <c r="P231" s="23"/>
      <c r="Q231" s="23"/>
      <c r="R231" s="23"/>
      <c r="S231" s="23"/>
      <c r="T231" s="23"/>
      <c r="U231" s="23"/>
      <c r="V231" s="23"/>
      <c r="W231" s="23"/>
      <c r="X231" s="23"/>
      <c r="Y231" s="185"/>
      <c r="Z231" s="185"/>
      <c r="AA231" s="185"/>
      <c r="AB231" s="185"/>
      <c r="AC231" s="185"/>
      <c r="AD231" s="185"/>
      <c r="AE231" s="185"/>
    </row>
    <row r="232" spans="1:31" s="17" customFormat="1" ht="17.25" x14ac:dyDescent="0.2">
      <c r="A232" s="23"/>
      <c r="B232" s="23"/>
      <c r="C232" s="23"/>
      <c r="D232" s="23"/>
      <c r="E232" s="23"/>
      <c r="F232" s="23"/>
      <c r="G232" s="23"/>
      <c r="H232" s="23"/>
      <c r="I232" s="29"/>
      <c r="J232" s="23"/>
      <c r="K232" s="23"/>
      <c r="L232" s="23"/>
      <c r="M232" s="23"/>
      <c r="N232" s="23"/>
      <c r="O232" s="23"/>
      <c r="P232" s="23"/>
      <c r="Q232" s="23"/>
      <c r="R232" s="23"/>
      <c r="S232" s="23"/>
      <c r="T232" s="23"/>
      <c r="U232" s="23"/>
      <c r="V232" s="23"/>
      <c r="W232" s="23"/>
      <c r="X232" s="23"/>
      <c r="Y232" s="185"/>
      <c r="Z232" s="185"/>
      <c r="AA232" s="185"/>
      <c r="AB232" s="185"/>
      <c r="AC232" s="185"/>
      <c r="AD232" s="185"/>
      <c r="AE232" s="185"/>
    </row>
    <row r="233" spans="1:31" s="17" customFormat="1" ht="17.25" x14ac:dyDescent="0.2">
      <c r="A233" s="23"/>
      <c r="B233" s="23"/>
      <c r="C233" s="23"/>
      <c r="D233" s="23"/>
      <c r="E233" s="23"/>
      <c r="F233" s="23"/>
      <c r="G233" s="23"/>
      <c r="H233" s="23"/>
      <c r="I233" s="29"/>
      <c r="J233" s="23"/>
      <c r="K233" s="23"/>
      <c r="L233" s="23"/>
      <c r="M233" s="23"/>
      <c r="N233" s="23"/>
      <c r="O233" s="23"/>
      <c r="P233" s="23"/>
      <c r="Q233" s="23"/>
      <c r="R233" s="23"/>
      <c r="S233" s="23"/>
      <c r="T233" s="23"/>
      <c r="U233" s="23"/>
      <c r="V233" s="23"/>
      <c r="W233" s="23"/>
      <c r="X233" s="23"/>
      <c r="Y233" s="185"/>
      <c r="Z233" s="185"/>
      <c r="AA233" s="185"/>
      <c r="AB233" s="185"/>
      <c r="AC233" s="185"/>
      <c r="AD233" s="185"/>
      <c r="AE233" s="185"/>
    </row>
    <row r="234" spans="1:31" s="17" customFormat="1" ht="17.25" x14ac:dyDescent="0.2">
      <c r="A234" s="23"/>
      <c r="B234" s="23"/>
      <c r="C234" s="23"/>
      <c r="D234" s="23"/>
      <c r="E234" s="23"/>
      <c r="F234" s="23"/>
      <c r="G234" s="23"/>
      <c r="H234" s="23"/>
      <c r="I234" s="29"/>
      <c r="J234" s="23"/>
      <c r="K234" s="23"/>
      <c r="L234" s="23"/>
      <c r="M234" s="23"/>
      <c r="N234" s="23"/>
      <c r="O234" s="23"/>
      <c r="P234" s="23"/>
      <c r="Q234" s="23"/>
      <c r="R234" s="23"/>
      <c r="S234" s="23"/>
      <c r="T234" s="23"/>
      <c r="U234" s="23"/>
      <c r="V234" s="23"/>
      <c r="W234" s="23"/>
      <c r="X234" s="23"/>
      <c r="Y234" s="185"/>
      <c r="Z234" s="185"/>
      <c r="AA234" s="185"/>
      <c r="AB234" s="185"/>
      <c r="AC234" s="185"/>
      <c r="AD234" s="185"/>
      <c r="AE234" s="185"/>
    </row>
    <row r="235" spans="1:31" s="17" customFormat="1" ht="17.25" x14ac:dyDescent="0.2">
      <c r="A235" s="23"/>
      <c r="B235" s="23"/>
      <c r="C235" s="23"/>
      <c r="D235" s="23"/>
      <c r="E235" s="23"/>
      <c r="F235" s="23"/>
      <c r="G235" s="23"/>
      <c r="H235" s="23"/>
      <c r="I235" s="29"/>
      <c r="J235" s="23"/>
      <c r="K235" s="23"/>
      <c r="L235" s="23"/>
      <c r="M235" s="23"/>
      <c r="N235" s="23"/>
      <c r="O235" s="23"/>
      <c r="P235" s="23"/>
      <c r="Q235" s="23"/>
      <c r="R235" s="23"/>
      <c r="S235" s="23"/>
      <c r="T235" s="23"/>
      <c r="U235" s="23"/>
      <c r="V235" s="23"/>
      <c r="W235" s="23"/>
      <c r="X235" s="23"/>
      <c r="Y235" s="185"/>
      <c r="Z235" s="185"/>
      <c r="AA235" s="185"/>
      <c r="AB235" s="185"/>
      <c r="AC235" s="185"/>
      <c r="AD235" s="185"/>
      <c r="AE235" s="185"/>
    </row>
    <row r="236" spans="1:31" s="17" customFormat="1" ht="17.25" x14ac:dyDescent="0.2">
      <c r="A236" s="23"/>
      <c r="B236" s="23"/>
      <c r="C236" s="23"/>
      <c r="D236" s="23"/>
      <c r="E236" s="23"/>
      <c r="F236" s="23"/>
      <c r="G236" s="23"/>
      <c r="H236" s="23"/>
      <c r="I236" s="29"/>
      <c r="J236" s="23"/>
      <c r="K236" s="23"/>
      <c r="L236" s="23"/>
      <c r="M236" s="23"/>
      <c r="N236" s="23"/>
      <c r="O236" s="23"/>
      <c r="P236" s="23"/>
      <c r="Q236" s="23"/>
      <c r="R236" s="23"/>
      <c r="S236" s="23"/>
      <c r="T236" s="23"/>
      <c r="U236" s="23"/>
      <c r="V236" s="23"/>
      <c r="W236" s="23"/>
      <c r="X236" s="23"/>
      <c r="Y236" s="185"/>
      <c r="Z236" s="185"/>
      <c r="AA236" s="185"/>
      <c r="AB236" s="185"/>
      <c r="AC236" s="185"/>
      <c r="AD236" s="185"/>
      <c r="AE236" s="185"/>
    </row>
    <row r="237" spans="1:31" s="17" customFormat="1" ht="17.25" x14ac:dyDescent="0.2">
      <c r="A237" s="23"/>
      <c r="B237" s="23"/>
      <c r="C237" s="23"/>
      <c r="D237" s="23"/>
      <c r="E237" s="23"/>
      <c r="F237" s="23"/>
      <c r="G237" s="23"/>
      <c r="H237" s="23"/>
      <c r="I237" s="29"/>
      <c r="J237" s="23"/>
      <c r="K237" s="23"/>
      <c r="L237" s="23"/>
      <c r="M237" s="23"/>
      <c r="N237" s="23"/>
      <c r="O237" s="23"/>
      <c r="P237" s="23"/>
      <c r="Q237" s="23"/>
      <c r="R237" s="23"/>
      <c r="S237" s="23"/>
      <c r="T237" s="23"/>
      <c r="U237" s="23"/>
      <c r="V237" s="23"/>
      <c r="W237" s="23"/>
      <c r="X237" s="23"/>
      <c r="Y237" s="185"/>
      <c r="Z237" s="185"/>
      <c r="AA237" s="185"/>
      <c r="AB237" s="185"/>
      <c r="AC237" s="185"/>
      <c r="AD237" s="185"/>
      <c r="AE237" s="185"/>
    </row>
    <row r="238" spans="1:31" s="17" customFormat="1" ht="17.25" x14ac:dyDescent="0.2">
      <c r="A238" s="23"/>
      <c r="B238" s="23"/>
      <c r="C238" s="23"/>
      <c r="D238" s="23"/>
      <c r="E238" s="23"/>
      <c r="F238" s="23"/>
      <c r="G238" s="23"/>
      <c r="H238" s="23"/>
      <c r="I238" s="29"/>
      <c r="J238" s="23"/>
      <c r="K238" s="23"/>
      <c r="L238" s="23"/>
      <c r="M238" s="23"/>
      <c r="N238" s="23"/>
      <c r="O238" s="23"/>
      <c r="P238" s="23"/>
      <c r="Q238" s="23"/>
      <c r="R238" s="23"/>
      <c r="S238" s="23"/>
      <c r="T238" s="23"/>
      <c r="U238" s="23"/>
      <c r="V238" s="23"/>
      <c r="W238" s="23"/>
      <c r="X238" s="23"/>
      <c r="Y238" s="185"/>
      <c r="Z238" s="185"/>
      <c r="AA238" s="185"/>
      <c r="AB238" s="185"/>
      <c r="AC238" s="185"/>
      <c r="AD238" s="185"/>
      <c r="AE238" s="185"/>
    </row>
    <row r="239" spans="1:31" s="17" customFormat="1" ht="17.25" x14ac:dyDescent="0.2">
      <c r="A239" s="23"/>
      <c r="B239" s="23"/>
      <c r="C239" s="23"/>
      <c r="D239" s="23"/>
      <c r="E239" s="23"/>
      <c r="F239" s="23"/>
      <c r="G239" s="23"/>
      <c r="H239" s="23"/>
      <c r="I239" s="29"/>
      <c r="J239" s="23"/>
      <c r="K239" s="23"/>
      <c r="L239" s="23"/>
      <c r="M239" s="23"/>
      <c r="N239" s="23"/>
      <c r="O239" s="23"/>
      <c r="P239" s="23"/>
      <c r="Q239" s="23"/>
      <c r="R239" s="23"/>
      <c r="S239" s="23"/>
      <c r="T239" s="23"/>
      <c r="U239" s="23"/>
      <c r="V239" s="23"/>
      <c r="W239" s="23"/>
      <c r="X239" s="23"/>
      <c r="Y239" s="185"/>
      <c r="Z239" s="185"/>
      <c r="AA239" s="185"/>
      <c r="AB239" s="185"/>
      <c r="AC239" s="185"/>
      <c r="AD239" s="185"/>
      <c r="AE239" s="185"/>
    </row>
    <row r="240" spans="1:31" s="17" customFormat="1" ht="17.25" x14ac:dyDescent="0.2">
      <c r="A240" s="23"/>
      <c r="B240" s="23"/>
      <c r="C240" s="23"/>
      <c r="D240" s="23"/>
      <c r="E240" s="23"/>
      <c r="F240" s="23"/>
      <c r="G240" s="23"/>
      <c r="H240" s="23"/>
      <c r="I240" s="29"/>
      <c r="J240" s="23"/>
      <c r="K240" s="23"/>
      <c r="L240" s="23"/>
      <c r="M240" s="23"/>
      <c r="N240" s="23"/>
      <c r="O240" s="23"/>
      <c r="P240" s="23"/>
      <c r="Q240" s="23"/>
      <c r="R240" s="23"/>
      <c r="S240" s="23"/>
      <c r="T240" s="23"/>
      <c r="U240" s="23"/>
      <c r="V240" s="23"/>
      <c r="W240" s="23"/>
      <c r="X240" s="23"/>
      <c r="Y240" s="185"/>
      <c r="Z240" s="185"/>
      <c r="AA240" s="185"/>
      <c r="AB240" s="185"/>
      <c r="AC240" s="185"/>
      <c r="AD240" s="185"/>
      <c r="AE240" s="185"/>
    </row>
    <row r="241" spans="1:31" s="17" customFormat="1" ht="17.25" x14ac:dyDescent="0.2">
      <c r="A241" s="23"/>
      <c r="B241" s="23"/>
      <c r="C241" s="23"/>
      <c r="D241" s="23"/>
      <c r="E241" s="23"/>
      <c r="F241" s="23"/>
      <c r="G241" s="23"/>
      <c r="H241" s="23"/>
      <c r="I241" s="29"/>
      <c r="J241" s="23"/>
      <c r="K241" s="23"/>
      <c r="L241" s="23"/>
      <c r="M241" s="23"/>
      <c r="N241" s="23"/>
      <c r="O241" s="23"/>
      <c r="P241" s="23"/>
      <c r="Q241" s="23"/>
      <c r="R241" s="23"/>
      <c r="S241" s="23"/>
      <c r="T241" s="23"/>
      <c r="U241" s="23"/>
      <c r="V241" s="23"/>
      <c r="W241" s="23"/>
      <c r="X241" s="23"/>
      <c r="Y241" s="185"/>
      <c r="Z241" s="185"/>
      <c r="AA241" s="185"/>
      <c r="AB241" s="185"/>
      <c r="AC241" s="185"/>
      <c r="AD241" s="185"/>
      <c r="AE241" s="185"/>
    </row>
    <row r="242" spans="1:31" s="17" customFormat="1" ht="17.25" x14ac:dyDescent="0.2">
      <c r="A242" s="23"/>
      <c r="B242" s="23"/>
      <c r="C242" s="23"/>
      <c r="D242" s="23"/>
      <c r="E242" s="23"/>
      <c r="F242" s="23"/>
      <c r="G242" s="23"/>
      <c r="H242" s="23"/>
      <c r="I242" s="29"/>
      <c r="J242" s="23"/>
      <c r="K242" s="23"/>
      <c r="L242" s="23"/>
      <c r="M242" s="23"/>
      <c r="N242" s="23"/>
      <c r="O242" s="23"/>
      <c r="P242" s="23"/>
      <c r="Q242" s="23"/>
      <c r="R242" s="23"/>
      <c r="S242" s="23"/>
      <c r="T242" s="23"/>
      <c r="U242" s="23"/>
      <c r="V242" s="23"/>
      <c r="W242" s="23"/>
      <c r="X242" s="23"/>
      <c r="Y242" s="185"/>
      <c r="Z242" s="185"/>
      <c r="AA242" s="185"/>
      <c r="AB242" s="185"/>
      <c r="AC242" s="185"/>
      <c r="AD242" s="185"/>
      <c r="AE242" s="185"/>
    </row>
    <row r="243" spans="1:31" s="17" customFormat="1" ht="17.25" x14ac:dyDescent="0.2">
      <c r="A243" s="23"/>
      <c r="B243" s="23"/>
      <c r="C243" s="23"/>
      <c r="D243" s="23"/>
      <c r="E243" s="23"/>
      <c r="F243" s="23"/>
      <c r="G243" s="23"/>
      <c r="H243" s="23"/>
      <c r="I243" s="29"/>
      <c r="J243" s="23"/>
      <c r="K243" s="23"/>
      <c r="L243" s="23"/>
      <c r="M243" s="23"/>
      <c r="N243" s="23"/>
      <c r="O243" s="23"/>
      <c r="P243" s="23"/>
      <c r="Q243" s="23"/>
      <c r="R243" s="23"/>
      <c r="S243" s="23"/>
      <c r="T243" s="23"/>
      <c r="U243" s="23"/>
      <c r="V243" s="23"/>
      <c r="W243" s="23"/>
      <c r="X243" s="23"/>
      <c r="Y243" s="185"/>
      <c r="Z243" s="185"/>
      <c r="AA243" s="185"/>
      <c r="AB243" s="185"/>
      <c r="AC243" s="185"/>
      <c r="AD243" s="185"/>
      <c r="AE243" s="185"/>
    </row>
    <row r="244" spans="1:31" s="17" customFormat="1" ht="17.25" x14ac:dyDescent="0.2">
      <c r="A244" s="23"/>
      <c r="B244" s="23"/>
      <c r="C244" s="23"/>
      <c r="D244" s="23"/>
      <c r="E244" s="23"/>
      <c r="F244" s="23"/>
      <c r="G244" s="23"/>
      <c r="H244" s="23"/>
      <c r="I244" s="29"/>
      <c r="J244" s="23"/>
      <c r="K244" s="23"/>
      <c r="L244" s="23"/>
      <c r="M244" s="23"/>
      <c r="N244" s="23"/>
      <c r="O244" s="23"/>
      <c r="P244" s="23"/>
      <c r="Q244" s="23"/>
      <c r="R244" s="23"/>
      <c r="S244" s="23"/>
      <c r="T244" s="23"/>
      <c r="U244" s="23"/>
      <c r="V244" s="23"/>
      <c r="W244" s="23"/>
      <c r="X244" s="23"/>
      <c r="Y244" s="185"/>
      <c r="Z244" s="185"/>
      <c r="AA244" s="185"/>
      <c r="AB244" s="185"/>
      <c r="AC244" s="185"/>
      <c r="AD244" s="185"/>
      <c r="AE244" s="185"/>
    </row>
    <row r="245" spans="1:31" s="17" customFormat="1" ht="17.25" x14ac:dyDescent="0.2">
      <c r="A245" s="23"/>
      <c r="B245" s="23"/>
      <c r="C245" s="23"/>
      <c r="D245" s="23"/>
      <c r="E245" s="23"/>
      <c r="F245" s="23"/>
      <c r="G245" s="23"/>
      <c r="H245" s="23"/>
      <c r="I245" s="29"/>
      <c r="J245" s="23"/>
      <c r="K245" s="23"/>
      <c r="L245" s="23"/>
      <c r="M245" s="23"/>
      <c r="N245" s="23"/>
      <c r="O245" s="23"/>
      <c r="P245" s="23"/>
      <c r="Q245" s="23"/>
      <c r="R245" s="23"/>
      <c r="S245" s="23"/>
      <c r="T245" s="23"/>
      <c r="U245" s="23"/>
      <c r="V245" s="23"/>
      <c r="W245" s="23"/>
      <c r="X245" s="23"/>
      <c r="Y245" s="185"/>
      <c r="Z245" s="185"/>
      <c r="AA245" s="185"/>
      <c r="AB245" s="185"/>
      <c r="AC245" s="185"/>
      <c r="AD245" s="185"/>
      <c r="AE245" s="185"/>
    </row>
    <row r="246" spans="1:31" s="17" customFormat="1" ht="17.25" x14ac:dyDescent="0.2">
      <c r="A246" s="23"/>
      <c r="B246" s="23"/>
      <c r="C246" s="23"/>
      <c r="D246" s="23"/>
      <c r="E246" s="23"/>
      <c r="F246" s="23"/>
      <c r="G246" s="23"/>
      <c r="H246" s="23"/>
      <c r="I246" s="29"/>
      <c r="J246" s="23"/>
      <c r="K246" s="23"/>
      <c r="L246" s="23"/>
      <c r="M246" s="23"/>
      <c r="N246" s="23"/>
      <c r="O246" s="23"/>
      <c r="P246" s="23"/>
      <c r="Q246" s="23"/>
      <c r="R246" s="23"/>
      <c r="S246" s="23"/>
      <c r="T246" s="23"/>
      <c r="U246" s="23"/>
      <c r="V246" s="23"/>
      <c r="W246" s="23"/>
      <c r="X246" s="23"/>
      <c r="Y246" s="185"/>
      <c r="Z246" s="185"/>
      <c r="AA246" s="185"/>
      <c r="AB246" s="185"/>
      <c r="AC246" s="185"/>
      <c r="AD246" s="185"/>
      <c r="AE246" s="185"/>
    </row>
    <row r="247" spans="1:31" s="17" customFormat="1" ht="17.25" x14ac:dyDescent="0.2">
      <c r="A247" s="23"/>
      <c r="B247" s="23"/>
      <c r="C247" s="23"/>
      <c r="D247" s="23"/>
      <c r="E247" s="23"/>
      <c r="F247" s="23"/>
      <c r="G247" s="23"/>
      <c r="H247" s="23"/>
      <c r="I247" s="29"/>
      <c r="J247" s="23"/>
      <c r="K247" s="23"/>
      <c r="L247" s="23"/>
      <c r="M247" s="23"/>
      <c r="N247" s="23"/>
      <c r="O247" s="23"/>
      <c r="P247" s="23"/>
      <c r="Q247" s="23"/>
      <c r="R247" s="23"/>
      <c r="S247" s="23"/>
      <c r="T247" s="23"/>
      <c r="U247" s="23"/>
      <c r="V247" s="23"/>
      <c r="W247" s="23"/>
      <c r="X247" s="23"/>
      <c r="Y247" s="185"/>
      <c r="Z247" s="185"/>
      <c r="AA247" s="185"/>
      <c r="AB247" s="185"/>
      <c r="AC247" s="185"/>
      <c r="AD247" s="185"/>
      <c r="AE247" s="185"/>
    </row>
    <row r="248" spans="1:31" s="17" customFormat="1" ht="17.25" x14ac:dyDescent="0.2">
      <c r="A248" s="23"/>
      <c r="B248" s="23"/>
      <c r="C248" s="23"/>
      <c r="D248" s="23"/>
      <c r="E248" s="23"/>
      <c r="F248" s="23"/>
      <c r="G248" s="23"/>
      <c r="H248" s="23"/>
      <c r="I248" s="29"/>
      <c r="J248" s="23"/>
      <c r="K248" s="23"/>
      <c r="L248" s="23"/>
      <c r="M248" s="23"/>
      <c r="N248" s="23"/>
      <c r="O248" s="23"/>
      <c r="P248" s="23"/>
      <c r="Q248" s="23"/>
      <c r="R248" s="23"/>
      <c r="S248" s="23"/>
      <c r="T248" s="23"/>
      <c r="U248" s="23"/>
      <c r="V248" s="23"/>
      <c r="W248" s="23"/>
      <c r="X248" s="23"/>
      <c r="Y248" s="185"/>
      <c r="Z248" s="185"/>
      <c r="AA248" s="185"/>
      <c r="AB248" s="185"/>
      <c r="AC248" s="185"/>
      <c r="AD248" s="185"/>
      <c r="AE248" s="185"/>
    </row>
    <row r="249" spans="1:31" s="17" customFormat="1" ht="17.25" x14ac:dyDescent="0.2">
      <c r="A249" s="23"/>
      <c r="B249" s="23"/>
      <c r="C249" s="23"/>
      <c r="D249" s="23"/>
      <c r="E249" s="23"/>
      <c r="F249" s="23"/>
      <c r="G249" s="23"/>
      <c r="H249" s="23"/>
      <c r="I249" s="29"/>
      <c r="J249" s="23"/>
      <c r="K249" s="23"/>
      <c r="L249" s="23"/>
      <c r="M249" s="23"/>
      <c r="N249" s="23"/>
      <c r="O249" s="23"/>
      <c r="P249" s="23"/>
      <c r="Q249" s="23"/>
      <c r="R249" s="23"/>
      <c r="S249" s="23"/>
      <c r="T249" s="23"/>
      <c r="U249" s="23"/>
      <c r="V249" s="23"/>
      <c r="W249" s="23"/>
      <c r="X249" s="23"/>
      <c r="Y249" s="185"/>
      <c r="Z249" s="185"/>
      <c r="AA249" s="185"/>
      <c r="AB249" s="185"/>
      <c r="AC249" s="185"/>
      <c r="AD249" s="185"/>
      <c r="AE249" s="185"/>
    </row>
    <row r="250" spans="1:31" s="17" customFormat="1" ht="17.25" x14ac:dyDescent="0.2">
      <c r="A250" s="23"/>
      <c r="B250" s="23"/>
      <c r="C250" s="23"/>
      <c r="D250" s="23"/>
      <c r="E250" s="23"/>
      <c r="F250" s="23"/>
      <c r="G250" s="23"/>
      <c r="H250" s="23"/>
      <c r="I250" s="29"/>
      <c r="J250" s="23"/>
      <c r="K250" s="23"/>
      <c r="L250" s="23"/>
      <c r="M250" s="23"/>
      <c r="N250" s="23"/>
      <c r="O250" s="23"/>
      <c r="P250" s="23"/>
      <c r="Q250" s="23"/>
      <c r="R250" s="23"/>
      <c r="S250" s="23"/>
      <c r="T250" s="23"/>
      <c r="U250" s="23"/>
      <c r="V250" s="23"/>
      <c r="W250" s="23"/>
      <c r="X250" s="23"/>
      <c r="Y250" s="185"/>
      <c r="Z250" s="185"/>
      <c r="AA250" s="185"/>
      <c r="AB250" s="185"/>
      <c r="AC250" s="185"/>
      <c r="AD250" s="185"/>
      <c r="AE250" s="185"/>
    </row>
    <row r="251" spans="1:31" s="17" customFormat="1" ht="17.25" x14ac:dyDescent="0.2">
      <c r="A251" s="23"/>
      <c r="B251" s="23"/>
      <c r="C251" s="23"/>
      <c r="D251" s="23"/>
      <c r="E251" s="23"/>
      <c r="F251" s="23"/>
      <c r="G251" s="23"/>
      <c r="H251" s="23"/>
      <c r="I251" s="29"/>
      <c r="J251" s="23"/>
      <c r="K251" s="23"/>
      <c r="L251" s="23"/>
      <c r="M251" s="23"/>
      <c r="N251" s="23"/>
      <c r="O251" s="23"/>
      <c r="P251" s="23"/>
      <c r="Q251" s="23"/>
      <c r="R251" s="23"/>
      <c r="S251" s="23"/>
      <c r="T251" s="23"/>
      <c r="U251" s="23"/>
      <c r="V251" s="23"/>
      <c r="W251" s="23"/>
      <c r="X251" s="23"/>
      <c r="Y251" s="185"/>
      <c r="Z251" s="185"/>
      <c r="AA251" s="185"/>
      <c r="AB251" s="185"/>
      <c r="AC251" s="185"/>
      <c r="AD251" s="185"/>
      <c r="AE251" s="185"/>
    </row>
    <row r="252" spans="1:31" s="17" customFormat="1" ht="17.25" x14ac:dyDescent="0.2">
      <c r="A252" s="23"/>
      <c r="B252" s="23"/>
      <c r="C252" s="23"/>
      <c r="D252" s="23"/>
      <c r="E252" s="23"/>
      <c r="F252" s="23"/>
      <c r="G252" s="23"/>
      <c r="H252" s="23"/>
      <c r="I252" s="29"/>
      <c r="J252" s="23"/>
      <c r="K252" s="23"/>
      <c r="L252" s="23"/>
      <c r="M252" s="23"/>
      <c r="N252" s="23"/>
      <c r="O252" s="23"/>
      <c r="P252" s="23"/>
      <c r="Q252" s="23"/>
      <c r="R252" s="23"/>
      <c r="S252" s="23"/>
      <c r="T252" s="23"/>
      <c r="U252" s="23"/>
      <c r="V252" s="23"/>
      <c r="W252" s="23"/>
      <c r="X252" s="23"/>
      <c r="Y252" s="185"/>
      <c r="Z252" s="185"/>
      <c r="AA252" s="185"/>
      <c r="AB252" s="185"/>
      <c r="AC252" s="185"/>
      <c r="AD252" s="185"/>
      <c r="AE252" s="185"/>
    </row>
    <row r="253" spans="1:31" s="17" customFormat="1" ht="17.25" x14ac:dyDescent="0.2">
      <c r="A253" s="23"/>
      <c r="B253" s="23"/>
      <c r="C253" s="23"/>
      <c r="D253" s="23"/>
      <c r="E253" s="23"/>
      <c r="F253" s="23"/>
      <c r="G253" s="23"/>
      <c r="H253" s="23"/>
      <c r="I253" s="29"/>
      <c r="J253" s="23"/>
      <c r="K253" s="23"/>
      <c r="L253" s="23"/>
      <c r="M253" s="23"/>
      <c r="N253" s="23"/>
      <c r="O253" s="23"/>
      <c r="P253" s="23"/>
      <c r="Q253" s="23"/>
      <c r="R253" s="23"/>
      <c r="S253" s="23"/>
      <c r="T253" s="23"/>
      <c r="U253" s="23"/>
      <c r="V253" s="23"/>
      <c r="W253" s="23"/>
      <c r="X253" s="23"/>
      <c r="Y253" s="185"/>
      <c r="Z253" s="185"/>
      <c r="AA253" s="185"/>
      <c r="AB253" s="185"/>
      <c r="AC253" s="185"/>
      <c r="AD253" s="185"/>
      <c r="AE253" s="185"/>
    </row>
    <row r="254" spans="1:31" s="17" customFormat="1" ht="17.25" x14ac:dyDescent="0.2">
      <c r="A254" s="23"/>
      <c r="B254" s="23"/>
      <c r="C254" s="23"/>
      <c r="D254" s="23"/>
      <c r="E254" s="23"/>
      <c r="F254" s="23"/>
      <c r="G254" s="23"/>
      <c r="H254" s="23"/>
      <c r="I254" s="29"/>
      <c r="J254" s="23"/>
      <c r="K254" s="23"/>
      <c r="L254" s="23"/>
      <c r="M254" s="23"/>
      <c r="N254" s="23"/>
      <c r="O254" s="23"/>
      <c r="P254" s="23"/>
      <c r="Q254" s="23"/>
      <c r="R254" s="23"/>
      <c r="S254" s="23"/>
      <c r="T254" s="23"/>
      <c r="U254" s="23"/>
      <c r="V254" s="23"/>
      <c r="W254" s="23"/>
      <c r="X254" s="23"/>
      <c r="Y254" s="185"/>
      <c r="Z254" s="185"/>
      <c r="AA254" s="185"/>
      <c r="AB254" s="185"/>
      <c r="AC254" s="185"/>
      <c r="AD254" s="185"/>
      <c r="AE254" s="185"/>
    </row>
    <row r="255" spans="1:31" s="17" customFormat="1" ht="17.25" x14ac:dyDescent="0.2">
      <c r="A255" s="23"/>
      <c r="B255" s="23"/>
      <c r="C255" s="23"/>
      <c r="D255" s="23"/>
      <c r="E255" s="23"/>
      <c r="F255" s="23"/>
      <c r="G255" s="23"/>
      <c r="H255" s="23"/>
      <c r="I255" s="29"/>
      <c r="J255" s="23"/>
      <c r="K255" s="23"/>
      <c r="L255" s="23"/>
      <c r="M255" s="23"/>
      <c r="N255" s="23"/>
      <c r="O255" s="23"/>
      <c r="P255" s="23"/>
      <c r="Q255" s="23"/>
      <c r="R255" s="23"/>
      <c r="S255" s="23"/>
      <c r="T255" s="23"/>
      <c r="U255" s="23"/>
      <c r="V255" s="23"/>
      <c r="W255" s="23"/>
      <c r="X255" s="23"/>
      <c r="Y255" s="185"/>
      <c r="Z255" s="185"/>
      <c r="AA255" s="185"/>
      <c r="AB255" s="185"/>
      <c r="AC255" s="185"/>
      <c r="AD255" s="185"/>
      <c r="AE255" s="185"/>
    </row>
    <row r="256" spans="1:31" s="17" customFormat="1" ht="17.25" x14ac:dyDescent="0.2">
      <c r="A256" s="23"/>
      <c r="B256" s="23"/>
      <c r="C256" s="23"/>
      <c r="D256" s="23"/>
      <c r="E256" s="23"/>
      <c r="F256" s="23"/>
      <c r="G256" s="23"/>
      <c r="H256" s="23"/>
      <c r="I256" s="29"/>
      <c r="J256" s="23"/>
      <c r="K256" s="23"/>
      <c r="L256" s="23"/>
      <c r="M256" s="23"/>
      <c r="N256" s="23"/>
      <c r="O256" s="23"/>
      <c r="P256" s="23"/>
      <c r="Q256" s="23"/>
      <c r="R256" s="23"/>
      <c r="S256" s="23"/>
      <c r="T256" s="23"/>
      <c r="U256" s="23"/>
      <c r="V256" s="23"/>
      <c r="W256" s="23"/>
      <c r="X256" s="23"/>
      <c r="Y256" s="185"/>
      <c r="Z256" s="185"/>
      <c r="AA256" s="185"/>
      <c r="AB256" s="185"/>
      <c r="AC256" s="185"/>
      <c r="AD256" s="185"/>
      <c r="AE256" s="185"/>
    </row>
    <row r="257" spans="1:31" s="17" customFormat="1" ht="17.25" x14ac:dyDescent="0.2">
      <c r="A257" s="23"/>
      <c r="B257" s="23"/>
      <c r="C257" s="23"/>
      <c r="D257" s="23"/>
      <c r="E257" s="23"/>
      <c r="F257" s="23"/>
      <c r="G257" s="23"/>
      <c r="H257" s="23"/>
      <c r="I257" s="29"/>
      <c r="J257" s="23"/>
      <c r="K257" s="23"/>
      <c r="L257" s="23"/>
      <c r="M257" s="23"/>
      <c r="N257" s="23"/>
      <c r="O257" s="23"/>
      <c r="P257" s="23"/>
      <c r="Q257" s="23"/>
      <c r="R257" s="23"/>
      <c r="S257" s="23"/>
      <c r="T257" s="23"/>
      <c r="U257" s="23"/>
      <c r="V257" s="23"/>
      <c r="W257" s="23"/>
      <c r="X257" s="23"/>
      <c r="Y257" s="185"/>
      <c r="Z257" s="185"/>
      <c r="AA257" s="185"/>
      <c r="AB257" s="185"/>
      <c r="AC257" s="185"/>
      <c r="AD257" s="185"/>
      <c r="AE257" s="185"/>
    </row>
    <row r="258" spans="1:31" s="17" customFormat="1" ht="17.25" x14ac:dyDescent="0.2">
      <c r="A258" s="23"/>
      <c r="B258" s="23"/>
      <c r="C258" s="23"/>
      <c r="D258" s="23"/>
      <c r="E258" s="23"/>
      <c r="F258" s="23"/>
      <c r="G258" s="23"/>
      <c r="H258" s="23"/>
      <c r="I258" s="29"/>
      <c r="J258" s="23"/>
      <c r="K258" s="23"/>
      <c r="L258" s="23"/>
      <c r="M258" s="23"/>
      <c r="N258" s="23"/>
      <c r="O258" s="23"/>
      <c r="P258" s="23"/>
      <c r="Q258" s="23"/>
      <c r="R258" s="23"/>
      <c r="S258" s="23"/>
      <c r="T258" s="23"/>
      <c r="U258" s="23"/>
      <c r="V258" s="23"/>
      <c r="W258" s="23"/>
      <c r="X258" s="23"/>
      <c r="Y258" s="185"/>
      <c r="Z258" s="185"/>
      <c r="AA258" s="185"/>
      <c r="AB258" s="185"/>
      <c r="AC258" s="185"/>
      <c r="AD258" s="185"/>
      <c r="AE258" s="185"/>
    </row>
    <row r="259" spans="1:31" s="17" customFormat="1" ht="17.25" x14ac:dyDescent="0.2">
      <c r="A259" s="23"/>
      <c r="B259" s="23"/>
      <c r="C259" s="23"/>
      <c r="D259" s="23"/>
      <c r="E259" s="23"/>
      <c r="F259" s="23"/>
      <c r="G259" s="23"/>
      <c r="H259" s="23"/>
      <c r="I259" s="29"/>
      <c r="J259" s="23"/>
      <c r="K259" s="23"/>
      <c r="L259" s="23"/>
      <c r="M259" s="23"/>
      <c r="N259" s="23"/>
      <c r="O259" s="23"/>
      <c r="P259" s="23"/>
      <c r="Q259" s="23"/>
      <c r="R259" s="23"/>
      <c r="S259" s="23"/>
      <c r="T259" s="23"/>
      <c r="U259" s="23"/>
      <c r="V259" s="23"/>
      <c r="W259" s="23"/>
      <c r="X259" s="23"/>
      <c r="Y259" s="185"/>
      <c r="Z259" s="185"/>
      <c r="AA259" s="185"/>
      <c r="AB259" s="185"/>
      <c r="AC259" s="185"/>
      <c r="AD259" s="185"/>
      <c r="AE259" s="185"/>
    </row>
    <row r="260" spans="1:31" s="17" customFormat="1" ht="17.25" x14ac:dyDescent="0.2">
      <c r="A260" s="23"/>
      <c r="B260" s="23"/>
      <c r="C260" s="23"/>
      <c r="D260" s="23"/>
      <c r="E260" s="23"/>
      <c r="F260" s="23"/>
      <c r="G260" s="23"/>
      <c r="H260" s="23"/>
      <c r="I260" s="29"/>
      <c r="J260" s="23"/>
      <c r="K260" s="23"/>
      <c r="L260" s="23"/>
      <c r="M260" s="23"/>
      <c r="N260" s="23"/>
      <c r="O260" s="23"/>
      <c r="P260" s="23"/>
      <c r="Q260" s="23"/>
      <c r="R260" s="23"/>
      <c r="S260" s="23"/>
      <c r="T260" s="23"/>
      <c r="U260" s="23"/>
      <c r="V260" s="23"/>
      <c r="W260" s="23"/>
      <c r="X260" s="23"/>
      <c r="Y260" s="185"/>
      <c r="Z260" s="185"/>
      <c r="AA260" s="185"/>
      <c r="AB260" s="185"/>
      <c r="AC260" s="185"/>
      <c r="AD260" s="185"/>
      <c r="AE260" s="185"/>
    </row>
    <row r="261" spans="1:31" s="17" customFormat="1" ht="17.25" x14ac:dyDescent="0.2">
      <c r="A261" s="23"/>
      <c r="B261" s="23"/>
      <c r="C261" s="23"/>
      <c r="D261" s="23"/>
      <c r="E261" s="23"/>
      <c r="F261" s="23"/>
      <c r="G261" s="23"/>
      <c r="H261" s="23"/>
      <c r="I261" s="29"/>
      <c r="J261" s="23"/>
      <c r="K261" s="23"/>
      <c r="L261" s="23"/>
      <c r="M261" s="23"/>
      <c r="N261" s="23"/>
      <c r="O261" s="23"/>
      <c r="P261" s="23"/>
      <c r="Q261" s="23"/>
      <c r="R261" s="23"/>
      <c r="S261" s="23"/>
      <c r="T261" s="23"/>
      <c r="U261" s="23"/>
      <c r="V261" s="23"/>
      <c r="W261" s="23"/>
      <c r="X261" s="23"/>
      <c r="Y261" s="185"/>
      <c r="Z261" s="185"/>
      <c r="AA261" s="185"/>
      <c r="AB261" s="185"/>
      <c r="AC261" s="185"/>
      <c r="AD261" s="185"/>
      <c r="AE261" s="185"/>
    </row>
    <row r="262" spans="1:31" s="17" customFormat="1" ht="17.25" x14ac:dyDescent="0.2">
      <c r="A262" s="23"/>
      <c r="B262" s="23"/>
      <c r="C262" s="23"/>
      <c r="D262" s="23"/>
      <c r="E262" s="23"/>
      <c r="F262" s="23"/>
      <c r="G262" s="23"/>
      <c r="H262" s="23"/>
      <c r="I262" s="29"/>
      <c r="J262" s="23"/>
      <c r="K262" s="23"/>
      <c r="L262" s="23"/>
      <c r="M262" s="23"/>
      <c r="N262" s="23"/>
      <c r="O262" s="23"/>
      <c r="P262" s="23"/>
      <c r="Q262" s="23"/>
      <c r="R262" s="23"/>
      <c r="S262" s="23"/>
      <c r="T262" s="23"/>
      <c r="U262" s="23"/>
      <c r="V262" s="23"/>
      <c r="W262" s="23"/>
      <c r="X262" s="23"/>
      <c r="Y262" s="185"/>
      <c r="Z262" s="185"/>
      <c r="AA262" s="185"/>
      <c r="AB262" s="185"/>
      <c r="AC262" s="185"/>
      <c r="AD262" s="185"/>
      <c r="AE262" s="185"/>
    </row>
    <row r="263" spans="1:31" s="17" customFormat="1" ht="17.25" x14ac:dyDescent="0.2">
      <c r="A263" s="23"/>
      <c r="B263" s="23"/>
      <c r="C263" s="23"/>
      <c r="D263" s="23"/>
      <c r="E263" s="23"/>
      <c r="F263" s="23"/>
      <c r="G263" s="23"/>
      <c r="H263" s="23"/>
      <c r="I263" s="29"/>
      <c r="J263" s="23"/>
      <c r="K263" s="23"/>
      <c r="L263" s="23"/>
      <c r="M263" s="23"/>
      <c r="N263" s="23"/>
      <c r="O263" s="23"/>
      <c r="P263" s="23"/>
      <c r="Q263" s="23"/>
      <c r="R263" s="23"/>
      <c r="S263" s="23"/>
      <c r="T263" s="23"/>
      <c r="U263" s="23"/>
      <c r="V263" s="23"/>
      <c r="W263" s="23"/>
      <c r="X263" s="23"/>
      <c r="Y263" s="185"/>
      <c r="Z263" s="185"/>
      <c r="AA263" s="185"/>
      <c r="AB263" s="185"/>
      <c r="AC263" s="185"/>
      <c r="AD263" s="185"/>
      <c r="AE263" s="185"/>
    </row>
    <row r="264" spans="1:31" s="17" customFormat="1" ht="17.25" x14ac:dyDescent="0.2">
      <c r="A264" s="23"/>
      <c r="B264" s="23"/>
      <c r="C264" s="23"/>
      <c r="D264" s="23"/>
      <c r="E264" s="23"/>
      <c r="F264" s="23"/>
      <c r="G264" s="23"/>
      <c r="H264" s="23"/>
      <c r="I264" s="29"/>
      <c r="J264" s="23"/>
      <c r="K264" s="23"/>
      <c r="L264" s="23"/>
      <c r="M264" s="23"/>
      <c r="N264" s="23"/>
      <c r="O264" s="23"/>
      <c r="P264" s="23"/>
      <c r="Q264" s="23"/>
      <c r="R264" s="23"/>
      <c r="S264" s="23"/>
      <c r="T264" s="23"/>
      <c r="U264" s="23"/>
      <c r="V264" s="23"/>
      <c r="W264" s="23"/>
      <c r="X264" s="23"/>
      <c r="Y264" s="185"/>
      <c r="Z264" s="185"/>
      <c r="AA264" s="185"/>
      <c r="AB264" s="185"/>
      <c r="AC264" s="185"/>
      <c r="AD264" s="185"/>
      <c r="AE264" s="185"/>
    </row>
    <row r="265" spans="1:31" s="17" customFormat="1" ht="17.25" x14ac:dyDescent="0.2">
      <c r="A265" s="23"/>
      <c r="B265" s="23"/>
      <c r="C265" s="23"/>
      <c r="D265" s="23"/>
      <c r="E265" s="23"/>
      <c r="F265" s="23"/>
      <c r="G265" s="23"/>
      <c r="H265" s="23"/>
      <c r="I265" s="29"/>
      <c r="J265" s="23"/>
      <c r="K265" s="23"/>
      <c r="L265" s="23"/>
      <c r="M265" s="23"/>
      <c r="N265" s="23"/>
      <c r="O265" s="23"/>
      <c r="P265" s="23"/>
      <c r="Q265" s="23"/>
      <c r="R265" s="23"/>
      <c r="S265" s="23"/>
      <c r="T265" s="23"/>
      <c r="U265" s="23"/>
      <c r="V265" s="23"/>
      <c r="W265" s="23"/>
      <c r="X265" s="23"/>
      <c r="Y265" s="185"/>
      <c r="Z265" s="185"/>
      <c r="AA265" s="185"/>
      <c r="AB265" s="185"/>
      <c r="AC265" s="185"/>
      <c r="AD265" s="185"/>
      <c r="AE265" s="185"/>
    </row>
    <row r="266" spans="1:31" s="17" customFormat="1" ht="17.25" x14ac:dyDescent="0.2">
      <c r="A266" s="23"/>
      <c r="B266" s="23"/>
      <c r="C266" s="23"/>
      <c r="D266" s="23"/>
      <c r="E266" s="23"/>
      <c r="F266" s="23"/>
      <c r="G266" s="23"/>
      <c r="H266" s="23"/>
      <c r="I266" s="29"/>
      <c r="J266" s="23"/>
      <c r="K266" s="23"/>
      <c r="L266" s="23"/>
      <c r="M266" s="23"/>
      <c r="N266" s="23"/>
      <c r="O266" s="23"/>
      <c r="P266" s="23"/>
      <c r="Q266" s="23"/>
      <c r="R266" s="23"/>
      <c r="S266" s="23"/>
      <c r="T266" s="23"/>
      <c r="U266" s="23"/>
      <c r="V266" s="23"/>
      <c r="W266" s="23"/>
      <c r="X266" s="23"/>
      <c r="Y266" s="185"/>
      <c r="Z266" s="185"/>
      <c r="AA266" s="185"/>
      <c r="AB266" s="185"/>
      <c r="AC266" s="185"/>
      <c r="AD266" s="185"/>
      <c r="AE266" s="185"/>
    </row>
    <row r="267" spans="1:31" s="17" customFormat="1" ht="17.25" x14ac:dyDescent="0.2">
      <c r="A267" s="23"/>
      <c r="B267" s="23"/>
      <c r="C267" s="23"/>
      <c r="D267" s="23"/>
      <c r="E267" s="23"/>
      <c r="F267" s="23"/>
      <c r="G267" s="23"/>
      <c r="H267" s="23"/>
      <c r="I267" s="29"/>
      <c r="J267" s="23"/>
      <c r="K267" s="23"/>
      <c r="L267" s="23"/>
      <c r="M267" s="23"/>
      <c r="N267" s="23"/>
      <c r="O267" s="23"/>
      <c r="P267" s="23"/>
      <c r="Q267" s="23"/>
      <c r="R267" s="23"/>
      <c r="S267" s="23"/>
      <c r="T267" s="23"/>
      <c r="U267" s="23"/>
      <c r="V267" s="23"/>
      <c r="W267" s="23"/>
      <c r="X267" s="23"/>
      <c r="Y267" s="185"/>
      <c r="Z267" s="185"/>
      <c r="AA267" s="185"/>
      <c r="AB267" s="185"/>
      <c r="AC267" s="185"/>
      <c r="AD267" s="185"/>
      <c r="AE267" s="185"/>
    </row>
    <row r="268" spans="1:31" s="17" customFormat="1" ht="17.25" x14ac:dyDescent="0.2">
      <c r="A268" s="23"/>
      <c r="B268" s="23"/>
      <c r="C268" s="23"/>
      <c r="D268" s="23"/>
      <c r="E268" s="23"/>
      <c r="F268" s="23"/>
      <c r="G268" s="23"/>
      <c r="H268" s="23"/>
      <c r="I268" s="29"/>
      <c r="J268" s="23"/>
      <c r="K268" s="23"/>
      <c r="L268" s="23"/>
      <c r="M268" s="23"/>
      <c r="N268" s="23"/>
      <c r="O268" s="23"/>
      <c r="P268" s="23"/>
      <c r="Q268" s="23"/>
      <c r="R268" s="23"/>
      <c r="S268" s="23"/>
      <c r="T268" s="23"/>
      <c r="U268" s="23"/>
      <c r="V268" s="23"/>
      <c r="W268" s="23"/>
      <c r="X268" s="23"/>
      <c r="Y268" s="185"/>
      <c r="Z268" s="185"/>
      <c r="AA268" s="185"/>
      <c r="AB268" s="185"/>
      <c r="AC268" s="185"/>
      <c r="AD268" s="185"/>
      <c r="AE268" s="185"/>
    </row>
    <row r="269" spans="1:31" s="17" customFormat="1" ht="17.25" x14ac:dyDescent="0.2">
      <c r="A269" s="23"/>
      <c r="B269" s="23"/>
      <c r="C269" s="23"/>
      <c r="D269" s="23"/>
      <c r="E269" s="23"/>
      <c r="F269" s="23"/>
      <c r="G269" s="23"/>
      <c r="H269" s="23"/>
      <c r="I269" s="29"/>
      <c r="J269" s="23"/>
      <c r="K269" s="23"/>
      <c r="L269" s="23"/>
      <c r="M269" s="23"/>
      <c r="N269" s="23"/>
      <c r="O269" s="23"/>
      <c r="P269" s="23"/>
      <c r="Q269" s="23"/>
      <c r="R269" s="23"/>
      <c r="S269" s="23"/>
      <c r="T269" s="23"/>
      <c r="U269" s="23"/>
      <c r="V269" s="23"/>
      <c r="W269" s="23"/>
      <c r="X269" s="23"/>
      <c r="Y269" s="185"/>
      <c r="Z269" s="185"/>
      <c r="AA269" s="185"/>
      <c r="AB269" s="185"/>
      <c r="AC269" s="185"/>
      <c r="AD269" s="185"/>
      <c r="AE269" s="185"/>
    </row>
    <row r="270" spans="1:31" s="17" customFormat="1" ht="17.25" x14ac:dyDescent="0.2">
      <c r="A270" s="23"/>
      <c r="B270" s="23"/>
      <c r="C270" s="23"/>
      <c r="D270" s="23"/>
      <c r="E270" s="23"/>
      <c r="F270" s="23"/>
      <c r="G270" s="23"/>
      <c r="H270" s="23"/>
      <c r="I270" s="29"/>
      <c r="J270" s="23"/>
      <c r="K270" s="23"/>
      <c r="L270" s="23"/>
      <c r="M270" s="23"/>
      <c r="N270" s="23"/>
      <c r="O270" s="23"/>
      <c r="P270" s="23"/>
      <c r="Q270" s="23"/>
      <c r="R270" s="23"/>
      <c r="S270" s="23"/>
      <c r="T270" s="23"/>
      <c r="U270" s="23"/>
      <c r="V270" s="23"/>
      <c r="W270" s="23"/>
      <c r="X270" s="23"/>
      <c r="Y270" s="185"/>
      <c r="Z270" s="185"/>
      <c r="AA270" s="185"/>
      <c r="AB270" s="185"/>
      <c r="AC270" s="185"/>
      <c r="AD270" s="185"/>
      <c r="AE270" s="185"/>
    </row>
    <row r="271" spans="1:31" s="17" customFormat="1" ht="17.25" x14ac:dyDescent="0.2">
      <c r="A271" s="23"/>
      <c r="B271" s="23"/>
      <c r="C271" s="23"/>
      <c r="D271" s="23"/>
      <c r="E271" s="23"/>
      <c r="F271" s="23"/>
      <c r="G271" s="23"/>
      <c r="H271" s="23"/>
      <c r="I271" s="29"/>
      <c r="J271" s="23"/>
      <c r="K271" s="23"/>
      <c r="L271" s="23"/>
      <c r="M271" s="23"/>
      <c r="N271" s="23"/>
      <c r="O271" s="23"/>
      <c r="P271" s="23"/>
      <c r="Q271" s="23"/>
      <c r="R271" s="23"/>
      <c r="S271" s="23"/>
      <c r="T271" s="23"/>
      <c r="U271" s="23"/>
      <c r="V271" s="23"/>
      <c r="W271" s="23"/>
      <c r="X271" s="23"/>
      <c r="Y271" s="185"/>
      <c r="Z271" s="185"/>
      <c r="AA271" s="185"/>
      <c r="AB271" s="185"/>
      <c r="AC271" s="185"/>
      <c r="AD271" s="185"/>
      <c r="AE271" s="185"/>
    </row>
    <row r="272" spans="1:31" s="17" customFormat="1" ht="17.25" x14ac:dyDescent="0.2">
      <c r="A272" s="23"/>
      <c r="B272" s="23"/>
      <c r="C272" s="23"/>
      <c r="D272" s="23"/>
      <c r="E272" s="23"/>
      <c r="F272" s="23"/>
      <c r="G272" s="23"/>
      <c r="H272" s="23"/>
      <c r="I272" s="29"/>
      <c r="J272" s="23"/>
      <c r="K272" s="23"/>
      <c r="L272" s="23"/>
      <c r="M272" s="23"/>
      <c r="N272" s="23"/>
      <c r="O272" s="23"/>
      <c r="P272" s="23"/>
      <c r="Q272" s="23"/>
      <c r="R272" s="23"/>
      <c r="S272" s="23"/>
      <c r="T272" s="23"/>
      <c r="U272" s="23"/>
      <c r="V272" s="23"/>
      <c r="W272" s="23"/>
      <c r="X272" s="23"/>
      <c r="Y272" s="185"/>
      <c r="Z272" s="185"/>
      <c r="AA272" s="185"/>
      <c r="AB272" s="185"/>
      <c r="AC272" s="185"/>
      <c r="AD272" s="185"/>
      <c r="AE272" s="185"/>
    </row>
    <row r="273" spans="1:31" s="17" customFormat="1" ht="17.25" x14ac:dyDescent="0.2">
      <c r="A273" s="23"/>
      <c r="B273" s="23"/>
      <c r="C273" s="23"/>
      <c r="D273" s="23"/>
      <c r="E273" s="23"/>
      <c r="F273" s="23"/>
      <c r="G273" s="23"/>
      <c r="H273" s="23"/>
      <c r="I273" s="29"/>
      <c r="J273" s="23"/>
      <c r="K273" s="23"/>
      <c r="L273" s="23"/>
      <c r="M273" s="23"/>
      <c r="N273" s="23"/>
      <c r="O273" s="23"/>
      <c r="P273" s="23"/>
      <c r="Q273" s="23"/>
      <c r="R273" s="23"/>
      <c r="S273" s="23"/>
      <c r="T273" s="23"/>
      <c r="U273" s="23"/>
      <c r="V273" s="23"/>
      <c r="W273" s="23"/>
      <c r="X273" s="23"/>
      <c r="Y273" s="185"/>
      <c r="Z273" s="185"/>
      <c r="AA273" s="185"/>
      <c r="AB273" s="185"/>
      <c r="AC273" s="185"/>
      <c r="AD273" s="185"/>
      <c r="AE273" s="185"/>
    </row>
    <row r="274" spans="1:31" s="17" customFormat="1" ht="17.25" x14ac:dyDescent="0.2">
      <c r="A274" s="23"/>
      <c r="B274" s="23"/>
      <c r="C274" s="23"/>
      <c r="D274" s="23"/>
      <c r="E274" s="23"/>
      <c r="F274" s="23"/>
      <c r="G274" s="23"/>
      <c r="H274" s="23"/>
      <c r="I274" s="29"/>
      <c r="J274" s="23"/>
      <c r="K274" s="23"/>
      <c r="L274" s="23"/>
      <c r="M274" s="23"/>
      <c r="N274" s="23"/>
      <c r="O274" s="23"/>
      <c r="P274" s="23"/>
      <c r="Q274" s="23"/>
      <c r="R274" s="23"/>
      <c r="S274" s="23"/>
      <c r="T274" s="23"/>
      <c r="U274" s="23"/>
      <c r="V274" s="23"/>
      <c r="W274" s="23"/>
      <c r="X274" s="23"/>
      <c r="Y274" s="185"/>
      <c r="Z274" s="185"/>
      <c r="AA274" s="185"/>
      <c r="AB274" s="185"/>
      <c r="AC274" s="185"/>
      <c r="AD274" s="185"/>
      <c r="AE274" s="185"/>
    </row>
    <row r="275" spans="1:31" s="17" customFormat="1" ht="17.25" x14ac:dyDescent="0.2">
      <c r="A275" s="23"/>
      <c r="B275" s="23"/>
      <c r="C275" s="23"/>
      <c r="D275" s="23"/>
      <c r="E275" s="23"/>
      <c r="F275" s="23"/>
      <c r="G275" s="23"/>
      <c r="H275" s="23"/>
      <c r="I275" s="29"/>
      <c r="J275" s="23"/>
      <c r="K275" s="23"/>
      <c r="L275" s="23"/>
      <c r="M275" s="23"/>
      <c r="N275" s="23"/>
      <c r="O275" s="23"/>
      <c r="P275" s="23"/>
      <c r="Q275" s="23"/>
      <c r="R275" s="23"/>
      <c r="S275" s="23"/>
      <c r="T275" s="23"/>
      <c r="U275" s="23"/>
      <c r="V275" s="23"/>
      <c r="W275" s="23"/>
      <c r="X275" s="23"/>
      <c r="Y275" s="185"/>
      <c r="Z275" s="185"/>
      <c r="AA275" s="185"/>
      <c r="AB275" s="185"/>
      <c r="AC275" s="185"/>
      <c r="AD275" s="185"/>
      <c r="AE275" s="185"/>
    </row>
    <row r="276" spans="1:31" s="17" customFormat="1" ht="17.25" x14ac:dyDescent="0.2">
      <c r="A276" s="23"/>
      <c r="B276" s="23"/>
      <c r="C276" s="23"/>
      <c r="D276" s="23"/>
      <c r="E276" s="23"/>
      <c r="F276" s="23"/>
      <c r="G276" s="23"/>
      <c r="H276" s="23"/>
      <c r="I276" s="29"/>
      <c r="J276" s="23"/>
      <c r="K276" s="23"/>
      <c r="L276" s="23"/>
      <c r="M276" s="23"/>
      <c r="N276" s="23"/>
      <c r="O276" s="23"/>
      <c r="P276" s="23"/>
      <c r="Q276" s="23"/>
      <c r="R276" s="23"/>
      <c r="S276" s="23"/>
      <c r="T276" s="23"/>
      <c r="U276" s="23"/>
      <c r="V276" s="23"/>
      <c r="W276" s="23"/>
      <c r="X276" s="23"/>
      <c r="Y276" s="185"/>
      <c r="Z276" s="185"/>
      <c r="AA276" s="185"/>
      <c r="AB276" s="185"/>
      <c r="AC276" s="185"/>
      <c r="AD276" s="185"/>
      <c r="AE276" s="185"/>
    </row>
    <row r="277" spans="1:31" s="17" customFormat="1" ht="17.25" x14ac:dyDescent="0.2">
      <c r="A277" s="23"/>
      <c r="B277" s="23"/>
      <c r="C277" s="23"/>
      <c r="D277" s="23"/>
      <c r="E277" s="23"/>
      <c r="F277" s="23"/>
      <c r="G277" s="23"/>
      <c r="H277" s="23"/>
      <c r="I277" s="29"/>
      <c r="J277" s="23"/>
      <c r="K277" s="23"/>
      <c r="L277" s="23"/>
      <c r="M277" s="23"/>
      <c r="N277" s="23"/>
      <c r="O277" s="23"/>
      <c r="P277" s="23"/>
      <c r="Q277" s="23"/>
      <c r="R277" s="23"/>
      <c r="S277" s="23"/>
      <c r="T277" s="23"/>
      <c r="U277" s="23"/>
      <c r="V277" s="23"/>
      <c r="W277" s="23"/>
      <c r="X277" s="23"/>
      <c r="Y277" s="185"/>
      <c r="Z277" s="185"/>
      <c r="AA277" s="185"/>
      <c r="AB277" s="185"/>
      <c r="AC277" s="185"/>
      <c r="AD277" s="185"/>
      <c r="AE277" s="185"/>
    </row>
    <row r="278" spans="1:31" s="17" customFormat="1" ht="17.25" x14ac:dyDescent="0.2">
      <c r="A278" s="23"/>
      <c r="B278" s="23"/>
      <c r="C278" s="23"/>
      <c r="D278" s="23"/>
      <c r="E278" s="23"/>
      <c r="F278" s="23"/>
      <c r="G278" s="23"/>
      <c r="H278" s="23"/>
      <c r="I278" s="29"/>
      <c r="J278" s="23"/>
      <c r="K278" s="23"/>
      <c r="L278" s="23"/>
      <c r="M278" s="23"/>
      <c r="N278" s="23"/>
      <c r="O278" s="23"/>
      <c r="P278" s="23"/>
      <c r="Q278" s="23"/>
      <c r="R278" s="23"/>
      <c r="S278" s="23"/>
      <c r="T278" s="23"/>
      <c r="U278" s="23"/>
      <c r="V278" s="23"/>
      <c r="W278" s="23"/>
      <c r="X278" s="23"/>
      <c r="Y278" s="185"/>
      <c r="Z278" s="185"/>
      <c r="AA278" s="185"/>
      <c r="AB278" s="185"/>
      <c r="AC278" s="185"/>
      <c r="AD278" s="185"/>
      <c r="AE278" s="185"/>
    </row>
    <row r="279" spans="1:31" s="17" customFormat="1" ht="17.25" x14ac:dyDescent="0.2">
      <c r="A279" s="23"/>
      <c r="B279" s="23"/>
      <c r="C279" s="23"/>
      <c r="D279" s="23"/>
      <c r="E279" s="23"/>
      <c r="F279" s="23"/>
      <c r="G279" s="23"/>
      <c r="H279" s="23"/>
      <c r="I279" s="29"/>
      <c r="J279" s="23"/>
      <c r="K279" s="23"/>
      <c r="L279" s="23"/>
      <c r="M279" s="23"/>
      <c r="N279" s="23"/>
      <c r="O279" s="23"/>
      <c r="P279" s="23"/>
      <c r="Q279" s="23"/>
      <c r="R279" s="23"/>
      <c r="S279" s="23"/>
      <c r="T279" s="23"/>
      <c r="U279" s="23"/>
      <c r="V279" s="23"/>
      <c r="W279" s="23"/>
      <c r="X279" s="23"/>
      <c r="Y279" s="185"/>
      <c r="Z279" s="185"/>
      <c r="AA279" s="185"/>
      <c r="AB279" s="185"/>
      <c r="AC279" s="185"/>
      <c r="AD279" s="185"/>
      <c r="AE279" s="185"/>
    </row>
    <row r="280" spans="1:31" s="17" customFormat="1" ht="17.25" x14ac:dyDescent="0.2">
      <c r="A280" s="23"/>
      <c r="B280" s="23"/>
      <c r="C280" s="23"/>
      <c r="D280" s="23"/>
      <c r="E280" s="23"/>
      <c r="F280" s="23"/>
      <c r="G280" s="23"/>
      <c r="H280" s="23"/>
      <c r="I280" s="29"/>
      <c r="J280" s="23"/>
      <c r="K280" s="23"/>
      <c r="L280" s="23"/>
      <c r="M280" s="23"/>
      <c r="N280" s="23"/>
      <c r="O280" s="23"/>
      <c r="P280" s="23"/>
      <c r="Q280" s="23"/>
      <c r="R280" s="23"/>
      <c r="S280" s="23"/>
      <c r="T280" s="23"/>
      <c r="U280" s="23"/>
      <c r="V280" s="23"/>
      <c r="W280" s="23"/>
      <c r="X280" s="23"/>
      <c r="Y280" s="185"/>
      <c r="Z280" s="185"/>
      <c r="AA280" s="185"/>
      <c r="AB280" s="185"/>
      <c r="AC280" s="185"/>
      <c r="AD280" s="185"/>
      <c r="AE280" s="185"/>
    </row>
    <row r="281" spans="1:31" s="17" customFormat="1" ht="17.25" x14ac:dyDescent="0.2">
      <c r="A281" s="23"/>
      <c r="B281" s="23"/>
      <c r="C281" s="23"/>
      <c r="D281" s="23"/>
      <c r="E281" s="23"/>
      <c r="F281" s="23"/>
      <c r="G281" s="23"/>
      <c r="H281" s="23"/>
      <c r="I281" s="29"/>
      <c r="J281" s="23"/>
      <c r="K281" s="23"/>
      <c r="L281" s="23"/>
      <c r="M281" s="23"/>
      <c r="N281" s="23"/>
      <c r="O281" s="23"/>
      <c r="P281" s="23"/>
      <c r="Q281" s="23"/>
      <c r="R281" s="23"/>
      <c r="S281" s="23"/>
      <c r="T281" s="23"/>
      <c r="U281" s="23"/>
      <c r="V281" s="23"/>
      <c r="W281" s="23"/>
      <c r="X281" s="23"/>
      <c r="Y281" s="185"/>
      <c r="Z281" s="185"/>
      <c r="AA281" s="185"/>
      <c r="AB281" s="185"/>
      <c r="AC281" s="185"/>
      <c r="AD281" s="185"/>
      <c r="AE281" s="185"/>
    </row>
    <row r="282" spans="1:31" s="17" customFormat="1" ht="17.25" x14ac:dyDescent="0.2">
      <c r="A282" s="23"/>
      <c r="B282" s="23"/>
      <c r="C282" s="23"/>
      <c r="D282" s="23"/>
      <c r="E282" s="23"/>
      <c r="F282" s="23"/>
      <c r="G282" s="23"/>
      <c r="H282" s="23"/>
      <c r="I282" s="29"/>
      <c r="J282" s="23"/>
      <c r="K282" s="23"/>
      <c r="L282" s="23"/>
      <c r="M282" s="23"/>
      <c r="N282" s="23"/>
      <c r="O282" s="23"/>
      <c r="P282" s="23"/>
      <c r="Q282" s="23"/>
      <c r="R282" s="23"/>
      <c r="S282" s="23"/>
      <c r="T282" s="23"/>
      <c r="U282" s="23"/>
      <c r="V282" s="23"/>
      <c r="W282" s="23"/>
      <c r="X282" s="23"/>
      <c r="Y282" s="185"/>
      <c r="Z282" s="185"/>
      <c r="AA282" s="185"/>
      <c r="AB282" s="185"/>
      <c r="AC282" s="185"/>
      <c r="AD282" s="185"/>
      <c r="AE282" s="185"/>
    </row>
    <row r="283" spans="1:31" s="17" customFormat="1" ht="17.25" x14ac:dyDescent="0.2">
      <c r="A283" s="23"/>
      <c r="B283" s="23"/>
      <c r="C283" s="23"/>
      <c r="D283" s="23"/>
      <c r="E283" s="23"/>
      <c r="F283" s="23"/>
      <c r="G283" s="23"/>
      <c r="H283" s="23"/>
      <c r="I283" s="29"/>
      <c r="J283" s="23"/>
      <c r="K283" s="23"/>
      <c r="L283" s="23"/>
      <c r="M283" s="23"/>
      <c r="N283" s="23"/>
      <c r="O283" s="23"/>
      <c r="P283" s="23"/>
      <c r="Q283" s="23"/>
      <c r="R283" s="23"/>
      <c r="S283" s="23"/>
      <c r="T283" s="23"/>
      <c r="U283" s="23"/>
      <c r="V283" s="23"/>
      <c r="W283" s="23"/>
      <c r="X283" s="23"/>
      <c r="Y283" s="185"/>
      <c r="Z283" s="185"/>
      <c r="AA283" s="185"/>
      <c r="AB283" s="185"/>
      <c r="AC283" s="185"/>
      <c r="AD283" s="185"/>
      <c r="AE283" s="185"/>
    </row>
    <row r="284" spans="1:31" s="17" customFormat="1" ht="17.25" x14ac:dyDescent="0.2">
      <c r="A284" s="23"/>
      <c r="B284" s="23"/>
      <c r="C284" s="23"/>
      <c r="D284" s="23"/>
      <c r="E284" s="23"/>
      <c r="F284" s="23"/>
      <c r="G284" s="23"/>
      <c r="H284" s="23"/>
      <c r="I284" s="29"/>
      <c r="J284" s="23"/>
      <c r="K284" s="23"/>
      <c r="L284" s="23"/>
      <c r="M284" s="23"/>
      <c r="N284" s="23"/>
      <c r="O284" s="23"/>
      <c r="P284" s="23"/>
      <c r="Q284" s="23"/>
      <c r="R284" s="23"/>
      <c r="S284" s="23"/>
      <c r="T284" s="23"/>
      <c r="U284" s="23"/>
      <c r="V284" s="23"/>
      <c r="W284" s="23"/>
      <c r="X284" s="23"/>
      <c r="Y284" s="185"/>
      <c r="Z284" s="185"/>
      <c r="AA284" s="185"/>
      <c r="AB284" s="185"/>
      <c r="AC284" s="185"/>
      <c r="AD284" s="185"/>
      <c r="AE284" s="185"/>
    </row>
    <row r="285" spans="1:31" s="17" customFormat="1" ht="17.25" x14ac:dyDescent="0.2">
      <c r="A285" s="23"/>
      <c r="B285" s="23"/>
      <c r="C285" s="23"/>
      <c r="D285" s="23"/>
      <c r="E285" s="23"/>
      <c r="F285" s="23"/>
      <c r="G285" s="23"/>
      <c r="H285" s="23"/>
      <c r="I285" s="29"/>
      <c r="J285" s="23"/>
      <c r="K285" s="23"/>
      <c r="L285" s="23"/>
      <c r="M285" s="23"/>
      <c r="N285" s="23"/>
      <c r="O285" s="23"/>
      <c r="P285" s="23"/>
      <c r="Q285" s="23"/>
      <c r="R285" s="23"/>
      <c r="S285" s="23"/>
      <c r="T285" s="23"/>
      <c r="U285" s="23"/>
      <c r="V285" s="23"/>
      <c r="W285" s="23"/>
      <c r="X285" s="23"/>
      <c r="Y285" s="185"/>
      <c r="Z285" s="185"/>
      <c r="AA285" s="185"/>
      <c r="AB285" s="185"/>
      <c r="AC285" s="185"/>
      <c r="AD285" s="185"/>
      <c r="AE285" s="185"/>
    </row>
    <row r="286" spans="1:31" s="17" customFormat="1" ht="17.25" x14ac:dyDescent="0.2">
      <c r="A286" s="23"/>
      <c r="B286" s="23"/>
      <c r="C286" s="23"/>
      <c r="D286" s="23"/>
      <c r="E286" s="23"/>
      <c r="F286" s="23"/>
      <c r="G286" s="23"/>
      <c r="H286" s="23"/>
      <c r="I286" s="29"/>
      <c r="J286" s="23"/>
      <c r="K286" s="23"/>
      <c r="L286" s="23"/>
      <c r="M286" s="23"/>
      <c r="N286" s="23"/>
      <c r="O286" s="23"/>
      <c r="P286" s="23"/>
      <c r="Q286" s="23"/>
      <c r="R286" s="23"/>
      <c r="S286" s="23"/>
      <c r="T286" s="23"/>
      <c r="U286" s="23"/>
      <c r="V286" s="23"/>
      <c r="W286" s="23"/>
      <c r="X286" s="23"/>
      <c r="Y286" s="185"/>
      <c r="Z286" s="185"/>
      <c r="AA286" s="185"/>
      <c r="AB286" s="185"/>
      <c r="AC286" s="185"/>
      <c r="AD286" s="185"/>
      <c r="AE286" s="185"/>
    </row>
    <row r="287" spans="1:31" s="17" customFormat="1" ht="17.25" x14ac:dyDescent="0.2">
      <c r="A287" s="23"/>
      <c r="B287" s="23"/>
      <c r="C287" s="23"/>
      <c r="D287" s="23"/>
      <c r="E287" s="23"/>
      <c r="F287" s="23"/>
      <c r="G287" s="23"/>
      <c r="H287" s="23"/>
      <c r="I287" s="29"/>
      <c r="J287" s="23"/>
      <c r="K287" s="23"/>
      <c r="L287" s="23"/>
      <c r="M287" s="23"/>
      <c r="N287" s="23"/>
      <c r="O287" s="23"/>
      <c r="P287" s="23"/>
      <c r="Q287" s="23"/>
      <c r="R287" s="23"/>
      <c r="S287" s="23"/>
      <c r="T287" s="23"/>
      <c r="U287" s="23"/>
      <c r="V287" s="23"/>
      <c r="W287" s="23"/>
      <c r="X287" s="23"/>
      <c r="Y287" s="185"/>
      <c r="Z287" s="185"/>
      <c r="AA287" s="185"/>
      <c r="AB287" s="185"/>
      <c r="AC287" s="185"/>
      <c r="AD287" s="185"/>
      <c r="AE287" s="185"/>
    </row>
    <row r="288" spans="1:31" s="17" customFormat="1" ht="17.25" x14ac:dyDescent="0.2">
      <c r="A288" s="23"/>
      <c r="B288" s="23"/>
      <c r="C288" s="23"/>
      <c r="D288" s="23"/>
      <c r="E288" s="23"/>
      <c r="F288" s="23"/>
      <c r="G288" s="23"/>
      <c r="H288" s="23"/>
      <c r="I288" s="29"/>
      <c r="J288" s="23"/>
      <c r="K288" s="23"/>
      <c r="L288" s="23"/>
      <c r="M288" s="23"/>
      <c r="N288" s="23"/>
      <c r="O288" s="23"/>
      <c r="P288" s="23"/>
      <c r="Q288" s="23"/>
      <c r="R288" s="23"/>
      <c r="S288" s="23"/>
      <c r="T288" s="23"/>
      <c r="U288" s="23"/>
      <c r="V288" s="23"/>
      <c r="W288" s="23"/>
      <c r="X288" s="23"/>
      <c r="Y288" s="185"/>
      <c r="Z288" s="185"/>
      <c r="AA288" s="185"/>
      <c r="AB288" s="185"/>
      <c r="AC288" s="185"/>
      <c r="AD288" s="185"/>
      <c r="AE288" s="185"/>
    </row>
    <row r="289" spans="1:31" s="17" customFormat="1" ht="17.25" x14ac:dyDescent="0.2">
      <c r="A289" s="23"/>
      <c r="B289" s="23"/>
      <c r="C289" s="23"/>
      <c r="D289" s="23"/>
      <c r="E289" s="23"/>
      <c r="F289" s="23"/>
      <c r="G289" s="23"/>
      <c r="H289" s="23"/>
      <c r="I289" s="29"/>
      <c r="J289" s="23"/>
      <c r="K289" s="23"/>
      <c r="L289" s="23"/>
      <c r="M289" s="23"/>
      <c r="N289" s="23"/>
      <c r="O289" s="23"/>
      <c r="P289" s="23"/>
      <c r="Q289" s="23"/>
      <c r="R289" s="23"/>
      <c r="S289" s="23"/>
      <c r="T289" s="23"/>
      <c r="U289" s="23"/>
      <c r="V289" s="23"/>
      <c r="W289" s="23"/>
      <c r="X289" s="23"/>
      <c r="Y289" s="185"/>
      <c r="Z289" s="185"/>
      <c r="AA289" s="185"/>
      <c r="AB289" s="185"/>
      <c r="AC289" s="185"/>
      <c r="AD289" s="185"/>
      <c r="AE289" s="185"/>
    </row>
    <row r="290" spans="1:31" s="17" customFormat="1" ht="17.25" x14ac:dyDescent="0.2">
      <c r="A290" s="23"/>
      <c r="B290" s="23"/>
      <c r="C290" s="23"/>
      <c r="D290" s="23"/>
      <c r="E290" s="23"/>
      <c r="F290" s="23"/>
      <c r="G290" s="23"/>
      <c r="H290" s="23"/>
      <c r="I290" s="29"/>
      <c r="J290" s="23"/>
      <c r="K290" s="23"/>
      <c r="L290" s="23"/>
      <c r="M290" s="23"/>
      <c r="N290" s="23"/>
      <c r="O290" s="23"/>
      <c r="P290" s="23"/>
      <c r="Q290" s="23"/>
      <c r="R290" s="23"/>
      <c r="S290" s="23"/>
      <c r="T290" s="23"/>
      <c r="U290" s="23"/>
      <c r="V290" s="23"/>
      <c r="W290" s="23"/>
      <c r="X290" s="23"/>
      <c r="Y290" s="185"/>
      <c r="Z290" s="185"/>
      <c r="AA290" s="185"/>
      <c r="AB290" s="185"/>
      <c r="AC290" s="185"/>
      <c r="AD290" s="185"/>
      <c r="AE290" s="185"/>
    </row>
    <row r="291" spans="1:31" s="17" customFormat="1" ht="17.25" x14ac:dyDescent="0.2">
      <c r="A291" s="23"/>
      <c r="B291" s="23"/>
      <c r="C291" s="23"/>
      <c r="D291" s="23"/>
      <c r="E291" s="23"/>
      <c r="F291" s="23"/>
      <c r="G291" s="23"/>
      <c r="H291" s="23"/>
      <c r="I291" s="29"/>
      <c r="J291" s="23"/>
      <c r="K291" s="23"/>
      <c r="L291" s="23"/>
      <c r="M291" s="23"/>
      <c r="N291" s="23"/>
      <c r="O291" s="23"/>
      <c r="P291" s="23"/>
      <c r="Q291" s="23"/>
      <c r="R291" s="23"/>
      <c r="S291" s="23"/>
      <c r="T291" s="23"/>
      <c r="U291" s="23"/>
      <c r="V291" s="23"/>
      <c r="W291" s="23"/>
      <c r="X291" s="23"/>
      <c r="Y291" s="185"/>
      <c r="Z291" s="185"/>
      <c r="AA291" s="185"/>
      <c r="AB291" s="185"/>
      <c r="AC291" s="185"/>
      <c r="AD291" s="185"/>
      <c r="AE291" s="185"/>
    </row>
    <row r="292" spans="1:31" s="17" customFormat="1" ht="17.25" x14ac:dyDescent="0.2">
      <c r="A292" s="23"/>
      <c r="B292" s="23"/>
      <c r="C292" s="23"/>
      <c r="D292" s="23"/>
      <c r="E292" s="23"/>
      <c r="F292" s="23"/>
      <c r="G292" s="23"/>
      <c r="H292" s="23"/>
      <c r="I292" s="29"/>
      <c r="J292" s="23"/>
      <c r="K292" s="23"/>
      <c r="L292" s="23"/>
      <c r="M292" s="23"/>
      <c r="N292" s="23"/>
      <c r="O292" s="23"/>
      <c r="P292" s="23"/>
      <c r="Q292" s="23"/>
      <c r="R292" s="23"/>
      <c r="S292" s="23"/>
      <c r="T292" s="23"/>
      <c r="U292" s="23"/>
      <c r="V292" s="23"/>
      <c r="W292" s="23"/>
      <c r="X292" s="23"/>
      <c r="Y292" s="185"/>
      <c r="Z292" s="185"/>
      <c r="AA292" s="185"/>
      <c r="AB292" s="185"/>
      <c r="AC292" s="185"/>
      <c r="AD292" s="185"/>
      <c r="AE292" s="185"/>
    </row>
    <row r="293" spans="1:31" s="17" customFormat="1" ht="17.25" x14ac:dyDescent="0.2">
      <c r="A293" s="23"/>
      <c r="B293" s="23"/>
      <c r="C293" s="23"/>
      <c r="D293" s="23"/>
      <c r="E293" s="23"/>
      <c r="F293" s="23"/>
      <c r="G293" s="23"/>
      <c r="H293" s="23"/>
      <c r="I293" s="29"/>
      <c r="J293" s="23"/>
      <c r="K293" s="23"/>
      <c r="L293" s="23"/>
      <c r="M293" s="23"/>
      <c r="N293" s="23"/>
      <c r="O293" s="23"/>
      <c r="P293" s="23"/>
      <c r="Q293" s="23"/>
      <c r="R293" s="23"/>
      <c r="S293" s="23"/>
      <c r="T293" s="23"/>
      <c r="U293" s="23"/>
      <c r="V293" s="23"/>
      <c r="W293" s="23"/>
      <c r="X293" s="23"/>
      <c r="Y293" s="185"/>
      <c r="Z293" s="185"/>
      <c r="AA293" s="185"/>
      <c r="AB293" s="185"/>
      <c r="AC293" s="185"/>
      <c r="AD293" s="185"/>
      <c r="AE293" s="185"/>
    </row>
    <row r="294" spans="1:31" s="17" customFormat="1" ht="17.25" x14ac:dyDescent="0.2">
      <c r="A294" s="23"/>
      <c r="B294" s="23"/>
      <c r="C294" s="23"/>
      <c r="D294" s="23"/>
      <c r="E294" s="23"/>
      <c r="F294" s="23"/>
      <c r="G294" s="23"/>
      <c r="H294" s="23"/>
      <c r="I294" s="29"/>
      <c r="J294" s="23"/>
      <c r="K294" s="23"/>
      <c r="L294" s="23"/>
      <c r="M294" s="23"/>
      <c r="N294" s="23"/>
      <c r="O294" s="23"/>
      <c r="P294" s="23"/>
      <c r="Q294" s="23"/>
      <c r="R294" s="23"/>
      <c r="S294" s="23"/>
      <c r="T294" s="23"/>
      <c r="U294" s="23"/>
      <c r="V294" s="23"/>
      <c r="W294" s="23"/>
      <c r="X294" s="23"/>
      <c r="Y294" s="185"/>
      <c r="Z294" s="185"/>
      <c r="AA294" s="185"/>
      <c r="AB294" s="185"/>
      <c r="AC294" s="185"/>
      <c r="AD294" s="185"/>
      <c r="AE294" s="185"/>
    </row>
    <row r="295" spans="1:31" s="17" customFormat="1" ht="17.25" x14ac:dyDescent="0.2">
      <c r="A295" s="23"/>
      <c r="B295" s="23"/>
      <c r="C295" s="23"/>
      <c r="D295" s="23"/>
      <c r="E295" s="23"/>
      <c r="F295" s="23"/>
      <c r="G295" s="23"/>
      <c r="H295" s="23"/>
      <c r="I295" s="29"/>
      <c r="J295" s="23"/>
      <c r="K295" s="23"/>
      <c r="L295" s="23"/>
      <c r="M295" s="23"/>
      <c r="N295" s="23"/>
      <c r="O295" s="23"/>
      <c r="P295" s="23"/>
      <c r="Q295" s="23"/>
      <c r="R295" s="23"/>
      <c r="S295" s="23"/>
      <c r="T295" s="23"/>
      <c r="U295" s="23"/>
      <c r="V295" s="23"/>
      <c r="W295" s="23"/>
      <c r="X295" s="23"/>
      <c r="Y295" s="185"/>
      <c r="Z295" s="185"/>
      <c r="AA295" s="185"/>
      <c r="AB295" s="185"/>
      <c r="AC295" s="185"/>
      <c r="AD295" s="185"/>
      <c r="AE295" s="185"/>
    </row>
    <row r="296" spans="1:31" s="17" customFormat="1" ht="17.25" x14ac:dyDescent="0.2">
      <c r="A296" s="23"/>
      <c r="B296" s="23"/>
      <c r="C296" s="23"/>
      <c r="D296" s="23"/>
      <c r="E296" s="23"/>
      <c r="F296" s="23"/>
      <c r="G296" s="23"/>
      <c r="H296" s="23"/>
      <c r="I296" s="29"/>
      <c r="J296" s="23"/>
      <c r="K296" s="23"/>
      <c r="L296" s="23"/>
      <c r="M296" s="23"/>
      <c r="N296" s="23"/>
      <c r="O296" s="23"/>
      <c r="P296" s="23"/>
      <c r="Q296" s="23"/>
      <c r="R296" s="23"/>
      <c r="S296" s="23"/>
      <c r="T296" s="23"/>
      <c r="U296" s="23"/>
      <c r="V296" s="23"/>
      <c r="W296" s="23"/>
      <c r="X296" s="23"/>
      <c r="Y296" s="185"/>
      <c r="Z296" s="185"/>
      <c r="AA296" s="185"/>
      <c r="AB296" s="185"/>
      <c r="AC296" s="185"/>
      <c r="AD296" s="185"/>
      <c r="AE296" s="185"/>
    </row>
    <row r="297" spans="1:31" s="17" customFormat="1" ht="17.25" x14ac:dyDescent="0.2">
      <c r="A297" s="23"/>
      <c r="B297" s="23"/>
      <c r="C297" s="23"/>
      <c r="D297" s="23"/>
      <c r="E297" s="23"/>
      <c r="F297" s="23"/>
      <c r="G297" s="23"/>
      <c r="H297" s="23"/>
      <c r="I297" s="29"/>
      <c r="J297" s="23"/>
      <c r="K297" s="23"/>
      <c r="L297" s="23"/>
      <c r="M297" s="23"/>
      <c r="N297" s="23"/>
      <c r="O297" s="23"/>
      <c r="P297" s="23"/>
      <c r="Q297" s="23"/>
      <c r="R297" s="23"/>
      <c r="S297" s="23"/>
      <c r="T297" s="23"/>
      <c r="U297" s="23"/>
      <c r="V297" s="23"/>
      <c r="W297" s="23"/>
      <c r="X297" s="23"/>
      <c r="Y297" s="185"/>
      <c r="Z297" s="185"/>
      <c r="AA297" s="185"/>
      <c r="AB297" s="185"/>
      <c r="AC297" s="185"/>
      <c r="AD297" s="185"/>
      <c r="AE297" s="185"/>
    </row>
    <row r="298" spans="1:31" s="17" customFormat="1" ht="17.25" x14ac:dyDescent="0.2">
      <c r="A298" s="23"/>
      <c r="B298" s="23"/>
      <c r="C298" s="23"/>
      <c r="D298" s="23"/>
      <c r="E298" s="23"/>
      <c r="F298" s="23"/>
      <c r="G298" s="23"/>
      <c r="H298" s="23"/>
      <c r="I298" s="29"/>
      <c r="J298" s="23"/>
      <c r="K298" s="23"/>
      <c r="L298" s="23"/>
      <c r="M298" s="23"/>
      <c r="N298" s="23"/>
      <c r="O298" s="23"/>
      <c r="P298" s="23"/>
      <c r="Q298" s="23"/>
      <c r="R298" s="23"/>
      <c r="S298" s="23"/>
      <c r="T298" s="23"/>
      <c r="U298" s="23"/>
      <c r="V298" s="23"/>
      <c r="W298" s="23"/>
      <c r="X298" s="23"/>
      <c r="Y298" s="185"/>
      <c r="Z298" s="185"/>
      <c r="AA298" s="185"/>
      <c r="AB298" s="185"/>
      <c r="AC298" s="185"/>
      <c r="AD298" s="185"/>
      <c r="AE298" s="185"/>
    </row>
    <row r="299" spans="1:31" s="17" customFormat="1" ht="17.25" x14ac:dyDescent="0.2">
      <c r="A299" s="23"/>
      <c r="B299" s="23"/>
      <c r="C299" s="23"/>
      <c r="D299" s="23"/>
      <c r="E299" s="23"/>
      <c r="F299" s="23"/>
      <c r="G299" s="23"/>
      <c r="H299" s="23"/>
      <c r="I299" s="29"/>
      <c r="J299" s="23"/>
      <c r="K299" s="23"/>
      <c r="L299" s="23"/>
      <c r="M299" s="23"/>
      <c r="N299" s="23"/>
      <c r="O299" s="23"/>
      <c r="P299" s="23"/>
      <c r="Q299" s="23"/>
      <c r="R299" s="23"/>
      <c r="S299" s="23"/>
      <c r="T299" s="23"/>
      <c r="U299" s="23"/>
      <c r="V299" s="23"/>
      <c r="W299" s="23"/>
      <c r="X299" s="23"/>
      <c r="Y299" s="185"/>
      <c r="Z299" s="185"/>
      <c r="AA299" s="185"/>
      <c r="AB299" s="185"/>
      <c r="AC299" s="185"/>
      <c r="AD299" s="185"/>
      <c r="AE299" s="185"/>
    </row>
    <row r="300" spans="1:31" s="17" customFormat="1" ht="17.25" x14ac:dyDescent="0.2">
      <c r="A300" s="23"/>
      <c r="B300" s="23"/>
      <c r="C300" s="23"/>
      <c r="D300" s="23"/>
      <c r="E300" s="23"/>
      <c r="F300" s="23"/>
      <c r="G300" s="23"/>
      <c r="H300" s="23"/>
      <c r="I300" s="29"/>
      <c r="J300" s="23"/>
      <c r="K300" s="23"/>
      <c r="L300" s="23"/>
      <c r="M300" s="23"/>
      <c r="N300" s="23"/>
      <c r="O300" s="23"/>
      <c r="P300" s="23"/>
      <c r="Q300" s="23"/>
      <c r="R300" s="23"/>
      <c r="S300" s="23"/>
      <c r="T300" s="23"/>
      <c r="U300" s="23"/>
      <c r="V300" s="23"/>
      <c r="W300" s="23"/>
      <c r="X300" s="23"/>
      <c r="Y300" s="185"/>
      <c r="Z300" s="185"/>
      <c r="AA300" s="185"/>
      <c r="AB300" s="185"/>
      <c r="AC300" s="185"/>
      <c r="AD300" s="185"/>
      <c r="AE300" s="185"/>
    </row>
    <row r="301" spans="1:31" s="17" customFormat="1" ht="17.25" x14ac:dyDescent="0.2">
      <c r="A301" s="23"/>
      <c r="B301" s="23"/>
      <c r="C301" s="23"/>
      <c r="D301" s="23"/>
      <c r="E301" s="23"/>
      <c r="F301" s="23"/>
      <c r="G301" s="23"/>
      <c r="H301" s="23"/>
      <c r="I301" s="29"/>
      <c r="J301" s="23"/>
      <c r="K301" s="23"/>
      <c r="L301" s="23"/>
      <c r="M301" s="23"/>
      <c r="N301" s="23"/>
      <c r="O301" s="23"/>
      <c r="P301" s="23"/>
      <c r="Q301" s="23"/>
      <c r="R301" s="23"/>
      <c r="S301" s="23"/>
      <c r="T301" s="23"/>
      <c r="U301" s="23"/>
      <c r="V301" s="23"/>
      <c r="W301" s="23"/>
      <c r="X301" s="23"/>
      <c r="Y301" s="185"/>
      <c r="Z301" s="185"/>
      <c r="AA301" s="185"/>
      <c r="AB301" s="185"/>
      <c r="AC301" s="185"/>
      <c r="AD301" s="185"/>
      <c r="AE301" s="185"/>
    </row>
    <row r="302" spans="1:31" s="17" customFormat="1" ht="17.25" x14ac:dyDescent="0.2">
      <c r="A302" s="23"/>
      <c r="B302" s="23"/>
      <c r="C302" s="23"/>
      <c r="D302" s="23"/>
      <c r="E302" s="23"/>
      <c r="F302" s="23"/>
      <c r="G302" s="23"/>
      <c r="H302" s="23"/>
      <c r="I302" s="29"/>
      <c r="J302" s="23"/>
      <c r="K302" s="23"/>
      <c r="L302" s="23"/>
      <c r="M302" s="23"/>
      <c r="N302" s="23"/>
      <c r="O302" s="23"/>
      <c r="P302" s="23"/>
      <c r="Q302" s="23"/>
      <c r="R302" s="23"/>
      <c r="S302" s="23"/>
      <c r="T302" s="23"/>
      <c r="U302" s="23"/>
      <c r="V302" s="23"/>
      <c r="W302" s="23"/>
      <c r="X302" s="23"/>
      <c r="Y302" s="185"/>
      <c r="Z302" s="185"/>
      <c r="AA302" s="185"/>
      <c r="AB302" s="185"/>
      <c r="AC302" s="185"/>
      <c r="AD302" s="185"/>
      <c r="AE302" s="185"/>
    </row>
    <row r="303" spans="1:31" s="17" customFormat="1" ht="17.25" x14ac:dyDescent="0.2">
      <c r="A303" s="23"/>
      <c r="B303" s="23"/>
      <c r="C303" s="23"/>
      <c r="D303" s="23"/>
      <c r="E303" s="23"/>
      <c r="F303" s="23"/>
      <c r="G303" s="23"/>
      <c r="H303" s="23"/>
      <c r="I303" s="29"/>
      <c r="J303" s="23"/>
      <c r="K303" s="23"/>
      <c r="L303" s="23"/>
      <c r="M303" s="23"/>
      <c r="N303" s="23"/>
      <c r="O303" s="23"/>
      <c r="P303" s="23"/>
      <c r="Q303" s="23"/>
      <c r="R303" s="23"/>
      <c r="S303" s="23"/>
      <c r="T303" s="23"/>
      <c r="U303" s="23"/>
      <c r="V303" s="23"/>
      <c r="W303" s="23"/>
      <c r="X303" s="23"/>
      <c r="Y303" s="185"/>
      <c r="Z303" s="185"/>
      <c r="AA303" s="185"/>
      <c r="AB303" s="185"/>
      <c r="AC303" s="185"/>
      <c r="AD303" s="185"/>
      <c r="AE303" s="185"/>
    </row>
    <row r="304" spans="1:31" s="17" customFormat="1" ht="17.25" x14ac:dyDescent="0.2">
      <c r="A304" s="23"/>
      <c r="B304" s="23"/>
      <c r="C304" s="23"/>
      <c r="D304" s="23"/>
      <c r="E304" s="23"/>
      <c r="F304" s="23"/>
      <c r="G304" s="23"/>
      <c r="H304" s="23"/>
      <c r="I304" s="29"/>
      <c r="J304" s="23"/>
      <c r="K304" s="23"/>
      <c r="L304" s="23"/>
      <c r="M304" s="23"/>
      <c r="N304" s="23"/>
      <c r="O304" s="23"/>
      <c r="P304" s="23"/>
      <c r="Q304" s="23"/>
      <c r="R304" s="23"/>
      <c r="S304" s="23"/>
      <c r="T304" s="23"/>
      <c r="U304" s="23"/>
      <c r="V304" s="23"/>
      <c r="W304" s="23"/>
      <c r="X304" s="23"/>
      <c r="Y304" s="185"/>
      <c r="Z304" s="185"/>
      <c r="AA304" s="185"/>
      <c r="AB304" s="185"/>
      <c r="AC304" s="185"/>
      <c r="AD304" s="185"/>
      <c r="AE304" s="185"/>
    </row>
    <row r="305" spans="1:31" s="17" customFormat="1" ht="17.25" x14ac:dyDescent="0.2">
      <c r="A305" s="23"/>
      <c r="B305" s="23"/>
      <c r="C305" s="23"/>
      <c r="D305" s="23"/>
      <c r="E305" s="23"/>
      <c r="F305" s="23"/>
      <c r="G305" s="23"/>
      <c r="H305" s="23"/>
      <c r="I305" s="29"/>
      <c r="J305" s="23"/>
      <c r="K305" s="23"/>
      <c r="L305" s="23"/>
      <c r="M305" s="23"/>
      <c r="N305" s="23"/>
      <c r="O305" s="23"/>
      <c r="P305" s="23"/>
      <c r="Q305" s="23"/>
      <c r="R305" s="23"/>
      <c r="S305" s="23"/>
      <c r="T305" s="23"/>
      <c r="U305" s="23"/>
      <c r="V305" s="23"/>
      <c r="W305" s="23"/>
      <c r="X305" s="23"/>
      <c r="Y305" s="185"/>
      <c r="Z305" s="185"/>
      <c r="AA305" s="185"/>
      <c r="AB305" s="185"/>
      <c r="AC305" s="185"/>
      <c r="AD305" s="185"/>
      <c r="AE305" s="185"/>
    </row>
    <row r="306" spans="1:31" s="17" customFormat="1" ht="17.25" x14ac:dyDescent="0.2">
      <c r="A306" s="23"/>
      <c r="B306" s="23"/>
      <c r="C306" s="23"/>
      <c r="D306" s="23"/>
      <c r="E306" s="23"/>
      <c r="F306" s="23"/>
      <c r="G306" s="23"/>
      <c r="H306" s="23"/>
      <c r="I306" s="29"/>
      <c r="J306" s="23"/>
      <c r="K306" s="23"/>
      <c r="L306" s="23"/>
      <c r="M306" s="23"/>
      <c r="N306" s="23"/>
      <c r="O306" s="23"/>
      <c r="P306" s="23"/>
      <c r="Q306" s="23"/>
      <c r="R306" s="23"/>
      <c r="S306" s="23"/>
      <c r="T306" s="23"/>
      <c r="U306" s="23"/>
      <c r="V306" s="23"/>
      <c r="W306" s="23"/>
      <c r="X306" s="23"/>
      <c r="Y306" s="185"/>
      <c r="Z306" s="185"/>
      <c r="AA306" s="185"/>
      <c r="AB306" s="185"/>
      <c r="AC306" s="185"/>
      <c r="AD306" s="185"/>
      <c r="AE306" s="185"/>
    </row>
    <row r="307" spans="1:31" s="17" customFormat="1" ht="17.25" x14ac:dyDescent="0.2">
      <c r="A307" s="23"/>
      <c r="B307" s="23"/>
      <c r="C307" s="23"/>
      <c r="D307" s="23"/>
      <c r="E307" s="23"/>
      <c r="F307" s="23"/>
      <c r="G307" s="23"/>
      <c r="H307" s="23"/>
      <c r="I307" s="29"/>
      <c r="J307" s="23"/>
      <c r="K307" s="23"/>
      <c r="L307" s="23"/>
      <c r="M307" s="23"/>
      <c r="N307" s="23"/>
      <c r="O307" s="23"/>
      <c r="P307" s="23"/>
      <c r="Q307" s="23"/>
      <c r="R307" s="23"/>
      <c r="S307" s="23"/>
      <c r="T307" s="23"/>
      <c r="U307" s="23"/>
      <c r="V307" s="23"/>
      <c r="W307" s="23"/>
      <c r="X307" s="23"/>
      <c r="Y307" s="185"/>
      <c r="Z307" s="185"/>
      <c r="AA307" s="185"/>
      <c r="AB307" s="185"/>
      <c r="AC307" s="185"/>
      <c r="AD307" s="185"/>
      <c r="AE307" s="185"/>
    </row>
    <row r="308" spans="1:31" s="17" customFormat="1" ht="17.25" x14ac:dyDescent="0.2">
      <c r="A308" s="23"/>
      <c r="B308" s="23"/>
      <c r="C308" s="23"/>
      <c r="D308" s="23"/>
      <c r="E308" s="23"/>
      <c r="F308" s="23"/>
      <c r="G308" s="23"/>
      <c r="H308" s="23"/>
      <c r="I308" s="29"/>
      <c r="J308" s="23"/>
      <c r="K308" s="23"/>
      <c r="L308" s="23"/>
      <c r="M308" s="23"/>
      <c r="N308" s="23"/>
      <c r="O308" s="23"/>
      <c r="P308" s="23"/>
      <c r="Q308" s="23"/>
      <c r="R308" s="23"/>
      <c r="S308" s="23"/>
      <c r="T308" s="23"/>
      <c r="U308" s="23"/>
      <c r="V308" s="23"/>
      <c r="W308" s="23"/>
      <c r="X308" s="23"/>
      <c r="Y308" s="185"/>
      <c r="Z308" s="185"/>
      <c r="AA308" s="185"/>
      <c r="AB308" s="185"/>
      <c r="AC308" s="185"/>
      <c r="AD308" s="185"/>
      <c r="AE308" s="185"/>
    </row>
    <row r="309" spans="1:31" s="17" customFormat="1" ht="17.25" x14ac:dyDescent="0.2">
      <c r="A309" s="23"/>
      <c r="B309" s="23"/>
      <c r="C309" s="23"/>
      <c r="D309" s="23"/>
      <c r="E309" s="23"/>
      <c r="F309" s="23"/>
      <c r="G309" s="23"/>
      <c r="H309" s="23"/>
      <c r="I309" s="29"/>
      <c r="J309" s="23"/>
      <c r="K309" s="23"/>
      <c r="L309" s="23"/>
      <c r="M309" s="23"/>
      <c r="N309" s="23"/>
      <c r="O309" s="23"/>
      <c r="P309" s="23"/>
      <c r="Q309" s="23"/>
      <c r="R309" s="23"/>
      <c r="S309" s="23"/>
      <c r="T309" s="23"/>
      <c r="U309" s="23"/>
      <c r="V309" s="23"/>
      <c r="W309" s="23"/>
      <c r="X309" s="23"/>
      <c r="Y309" s="185"/>
      <c r="Z309" s="185"/>
      <c r="AA309" s="185"/>
      <c r="AB309" s="185"/>
      <c r="AC309" s="185"/>
      <c r="AD309" s="185"/>
      <c r="AE309" s="185"/>
    </row>
    <row r="310" spans="1:31" s="17" customFormat="1" ht="17.25" x14ac:dyDescent="0.2">
      <c r="A310" s="23"/>
      <c r="B310" s="23"/>
      <c r="C310" s="23"/>
      <c r="D310" s="23"/>
      <c r="E310" s="23"/>
      <c r="F310" s="23"/>
      <c r="G310" s="23"/>
      <c r="H310" s="23"/>
      <c r="I310" s="29"/>
      <c r="J310" s="23"/>
      <c r="K310" s="23"/>
      <c r="L310" s="23"/>
      <c r="M310" s="23"/>
      <c r="N310" s="23"/>
      <c r="O310" s="23"/>
      <c r="P310" s="23"/>
      <c r="Q310" s="23"/>
      <c r="R310" s="23"/>
      <c r="S310" s="23"/>
      <c r="T310" s="23"/>
      <c r="U310" s="23"/>
      <c r="V310" s="23"/>
      <c r="W310" s="23"/>
      <c r="X310" s="23"/>
      <c r="Y310" s="185"/>
      <c r="Z310" s="185"/>
      <c r="AA310" s="185"/>
      <c r="AB310" s="185"/>
      <c r="AC310" s="185"/>
      <c r="AD310" s="185"/>
      <c r="AE310" s="185"/>
    </row>
    <row r="311" spans="1:31" s="17" customFormat="1" ht="17.25" x14ac:dyDescent="0.2">
      <c r="A311" s="23"/>
      <c r="B311" s="23"/>
      <c r="C311" s="23"/>
      <c r="D311" s="23"/>
      <c r="E311" s="23"/>
      <c r="F311" s="23"/>
      <c r="G311" s="23"/>
      <c r="H311" s="23"/>
      <c r="I311" s="29"/>
      <c r="J311" s="23"/>
      <c r="K311" s="23"/>
      <c r="L311" s="23"/>
      <c r="M311" s="23"/>
      <c r="N311" s="23"/>
      <c r="O311" s="23"/>
      <c r="P311" s="23"/>
      <c r="Q311" s="23"/>
      <c r="R311" s="23"/>
      <c r="S311" s="23"/>
      <c r="T311" s="23"/>
      <c r="U311" s="23"/>
      <c r="V311" s="23"/>
      <c r="W311" s="23"/>
      <c r="X311" s="23"/>
      <c r="Y311" s="185"/>
      <c r="Z311" s="185"/>
      <c r="AA311" s="185"/>
      <c r="AB311" s="185"/>
      <c r="AC311" s="185"/>
      <c r="AD311" s="185"/>
      <c r="AE311" s="185"/>
    </row>
    <row r="312" spans="1:31" s="17" customFormat="1" ht="17.25" x14ac:dyDescent="0.2">
      <c r="A312" s="23"/>
      <c r="B312" s="23"/>
      <c r="C312" s="23"/>
      <c r="D312" s="23"/>
      <c r="E312" s="23"/>
      <c r="F312" s="23"/>
      <c r="G312" s="23"/>
      <c r="H312" s="23"/>
      <c r="I312" s="29"/>
      <c r="J312" s="23"/>
      <c r="K312" s="23"/>
      <c r="L312" s="23"/>
      <c r="M312" s="23"/>
      <c r="N312" s="23"/>
      <c r="O312" s="23"/>
      <c r="P312" s="23"/>
      <c r="Q312" s="23"/>
      <c r="R312" s="23"/>
      <c r="S312" s="23"/>
      <c r="T312" s="23"/>
      <c r="U312" s="23"/>
      <c r="V312" s="23"/>
      <c r="W312" s="23"/>
      <c r="X312" s="23"/>
      <c r="Y312" s="185"/>
      <c r="Z312" s="185"/>
      <c r="AA312" s="185"/>
      <c r="AB312" s="185"/>
      <c r="AC312" s="185"/>
      <c r="AD312" s="185"/>
      <c r="AE312" s="185"/>
    </row>
    <row r="313" spans="1:31" s="17" customFormat="1" ht="17.25" x14ac:dyDescent="0.2">
      <c r="A313" s="23"/>
      <c r="B313" s="23"/>
      <c r="C313" s="23"/>
      <c r="D313" s="23"/>
      <c r="E313" s="23"/>
      <c r="F313" s="23"/>
      <c r="G313" s="23"/>
      <c r="H313" s="23"/>
      <c r="I313" s="29"/>
      <c r="J313" s="23"/>
      <c r="K313" s="23"/>
      <c r="L313" s="23"/>
      <c r="M313" s="23"/>
      <c r="N313" s="23"/>
      <c r="O313" s="23"/>
      <c r="P313" s="23"/>
      <c r="Q313" s="23"/>
      <c r="R313" s="23"/>
      <c r="S313" s="23"/>
      <c r="T313" s="23"/>
      <c r="U313" s="23"/>
      <c r="V313" s="23"/>
      <c r="W313" s="23"/>
      <c r="X313" s="23"/>
      <c r="Y313" s="185"/>
      <c r="Z313" s="185"/>
      <c r="AA313" s="185"/>
      <c r="AB313" s="185"/>
      <c r="AC313" s="185"/>
      <c r="AD313" s="185"/>
      <c r="AE313" s="185"/>
    </row>
    <row r="314" spans="1:31" s="17" customFormat="1" ht="17.25" x14ac:dyDescent="0.2">
      <c r="A314" s="23"/>
      <c r="B314" s="23"/>
      <c r="C314" s="23"/>
      <c r="D314" s="23"/>
      <c r="E314" s="23"/>
      <c r="F314" s="23"/>
      <c r="G314" s="23"/>
      <c r="H314" s="23"/>
      <c r="I314" s="29"/>
      <c r="J314" s="23"/>
      <c r="K314" s="23"/>
      <c r="L314" s="23"/>
      <c r="M314" s="23"/>
      <c r="N314" s="23"/>
      <c r="O314" s="23"/>
      <c r="P314" s="23"/>
      <c r="Q314" s="23"/>
      <c r="R314" s="23"/>
      <c r="S314" s="23"/>
      <c r="T314" s="23"/>
      <c r="U314" s="23"/>
      <c r="V314" s="23"/>
      <c r="W314" s="23"/>
      <c r="X314" s="23"/>
      <c r="Y314" s="185"/>
      <c r="Z314" s="185"/>
      <c r="AA314" s="185"/>
      <c r="AB314" s="185"/>
      <c r="AC314" s="185"/>
      <c r="AD314" s="185"/>
      <c r="AE314" s="185"/>
    </row>
    <row r="315" spans="1:31" s="17" customFormat="1" ht="17.25" x14ac:dyDescent="0.2">
      <c r="A315" s="23"/>
      <c r="B315" s="23"/>
      <c r="C315" s="23"/>
      <c r="D315" s="23"/>
      <c r="E315" s="23"/>
      <c r="F315" s="23"/>
      <c r="G315" s="23"/>
      <c r="H315" s="23"/>
      <c r="I315" s="29"/>
      <c r="J315" s="23"/>
      <c r="K315" s="23"/>
      <c r="L315" s="23"/>
      <c r="M315" s="23"/>
      <c r="N315" s="23"/>
      <c r="O315" s="23"/>
      <c r="P315" s="23"/>
      <c r="Q315" s="23"/>
      <c r="R315" s="23"/>
      <c r="S315" s="23"/>
      <c r="T315" s="23"/>
      <c r="U315" s="23"/>
      <c r="V315" s="23"/>
      <c r="W315" s="23"/>
      <c r="X315" s="23"/>
      <c r="Y315" s="185"/>
      <c r="Z315" s="185"/>
      <c r="AA315" s="185"/>
      <c r="AB315" s="185"/>
      <c r="AC315" s="185"/>
      <c r="AD315" s="185"/>
      <c r="AE315" s="185"/>
    </row>
    <row r="316" spans="1:31" s="17" customFormat="1" ht="17.25" x14ac:dyDescent="0.2">
      <c r="A316" s="23"/>
      <c r="B316" s="23"/>
      <c r="C316" s="23"/>
      <c r="D316" s="23"/>
      <c r="E316" s="23"/>
      <c r="F316" s="23"/>
      <c r="G316" s="23"/>
      <c r="H316" s="23"/>
      <c r="I316" s="29"/>
      <c r="J316" s="23"/>
      <c r="K316" s="23"/>
      <c r="L316" s="23"/>
      <c r="M316" s="23"/>
      <c r="N316" s="23"/>
      <c r="O316" s="23"/>
      <c r="P316" s="23"/>
      <c r="Q316" s="23"/>
      <c r="R316" s="23"/>
      <c r="S316" s="23"/>
      <c r="T316" s="23"/>
      <c r="U316" s="23"/>
      <c r="V316" s="23"/>
      <c r="W316" s="23"/>
      <c r="X316" s="23"/>
      <c r="Y316" s="185"/>
      <c r="Z316" s="185"/>
      <c r="AA316" s="185"/>
      <c r="AB316" s="185"/>
      <c r="AC316" s="185"/>
      <c r="AD316" s="185"/>
      <c r="AE316" s="185"/>
    </row>
    <row r="317" spans="1:31" s="17" customFormat="1" ht="17.25" x14ac:dyDescent="0.2">
      <c r="A317" s="23"/>
      <c r="B317" s="23"/>
      <c r="C317" s="23"/>
      <c r="D317" s="23"/>
      <c r="E317" s="23"/>
      <c r="F317" s="23"/>
      <c r="G317" s="23"/>
      <c r="H317" s="23"/>
      <c r="I317" s="29"/>
      <c r="J317" s="23"/>
      <c r="K317" s="23"/>
      <c r="L317" s="23"/>
      <c r="M317" s="23"/>
      <c r="N317" s="23"/>
      <c r="O317" s="23"/>
      <c r="P317" s="23"/>
      <c r="Q317" s="23"/>
      <c r="R317" s="23"/>
      <c r="S317" s="23"/>
      <c r="T317" s="23"/>
      <c r="U317" s="23"/>
      <c r="V317" s="23"/>
      <c r="W317" s="23"/>
      <c r="X317" s="23"/>
      <c r="Y317" s="185"/>
      <c r="Z317" s="185"/>
      <c r="AA317" s="185"/>
      <c r="AB317" s="185"/>
      <c r="AC317" s="185"/>
      <c r="AD317" s="185"/>
      <c r="AE317" s="185"/>
    </row>
    <row r="318" spans="1:31" s="17" customFormat="1" ht="17.25" x14ac:dyDescent="0.2">
      <c r="A318" s="23"/>
      <c r="B318" s="23"/>
      <c r="C318" s="23"/>
      <c r="D318" s="23"/>
      <c r="E318" s="23"/>
      <c r="F318" s="23"/>
      <c r="G318" s="23"/>
      <c r="H318" s="23"/>
      <c r="I318" s="29"/>
      <c r="J318" s="23"/>
      <c r="K318" s="23"/>
      <c r="L318" s="23"/>
      <c r="M318" s="23"/>
      <c r="N318" s="23"/>
      <c r="O318" s="23"/>
      <c r="P318" s="23"/>
      <c r="Q318" s="23"/>
      <c r="R318" s="23"/>
      <c r="S318" s="23"/>
      <c r="T318" s="23"/>
      <c r="U318" s="23"/>
      <c r="V318" s="23"/>
      <c r="W318" s="23"/>
      <c r="X318" s="23"/>
      <c r="Y318" s="185"/>
      <c r="Z318" s="185"/>
      <c r="AA318" s="185"/>
      <c r="AB318" s="185"/>
      <c r="AC318" s="185"/>
      <c r="AD318" s="185"/>
      <c r="AE318" s="185"/>
    </row>
    <row r="319" spans="1:31" s="17" customFormat="1" ht="17.25" x14ac:dyDescent="0.2">
      <c r="A319" s="23"/>
      <c r="B319" s="23"/>
      <c r="C319" s="23"/>
      <c r="D319" s="23"/>
      <c r="E319" s="23"/>
      <c r="F319" s="23"/>
      <c r="G319" s="23"/>
      <c r="H319" s="23"/>
      <c r="I319" s="29"/>
      <c r="J319" s="23"/>
      <c r="K319" s="23"/>
      <c r="L319" s="23"/>
      <c r="M319" s="23"/>
      <c r="N319" s="23"/>
      <c r="O319" s="23"/>
      <c r="P319" s="23"/>
      <c r="Q319" s="23"/>
      <c r="R319" s="23"/>
      <c r="S319" s="23"/>
      <c r="T319" s="23"/>
      <c r="U319" s="23"/>
      <c r="V319" s="23"/>
      <c r="W319" s="23"/>
      <c r="X319" s="23"/>
      <c r="Y319" s="185"/>
      <c r="Z319" s="185"/>
      <c r="AA319" s="185"/>
      <c r="AB319" s="185"/>
      <c r="AC319" s="185"/>
      <c r="AD319" s="185"/>
      <c r="AE319" s="185"/>
    </row>
    <row r="320" spans="1:31" s="17" customFormat="1" ht="17.25" x14ac:dyDescent="0.2">
      <c r="A320" s="23"/>
      <c r="B320" s="23"/>
      <c r="C320" s="23"/>
      <c r="D320" s="23"/>
      <c r="E320" s="23"/>
      <c r="F320" s="23"/>
      <c r="G320" s="23"/>
      <c r="H320" s="23"/>
      <c r="I320" s="29"/>
      <c r="J320" s="23"/>
      <c r="K320" s="23"/>
      <c r="L320" s="23"/>
      <c r="M320" s="23"/>
      <c r="N320" s="23"/>
      <c r="O320" s="23"/>
      <c r="P320" s="23"/>
      <c r="Q320" s="23"/>
      <c r="R320" s="23"/>
      <c r="S320" s="23"/>
      <c r="T320" s="23"/>
      <c r="U320" s="23"/>
      <c r="V320" s="23"/>
      <c r="W320" s="23"/>
      <c r="X320" s="23"/>
      <c r="Y320" s="185"/>
      <c r="Z320" s="185"/>
      <c r="AA320" s="185"/>
      <c r="AB320" s="185"/>
      <c r="AC320" s="185"/>
      <c r="AD320" s="185"/>
      <c r="AE320" s="185"/>
    </row>
    <row r="321" spans="1:31" s="17" customFormat="1" ht="17.25" x14ac:dyDescent="0.2">
      <c r="A321" s="23"/>
      <c r="B321" s="23"/>
      <c r="C321" s="23"/>
      <c r="D321" s="23"/>
      <c r="E321" s="23"/>
      <c r="F321" s="23"/>
      <c r="G321" s="23"/>
      <c r="H321" s="23"/>
      <c r="I321" s="29"/>
      <c r="J321" s="23"/>
      <c r="K321" s="23"/>
      <c r="L321" s="23"/>
      <c r="M321" s="23"/>
      <c r="N321" s="23"/>
      <c r="O321" s="23"/>
      <c r="P321" s="23"/>
      <c r="Q321" s="23"/>
      <c r="R321" s="23"/>
      <c r="S321" s="23"/>
      <c r="T321" s="23"/>
      <c r="U321" s="23"/>
      <c r="V321" s="23"/>
      <c r="W321" s="23"/>
      <c r="X321" s="23"/>
      <c r="Y321" s="185"/>
      <c r="Z321" s="185"/>
      <c r="AA321" s="185"/>
      <c r="AB321" s="185"/>
      <c r="AC321" s="185"/>
      <c r="AD321" s="185"/>
      <c r="AE321" s="185"/>
    </row>
    <row r="322" spans="1:31" s="17" customFormat="1" ht="17.25" x14ac:dyDescent="0.2">
      <c r="A322" s="23"/>
      <c r="B322" s="23"/>
      <c r="C322" s="23"/>
      <c r="D322" s="23"/>
      <c r="E322" s="23"/>
      <c r="F322" s="23"/>
      <c r="G322" s="23"/>
      <c r="H322" s="23"/>
      <c r="I322" s="29"/>
      <c r="J322" s="23"/>
      <c r="K322" s="23"/>
      <c r="L322" s="23"/>
      <c r="M322" s="23"/>
      <c r="N322" s="23"/>
      <c r="O322" s="23"/>
      <c r="P322" s="23"/>
      <c r="Q322" s="23"/>
      <c r="R322" s="23"/>
      <c r="S322" s="23"/>
      <c r="T322" s="23"/>
      <c r="U322" s="23"/>
      <c r="V322" s="23"/>
      <c r="W322" s="23"/>
      <c r="X322" s="23"/>
      <c r="Y322" s="185"/>
      <c r="Z322" s="185"/>
      <c r="AA322" s="185"/>
      <c r="AB322" s="185"/>
      <c r="AC322" s="185"/>
      <c r="AD322" s="185"/>
      <c r="AE322" s="185"/>
    </row>
    <row r="323" spans="1:31" s="17" customFormat="1" ht="17.25" x14ac:dyDescent="0.2">
      <c r="A323" s="23"/>
      <c r="B323" s="23"/>
      <c r="C323" s="23"/>
      <c r="D323" s="23"/>
      <c r="E323" s="23"/>
      <c r="F323" s="23"/>
      <c r="G323" s="23"/>
      <c r="H323" s="23"/>
      <c r="I323" s="29"/>
      <c r="J323" s="23"/>
      <c r="K323" s="23"/>
      <c r="L323" s="23"/>
      <c r="M323" s="23"/>
      <c r="N323" s="23"/>
      <c r="O323" s="23"/>
      <c r="P323" s="23"/>
      <c r="Q323" s="23"/>
      <c r="R323" s="23"/>
      <c r="S323" s="23"/>
      <c r="T323" s="23"/>
      <c r="U323" s="23"/>
      <c r="V323" s="23"/>
      <c r="W323" s="23"/>
      <c r="X323" s="23"/>
      <c r="Y323" s="185"/>
      <c r="Z323" s="185"/>
      <c r="AA323" s="185"/>
      <c r="AB323" s="185"/>
      <c r="AC323" s="185"/>
      <c r="AD323" s="185"/>
      <c r="AE323" s="185"/>
    </row>
    <row r="324" spans="1:31" s="17" customFormat="1" ht="17.25" x14ac:dyDescent="0.2">
      <c r="A324" s="23"/>
      <c r="B324" s="23"/>
      <c r="C324" s="23"/>
      <c r="D324" s="23"/>
      <c r="E324" s="23"/>
      <c r="F324" s="23"/>
      <c r="G324" s="23"/>
      <c r="H324" s="23"/>
      <c r="I324" s="29"/>
      <c r="J324" s="23"/>
      <c r="K324" s="23"/>
      <c r="L324" s="23"/>
      <c r="M324" s="23"/>
      <c r="N324" s="23"/>
      <c r="O324" s="23"/>
      <c r="P324" s="23"/>
      <c r="Q324" s="23"/>
      <c r="R324" s="23"/>
      <c r="S324" s="23"/>
      <c r="T324" s="23"/>
      <c r="U324" s="23"/>
      <c r="V324" s="23"/>
      <c r="W324" s="23"/>
      <c r="X324" s="23"/>
      <c r="Y324" s="185"/>
      <c r="Z324" s="185"/>
      <c r="AA324" s="185"/>
      <c r="AB324" s="185"/>
      <c r="AC324" s="185"/>
      <c r="AD324" s="185"/>
      <c r="AE324" s="185"/>
    </row>
    <row r="325" spans="1:31" s="17" customFormat="1" ht="17.25" x14ac:dyDescent="0.2">
      <c r="A325" s="23"/>
      <c r="B325" s="23"/>
      <c r="C325" s="23"/>
      <c r="D325" s="23"/>
      <c r="E325" s="23"/>
      <c r="F325" s="23"/>
      <c r="G325" s="23"/>
      <c r="H325" s="23"/>
      <c r="I325" s="29"/>
      <c r="J325" s="23"/>
      <c r="K325" s="23"/>
      <c r="L325" s="23"/>
      <c r="M325" s="23"/>
      <c r="N325" s="23"/>
      <c r="O325" s="23"/>
      <c r="P325" s="23"/>
      <c r="Q325" s="23"/>
      <c r="R325" s="23"/>
      <c r="S325" s="23"/>
      <c r="T325" s="23"/>
      <c r="U325" s="23"/>
      <c r="V325" s="23"/>
      <c r="W325" s="23"/>
      <c r="X325" s="23"/>
      <c r="Y325" s="185"/>
      <c r="Z325" s="185"/>
      <c r="AA325" s="185"/>
      <c r="AB325" s="185"/>
      <c r="AC325" s="185"/>
      <c r="AD325" s="185"/>
      <c r="AE325" s="185"/>
    </row>
    <row r="326" spans="1:31" s="17" customFormat="1" ht="17.25" x14ac:dyDescent="0.2">
      <c r="A326" s="23"/>
      <c r="B326" s="23"/>
      <c r="C326" s="23"/>
      <c r="D326" s="23"/>
      <c r="E326" s="23"/>
      <c r="F326" s="23"/>
      <c r="G326" s="23"/>
      <c r="H326" s="23"/>
      <c r="I326" s="29"/>
      <c r="J326" s="23"/>
      <c r="K326" s="23"/>
      <c r="L326" s="23"/>
      <c r="M326" s="23"/>
      <c r="N326" s="23"/>
      <c r="O326" s="23"/>
      <c r="P326" s="23"/>
      <c r="Q326" s="23"/>
      <c r="R326" s="23"/>
      <c r="S326" s="23"/>
      <c r="T326" s="23"/>
      <c r="U326" s="23"/>
      <c r="V326" s="23"/>
      <c r="W326" s="23"/>
      <c r="X326" s="23"/>
      <c r="Y326" s="185"/>
      <c r="Z326" s="185"/>
      <c r="AA326" s="185"/>
      <c r="AB326" s="185"/>
      <c r="AC326" s="185"/>
      <c r="AD326" s="185"/>
      <c r="AE326" s="185"/>
    </row>
    <row r="327" spans="1:31" s="17" customFormat="1" ht="17.25" x14ac:dyDescent="0.2">
      <c r="A327" s="23"/>
      <c r="B327" s="23"/>
      <c r="C327" s="23"/>
      <c r="D327" s="23"/>
      <c r="E327" s="23"/>
      <c r="F327" s="23"/>
      <c r="G327" s="23"/>
      <c r="H327" s="23"/>
      <c r="I327" s="29"/>
      <c r="J327" s="23"/>
      <c r="K327" s="23"/>
      <c r="L327" s="23"/>
      <c r="M327" s="23"/>
      <c r="N327" s="23"/>
      <c r="O327" s="23"/>
      <c r="P327" s="23"/>
      <c r="Q327" s="23"/>
      <c r="R327" s="23"/>
      <c r="S327" s="23"/>
      <c r="T327" s="23"/>
      <c r="U327" s="23"/>
      <c r="V327" s="23"/>
      <c r="W327" s="23"/>
      <c r="X327" s="23"/>
      <c r="Y327" s="185"/>
      <c r="Z327" s="185"/>
      <c r="AA327" s="185"/>
      <c r="AB327" s="185"/>
      <c r="AC327" s="185"/>
      <c r="AD327" s="185"/>
      <c r="AE327" s="185"/>
    </row>
    <row r="328" spans="1:31" s="17" customFormat="1" ht="17.25" x14ac:dyDescent="0.2">
      <c r="A328" s="23"/>
      <c r="B328" s="23"/>
      <c r="C328" s="23"/>
      <c r="D328" s="23"/>
      <c r="E328" s="23"/>
      <c r="F328" s="23"/>
      <c r="G328" s="23"/>
      <c r="H328" s="23"/>
      <c r="I328" s="29"/>
      <c r="J328" s="23"/>
      <c r="K328" s="23"/>
      <c r="L328" s="23"/>
      <c r="M328" s="23"/>
      <c r="N328" s="23"/>
      <c r="O328" s="23"/>
      <c r="P328" s="23"/>
      <c r="Q328" s="23"/>
      <c r="R328" s="23"/>
      <c r="S328" s="23"/>
      <c r="T328" s="23"/>
      <c r="U328" s="23"/>
      <c r="V328" s="23"/>
      <c r="W328" s="23"/>
      <c r="X328" s="23"/>
      <c r="Y328" s="185"/>
      <c r="Z328" s="185"/>
      <c r="AA328" s="185"/>
      <c r="AB328" s="185"/>
      <c r="AC328" s="185"/>
      <c r="AD328" s="185"/>
      <c r="AE328" s="185"/>
    </row>
    <row r="329" spans="1:31" s="17" customFormat="1" ht="17.25" x14ac:dyDescent="0.2">
      <c r="A329" s="23"/>
      <c r="B329" s="23"/>
      <c r="C329" s="23"/>
      <c r="D329" s="23"/>
      <c r="E329" s="23"/>
      <c r="F329" s="23"/>
      <c r="G329" s="23"/>
      <c r="H329" s="23"/>
      <c r="I329" s="29"/>
      <c r="J329" s="23"/>
      <c r="K329" s="23"/>
      <c r="L329" s="23"/>
      <c r="M329" s="23"/>
      <c r="N329" s="23"/>
      <c r="O329" s="23"/>
      <c r="P329" s="23"/>
      <c r="Q329" s="23"/>
      <c r="R329" s="23"/>
      <c r="S329" s="23"/>
      <c r="T329" s="23"/>
      <c r="U329" s="23"/>
      <c r="V329" s="23"/>
      <c r="W329" s="23"/>
      <c r="X329" s="23"/>
      <c r="Y329" s="185"/>
      <c r="Z329" s="185"/>
      <c r="AA329" s="185"/>
      <c r="AB329" s="185"/>
      <c r="AC329" s="185"/>
      <c r="AD329" s="185"/>
      <c r="AE329" s="185"/>
    </row>
    <row r="330" spans="1:31" s="17" customFormat="1" ht="17.25" x14ac:dyDescent="0.2">
      <c r="A330" s="23"/>
      <c r="B330" s="23"/>
      <c r="C330" s="23"/>
      <c r="D330" s="23"/>
      <c r="E330" s="23"/>
      <c r="F330" s="23"/>
      <c r="G330" s="23"/>
      <c r="H330" s="23"/>
      <c r="I330" s="29"/>
      <c r="J330" s="23"/>
      <c r="K330" s="23"/>
      <c r="L330" s="23"/>
      <c r="M330" s="23"/>
      <c r="N330" s="23"/>
      <c r="O330" s="23"/>
      <c r="P330" s="23"/>
      <c r="Q330" s="23"/>
      <c r="R330" s="23"/>
      <c r="S330" s="23"/>
      <c r="T330" s="23"/>
      <c r="U330" s="23"/>
      <c r="V330" s="23"/>
      <c r="W330" s="23"/>
      <c r="X330" s="23"/>
      <c r="Y330" s="185"/>
      <c r="Z330" s="185"/>
      <c r="AA330" s="185"/>
      <c r="AB330" s="185"/>
      <c r="AC330" s="185"/>
      <c r="AD330" s="185"/>
      <c r="AE330" s="185"/>
    </row>
    <row r="331" spans="1:31" s="17" customFormat="1" ht="17.25" x14ac:dyDescent="0.2">
      <c r="A331" s="23"/>
      <c r="B331" s="23"/>
      <c r="C331" s="23"/>
      <c r="D331" s="23"/>
      <c r="E331" s="23"/>
      <c r="F331" s="23"/>
      <c r="G331" s="23"/>
      <c r="H331" s="23"/>
      <c r="I331" s="29"/>
      <c r="J331" s="23"/>
      <c r="K331" s="23"/>
      <c r="L331" s="23"/>
      <c r="M331" s="23"/>
      <c r="N331" s="23"/>
      <c r="O331" s="23"/>
      <c r="P331" s="23"/>
      <c r="Q331" s="23"/>
      <c r="R331" s="23"/>
      <c r="S331" s="23"/>
      <c r="T331" s="23"/>
      <c r="U331" s="23"/>
      <c r="V331" s="23"/>
      <c r="W331" s="23"/>
      <c r="X331" s="23"/>
      <c r="Y331" s="185"/>
      <c r="Z331" s="185"/>
      <c r="AA331" s="185"/>
      <c r="AB331" s="185"/>
      <c r="AC331" s="185"/>
      <c r="AD331" s="185"/>
      <c r="AE331" s="185"/>
    </row>
    <row r="332" spans="1:31" s="17" customFormat="1" ht="17.25" x14ac:dyDescent="0.2">
      <c r="A332" s="23"/>
      <c r="B332" s="23"/>
      <c r="C332" s="23"/>
      <c r="D332" s="23"/>
      <c r="E332" s="23"/>
      <c r="F332" s="23"/>
      <c r="G332" s="23"/>
      <c r="H332" s="23"/>
      <c r="I332" s="29"/>
      <c r="J332" s="23"/>
      <c r="K332" s="23"/>
      <c r="L332" s="23"/>
      <c r="M332" s="23"/>
      <c r="N332" s="23"/>
      <c r="O332" s="23"/>
      <c r="P332" s="23"/>
      <c r="Q332" s="23"/>
      <c r="R332" s="23"/>
      <c r="S332" s="23"/>
      <c r="T332" s="23"/>
      <c r="U332" s="23"/>
      <c r="V332" s="23"/>
      <c r="W332" s="23"/>
      <c r="X332" s="23"/>
      <c r="Y332" s="185"/>
      <c r="Z332" s="185"/>
      <c r="AA332" s="185"/>
      <c r="AB332" s="185"/>
      <c r="AC332" s="185"/>
      <c r="AD332" s="185"/>
      <c r="AE332" s="185"/>
    </row>
    <row r="333" spans="1:31" s="17" customFormat="1" ht="17.25" x14ac:dyDescent="0.2">
      <c r="A333" s="23"/>
      <c r="B333" s="23"/>
      <c r="C333" s="23"/>
      <c r="D333" s="23"/>
      <c r="E333" s="23"/>
      <c r="F333" s="23"/>
      <c r="G333" s="23"/>
      <c r="H333" s="23"/>
      <c r="I333" s="29"/>
      <c r="J333" s="23"/>
      <c r="K333" s="23"/>
      <c r="L333" s="23"/>
      <c r="M333" s="23"/>
      <c r="N333" s="23"/>
      <c r="O333" s="23"/>
      <c r="P333" s="23"/>
      <c r="Q333" s="23"/>
      <c r="R333" s="23"/>
      <c r="S333" s="23"/>
      <c r="T333" s="23"/>
      <c r="U333" s="23"/>
      <c r="V333" s="23"/>
      <c r="W333" s="23"/>
      <c r="X333" s="23"/>
      <c r="Y333" s="185"/>
      <c r="Z333" s="185"/>
      <c r="AA333" s="185"/>
      <c r="AB333" s="185"/>
      <c r="AC333" s="185"/>
      <c r="AD333" s="185"/>
      <c r="AE333" s="185"/>
    </row>
    <row r="334" spans="1:31" s="17" customFormat="1" ht="17.25" x14ac:dyDescent="0.2">
      <c r="A334" s="23"/>
      <c r="B334" s="23"/>
      <c r="C334" s="23"/>
      <c r="D334" s="23"/>
      <c r="E334" s="23"/>
      <c r="F334" s="23"/>
      <c r="G334" s="23"/>
      <c r="H334" s="23"/>
      <c r="I334" s="29"/>
      <c r="J334" s="23"/>
      <c r="K334" s="23"/>
      <c r="L334" s="23"/>
      <c r="M334" s="23"/>
      <c r="N334" s="23"/>
      <c r="O334" s="23"/>
      <c r="P334" s="23"/>
      <c r="Q334" s="23"/>
      <c r="R334" s="23"/>
      <c r="S334" s="23"/>
      <c r="T334" s="23"/>
      <c r="U334" s="23"/>
      <c r="V334" s="23"/>
      <c r="W334" s="23"/>
      <c r="X334" s="23"/>
      <c r="Y334" s="185"/>
      <c r="Z334" s="185"/>
      <c r="AA334" s="185"/>
      <c r="AB334" s="185"/>
      <c r="AC334" s="185"/>
      <c r="AD334" s="185"/>
      <c r="AE334" s="185"/>
    </row>
    <row r="335" spans="1:31" s="17" customFormat="1" ht="17.25" x14ac:dyDescent="0.2">
      <c r="A335" s="23"/>
      <c r="B335" s="23"/>
      <c r="C335" s="23"/>
      <c r="D335" s="23"/>
      <c r="E335" s="23"/>
      <c r="F335" s="23"/>
      <c r="G335" s="23"/>
      <c r="H335" s="23"/>
      <c r="I335" s="29"/>
      <c r="J335" s="23"/>
      <c r="K335" s="23"/>
      <c r="L335" s="23"/>
      <c r="M335" s="23"/>
      <c r="N335" s="23"/>
      <c r="O335" s="23"/>
      <c r="P335" s="23"/>
      <c r="Q335" s="23"/>
      <c r="R335" s="23"/>
      <c r="S335" s="23"/>
      <c r="T335" s="23"/>
      <c r="U335" s="23"/>
      <c r="V335" s="23"/>
      <c r="W335" s="23"/>
      <c r="X335" s="23"/>
      <c r="Y335" s="185"/>
      <c r="Z335" s="185"/>
      <c r="AA335" s="185"/>
      <c r="AB335" s="185"/>
      <c r="AC335" s="185"/>
      <c r="AD335" s="185"/>
      <c r="AE335" s="185"/>
    </row>
    <row r="336" spans="1:31" s="17" customFormat="1" ht="17.25" x14ac:dyDescent="0.2">
      <c r="A336" s="23"/>
      <c r="B336" s="23"/>
      <c r="C336" s="23"/>
      <c r="D336" s="23"/>
      <c r="E336" s="23"/>
      <c r="F336" s="23"/>
      <c r="G336" s="23"/>
      <c r="H336" s="23"/>
      <c r="I336" s="29"/>
      <c r="J336" s="23"/>
      <c r="K336" s="23"/>
      <c r="L336" s="23"/>
      <c r="M336" s="23"/>
      <c r="N336" s="23"/>
      <c r="O336" s="23"/>
      <c r="P336" s="23"/>
      <c r="Q336" s="23"/>
      <c r="R336" s="23"/>
      <c r="S336" s="23"/>
      <c r="T336" s="23"/>
      <c r="U336" s="23"/>
      <c r="V336" s="23"/>
      <c r="W336" s="23"/>
      <c r="X336" s="23"/>
      <c r="Y336" s="185"/>
      <c r="Z336" s="185"/>
      <c r="AA336" s="185"/>
      <c r="AB336" s="185"/>
      <c r="AC336" s="185"/>
      <c r="AD336" s="185"/>
      <c r="AE336" s="185"/>
    </row>
    <row r="337" spans="1:31" s="17" customFormat="1" ht="17.25" x14ac:dyDescent="0.2">
      <c r="A337" s="23"/>
      <c r="B337" s="23"/>
      <c r="C337" s="23"/>
      <c r="D337" s="23"/>
      <c r="E337" s="23"/>
      <c r="F337" s="23"/>
      <c r="G337" s="23"/>
      <c r="H337" s="23"/>
      <c r="I337" s="29"/>
      <c r="J337" s="23"/>
      <c r="K337" s="23"/>
      <c r="L337" s="23"/>
      <c r="M337" s="23"/>
      <c r="N337" s="23"/>
      <c r="O337" s="23"/>
      <c r="P337" s="23"/>
      <c r="Q337" s="23"/>
      <c r="R337" s="23"/>
      <c r="S337" s="23"/>
      <c r="T337" s="23"/>
      <c r="U337" s="23"/>
      <c r="V337" s="23"/>
      <c r="W337" s="23"/>
      <c r="X337" s="23"/>
      <c r="Y337" s="185"/>
      <c r="Z337" s="185"/>
      <c r="AA337" s="185"/>
      <c r="AB337" s="185"/>
      <c r="AC337" s="185"/>
      <c r="AD337" s="185"/>
      <c r="AE337" s="185"/>
    </row>
    <row r="338" spans="1:31" s="17" customFormat="1" ht="17.25" x14ac:dyDescent="0.2">
      <c r="A338" s="23"/>
      <c r="B338" s="23"/>
      <c r="C338" s="23"/>
      <c r="D338" s="23"/>
      <c r="E338" s="23"/>
      <c r="F338" s="23"/>
      <c r="G338" s="23"/>
      <c r="H338" s="23"/>
      <c r="I338" s="29"/>
      <c r="J338" s="23"/>
      <c r="K338" s="23"/>
      <c r="L338" s="23"/>
      <c r="M338" s="23"/>
      <c r="N338" s="23"/>
      <c r="O338" s="23"/>
      <c r="P338" s="23"/>
      <c r="Q338" s="23"/>
      <c r="R338" s="23"/>
      <c r="S338" s="23"/>
      <c r="T338" s="23"/>
      <c r="U338" s="23"/>
      <c r="V338" s="23"/>
      <c r="W338" s="23"/>
      <c r="X338" s="23"/>
      <c r="Y338" s="185"/>
      <c r="Z338" s="185"/>
      <c r="AA338" s="185"/>
      <c r="AB338" s="185"/>
      <c r="AC338" s="185"/>
      <c r="AD338" s="185"/>
      <c r="AE338" s="185"/>
    </row>
    <row r="339" spans="1:31" s="17" customFormat="1" ht="17.25" x14ac:dyDescent="0.2">
      <c r="A339" s="23"/>
      <c r="B339" s="23"/>
      <c r="C339" s="23"/>
      <c r="D339" s="23"/>
      <c r="E339" s="23"/>
      <c r="F339" s="23"/>
      <c r="G339" s="23"/>
      <c r="H339" s="23"/>
      <c r="I339" s="29"/>
      <c r="J339" s="23"/>
      <c r="K339" s="23"/>
      <c r="L339" s="23"/>
      <c r="M339" s="23"/>
      <c r="N339" s="23"/>
      <c r="O339" s="23"/>
      <c r="P339" s="23"/>
      <c r="Q339" s="23"/>
      <c r="R339" s="23"/>
      <c r="S339" s="23"/>
      <c r="T339" s="23"/>
      <c r="U339" s="23"/>
      <c r="V339" s="23"/>
      <c r="W339" s="23"/>
      <c r="X339" s="23"/>
      <c r="Y339" s="185"/>
      <c r="Z339" s="185"/>
      <c r="AA339" s="185"/>
      <c r="AB339" s="185"/>
      <c r="AC339" s="185"/>
      <c r="AD339" s="185"/>
      <c r="AE339" s="185"/>
    </row>
    <row r="340" spans="1:31" s="17" customFormat="1" ht="17.25" x14ac:dyDescent="0.2">
      <c r="A340" s="23"/>
      <c r="B340" s="23"/>
      <c r="C340" s="23"/>
      <c r="D340" s="23"/>
      <c r="E340" s="23"/>
      <c r="F340" s="23"/>
      <c r="G340" s="23"/>
      <c r="H340" s="23"/>
      <c r="I340" s="29"/>
      <c r="J340" s="23"/>
      <c r="K340" s="23"/>
      <c r="L340" s="23"/>
      <c r="M340" s="23"/>
      <c r="N340" s="23"/>
      <c r="O340" s="23"/>
      <c r="P340" s="23"/>
      <c r="Q340" s="23"/>
      <c r="R340" s="23"/>
      <c r="S340" s="23"/>
      <c r="T340" s="23"/>
      <c r="U340" s="23"/>
      <c r="V340" s="23"/>
      <c r="W340" s="23"/>
      <c r="X340" s="23"/>
      <c r="Y340" s="185"/>
      <c r="Z340" s="185"/>
      <c r="AA340" s="185"/>
      <c r="AB340" s="185"/>
      <c r="AC340" s="185"/>
      <c r="AD340" s="185"/>
      <c r="AE340" s="185"/>
    </row>
    <row r="341" spans="1:31" s="17" customFormat="1" ht="17.25" x14ac:dyDescent="0.2">
      <c r="A341" s="23"/>
      <c r="B341" s="23"/>
      <c r="C341" s="23"/>
      <c r="D341" s="23"/>
      <c r="E341" s="23"/>
      <c r="F341" s="23"/>
      <c r="G341" s="23"/>
      <c r="H341" s="23"/>
      <c r="I341" s="29"/>
      <c r="J341" s="23"/>
      <c r="K341" s="23"/>
      <c r="L341" s="23"/>
      <c r="M341" s="23"/>
      <c r="N341" s="23"/>
      <c r="O341" s="23"/>
      <c r="P341" s="23"/>
      <c r="Q341" s="23"/>
      <c r="R341" s="23"/>
      <c r="S341" s="23"/>
      <c r="T341" s="23"/>
      <c r="U341" s="23"/>
      <c r="V341" s="23"/>
      <c r="W341" s="23"/>
      <c r="X341" s="23"/>
      <c r="Y341" s="185"/>
      <c r="Z341" s="185"/>
      <c r="AA341" s="185"/>
      <c r="AB341" s="185"/>
      <c r="AC341" s="185"/>
      <c r="AD341" s="185"/>
      <c r="AE341" s="185"/>
    </row>
    <row r="342" spans="1:31" s="17" customFormat="1" ht="17.25" x14ac:dyDescent="0.2">
      <c r="A342" s="23"/>
      <c r="B342" s="23"/>
      <c r="C342" s="23"/>
      <c r="D342" s="23"/>
      <c r="E342" s="23"/>
      <c r="F342" s="23"/>
      <c r="G342" s="23"/>
      <c r="H342" s="23"/>
      <c r="I342" s="29"/>
      <c r="J342" s="23"/>
      <c r="K342" s="23"/>
      <c r="L342" s="23"/>
      <c r="M342" s="23"/>
      <c r="N342" s="23"/>
      <c r="O342" s="23"/>
      <c r="P342" s="23"/>
      <c r="Q342" s="23"/>
      <c r="R342" s="23"/>
      <c r="S342" s="23"/>
      <c r="T342" s="23"/>
      <c r="U342" s="23"/>
      <c r="V342" s="23"/>
      <c r="W342" s="23"/>
      <c r="X342" s="23"/>
      <c r="Y342" s="185"/>
      <c r="Z342" s="185"/>
      <c r="AA342" s="185"/>
      <c r="AB342" s="185"/>
      <c r="AC342" s="185"/>
      <c r="AD342" s="185"/>
      <c r="AE342" s="185"/>
    </row>
    <row r="343" spans="1:31" s="17" customFormat="1" ht="17.25" x14ac:dyDescent="0.2">
      <c r="A343" s="23"/>
      <c r="B343" s="23"/>
      <c r="C343" s="23"/>
      <c r="D343" s="23"/>
      <c r="E343" s="23"/>
      <c r="F343" s="23"/>
      <c r="G343" s="23"/>
      <c r="H343" s="23"/>
      <c r="I343" s="29"/>
      <c r="J343" s="23"/>
      <c r="K343" s="23"/>
      <c r="L343" s="23"/>
      <c r="M343" s="23"/>
      <c r="N343" s="23"/>
      <c r="O343" s="23"/>
      <c r="P343" s="23"/>
      <c r="Q343" s="23"/>
      <c r="R343" s="23"/>
      <c r="S343" s="23"/>
      <c r="T343" s="23"/>
      <c r="U343" s="23"/>
      <c r="V343" s="23"/>
      <c r="W343" s="23"/>
      <c r="X343" s="23"/>
      <c r="Y343" s="185"/>
      <c r="Z343" s="185"/>
      <c r="AA343" s="185"/>
      <c r="AB343" s="185"/>
      <c r="AC343" s="185"/>
      <c r="AD343" s="185"/>
      <c r="AE343" s="185"/>
    </row>
    <row r="344" spans="1:31" s="17" customFormat="1" ht="17.25" x14ac:dyDescent="0.2">
      <c r="A344" s="23"/>
      <c r="B344" s="23"/>
      <c r="C344" s="23"/>
      <c r="D344" s="23"/>
      <c r="E344" s="23"/>
      <c r="F344" s="23"/>
      <c r="G344" s="23"/>
      <c r="H344" s="23"/>
      <c r="I344" s="29"/>
      <c r="J344" s="23"/>
      <c r="K344" s="23"/>
      <c r="L344" s="23"/>
      <c r="M344" s="23"/>
      <c r="N344" s="23"/>
      <c r="O344" s="23"/>
      <c r="P344" s="23"/>
      <c r="Q344" s="23"/>
      <c r="R344" s="23"/>
      <c r="S344" s="23"/>
      <c r="T344" s="23"/>
      <c r="U344" s="23"/>
      <c r="V344" s="23"/>
      <c r="W344" s="23"/>
      <c r="X344" s="23"/>
      <c r="Y344" s="185"/>
      <c r="Z344" s="185"/>
      <c r="AA344" s="185"/>
      <c r="AB344" s="185"/>
      <c r="AC344" s="185"/>
      <c r="AD344" s="185"/>
      <c r="AE344" s="185"/>
    </row>
    <row r="345" spans="1:31" s="17" customFormat="1" ht="17.25" x14ac:dyDescent="0.2">
      <c r="A345" s="23"/>
      <c r="B345" s="23"/>
      <c r="C345" s="23"/>
      <c r="D345" s="23"/>
      <c r="E345" s="23"/>
      <c r="F345" s="23"/>
      <c r="G345" s="23"/>
      <c r="H345" s="23"/>
      <c r="I345" s="29"/>
      <c r="J345" s="23"/>
      <c r="K345" s="23"/>
      <c r="L345" s="23"/>
      <c r="M345" s="23"/>
      <c r="N345" s="23"/>
      <c r="O345" s="23"/>
      <c r="P345" s="23"/>
      <c r="Q345" s="23"/>
      <c r="R345" s="23"/>
      <c r="S345" s="23"/>
      <c r="T345" s="23"/>
      <c r="U345" s="23"/>
      <c r="V345" s="23"/>
      <c r="W345" s="23"/>
      <c r="X345" s="23"/>
      <c r="Y345" s="185"/>
      <c r="Z345" s="185"/>
      <c r="AA345" s="185"/>
      <c r="AB345" s="185"/>
      <c r="AC345" s="185"/>
      <c r="AD345" s="185"/>
      <c r="AE345" s="185"/>
    </row>
    <row r="346" spans="1:31" s="17" customFormat="1" ht="17.25" x14ac:dyDescent="0.2">
      <c r="A346" s="23"/>
      <c r="B346" s="23"/>
      <c r="C346" s="23"/>
      <c r="D346" s="23"/>
      <c r="E346" s="23"/>
      <c r="F346" s="23"/>
      <c r="G346" s="23"/>
      <c r="H346" s="23"/>
      <c r="I346" s="29"/>
      <c r="J346" s="23"/>
      <c r="K346" s="23"/>
      <c r="L346" s="23"/>
      <c r="M346" s="23"/>
      <c r="N346" s="23"/>
      <c r="O346" s="23"/>
      <c r="P346" s="23"/>
      <c r="Q346" s="23"/>
      <c r="R346" s="23"/>
      <c r="S346" s="23"/>
      <c r="T346" s="23"/>
      <c r="U346" s="23"/>
      <c r="V346" s="23"/>
      <c r="W346" s="23"/>
      <c r="X346" s="23"/>
      <c r="Y346" s="185"/>
      <c r="Z346" s="185"/>
      <c r="AA346" s="185"/>
      <c r="AB346" s="185"/>
      <c r="AC346" s="185"/>
      <c r="AD346" s="185"/>
      <c r="AE346" s="185"/>
    </row>
    <row r="347" spans="1:31" s="17" customFormat="1" ht="17.25" x14ac:dyDescent="0.2">
      <c r="A347" s="23"/>
      <c r="B347" s="23"/>
      <c r="C347" s="23"/>
      <c r="D347" s="23"/>
      <c r="E347" s="23"/>
      <c r="F347" s="23"/>
      <c r="G347" s="23"/>
      <c r="H347" s="23"/>
      <c r="I347" s="29"/>
      <c r="J347" s="23"/>
      <c r="K347" s="23"/>
      <c r="L347" s="23"/>
      <c r="M347" s="23"/>
      <c r="N347" s="23"/>
      <c r="O347" s="23"/>
      <c r="P347" s="23"/>
      <c r="Q347" s="23"/>
      <c r="R347" s="23"/>
      <c r="S347" s="23"/>
      <c r="T347" s="23"/>
      <c r="U347" s="23"/>
      <c r="V347" s="23"/>
      <c r="W347" s="23"/>
      <c r="X347" s="23"/>
      <c r="Y347" s="185"/>
      <c r="Z347" s="185"/>
      <c r="AA347" s="185"/>
      <c r="AB347" s="185"/>
      <c r="AC347" s="185"/>
      <c r="AD347" s="185"/>
      <c r="AE347" s="185"/>
    </row>
    <row r="348" spans="1:31" s="17" customFormat="1" ht="17.25" x14ac:dyDescent="0.2">
      <c r="A348" s="23"/>
      <c r="B348" s="23"/>
      <c r="C348" s="23"/>
      <c r="D348" s="23"/>
      <c r="E348" s="23"/>
      <c r="F348" s="23"/>
      <c r="G348" s="23"/>
      <c r="H348" s="23"/>
      <c r="I348" s="29"/>
      <c r="J348" s="23"/>
      <c r="K348" s="23"/>
      <c r="L348" s="23"/>
      <c r="M348" s="23"/>
      <c r="N348" s="23"/>
      <c r="O348" s="23"/>
      <c r="P348" s="23"/>
      <c r="Q348" s="23"/>
      <c r="R348" s="23"/>
      <c r="S348" s="23"/>
      <c r="T348" s="23"/>
      <c r="U348" s="23"/>
      <c r="V348" s="23"/>
      <c r="W348" s="23"/>
      <c r="X348" s="23"/>
      <c r="Y348" s="185"/>
      <c r="Z348" s="185"/>
      <c r="AA348" s="185"/>
      <c r="AB348" s="185"/>
      <c r="AC348" s="185"/>
      <c r="AD348" s="185"/>
      <c r="AE348" s="185"/>
    </row>
    <row r="349" spans="1:31" s="17" customFormat="1" ht="17.25" x14ac:dyDescent="0.2">
      <c r="A349" s="23"/>
      <c r="B349" s="23"/>
      <c r="C349" s="23"/>
      <c r="D349" s="23"/>
      <c r="E349" s="23"/>
      <c r="F349" s="23"/>
      <c r="G349" s="23"/>
      <c r="H349" s="23"/>
      <c r="I349" s="29"/>
      <c r="J349" s="23"/>
      <c r="K349" s="23"/>
      <c r="L349" s="23"/>
      <c r="M349" s="23"/>
      <c r="N349" s="23"/>
      <c r="O349" s="23"/>
      <c r="P349" s="23"/>
      <c r="Q349" s="23"/>
      <c r="R349" s="23"/>
      <c r="S349" s="23"/>
      <c r="T349" s="23"/>
      <c r="U349" s="23"/>
      <c r="V349" s="23"/>
      <c r="W349" s="23"/>
      <c r="X349" s="23"/>
      <c r="Y349" s="185"/>
      <c r="Z349" s="185"/>
      <c r="AA349" s="185"/>
      <c r="AB349" s="185"/>
      <c r="AC349" s="185"/>
      <c r="AD349" s="185"/>
      <c r="AE349" s="185"/>
    </row>
    <row r="350" spans="1:31" s="17" customFormat="1" ht="17.25" x14ac:dyDescent="0.2">
      <c r="A350" s="23"/>
      <c r="B350" s="23"/>
      <c r="C350" s="23"/>
      <c r="D350" s="23"/>
      <c r="E350" s="23"/>
      <c r="F350" s="23"/>
      <c r="G350" s="23"/>
      <c r="H350" s="23"/>
      <c r="I350" s="29"/>
      <c r="J350" s="23"/>
      <c r="K350" s="23"/>
      <c r="L350" s="23"/>
      <c r="M350" s="23"/>
      <c r="N350" s="23"/>
      <c r="O350" s="23"/>
      <c r="P350" s="23"/>
      <c r="Q350" s="23"/>
      <c r="R350" s="23"/>
      <c r="S350" s="23"/>
      <c r="T350" s="23"/>
      <c r="U350" s="23"/>
      <c r="V350" s="23"/>
      <c r="W350" s="23"/>
      <c r="X350" s="23"/>
      <c r="Y350" s="185"/>
      <c r="Z350" s="185"/>
      <c r="AA350" s="185"/>
      <c r="AB350" s="185"/>
      <c r="AC350" s="185"/>
      <c r="AD350" s="185"/>
      <c r="AE350" s="185"/>
    </row>
    <row r="351" spans="1:31" s="17" customFormat="1" ht="17.25" x14ac:dyDescent="0.2">
      <c r="A351" s="23"/>
      <c r="B351" s="23"/>
      <c r="C351" s="23"/>
      <c r="D351" s="23"/>
      <c r="E351" s="23"/>
      <c r="F351" s="23"/>
      <c r="G351" s="23"/>
      <c r="H351" s="23"/>
      <c r="I351" s="29"/>
      <c r="J351" s="23"/>
      <c r="K351" s="23"/>
      <c r="L351" s="23"/>
      <c r="M351" s="23"/>
      <c r="N351" s="23"/>
      <c r="O351" s="23"/>
      <c r="P351" s="23"/>
      <c r="Q351" s="23"/>
      <c r="R351" s="23"/>
      <c r="S351" s="23"/>
      <c r="T351" s="23"/>
      <c r="U351" s="23"/>
      <c r="V351" s="23"/>
      <c r="W351" s="23"/>
      <c r="X351" s="23"/>
      <c r="Y351" s="185"/>
      <c r="Z351" s="185"/>
      <c r="AA351" s="185"/>
      <c r="AB351" s="185"/>
      <c r="AC351" s="185"/>
      <c r="AD351" s="185"/>
      <c r="AE351" s="185"/>
    </row>
    <row r="352" spans="1:31" s="17" customFormat="1" ht="17.25" x14ac:dyDescent="0.2">
      <c r="A352" s="23"/>
      <c r="B352" s="23"/>
      <c r="C352" s="23"/>
      <c r="D352" s="23"/>
      <c r="E352" s="23"/>
      <c r="F352" s="23"/>
      <c r="G352" s="23"/>
      <c r="H352" s="23"/>
      <c r="I352" s="29"/>
      <c r="J352" s="23"/>
      <c r="K352" s="23"/>
      <c r="L352" s="23"/>
      <c r="M352" s="23"/>
      <c r="N352" s="23"/>
      <c r="O352" s="23"/>
      <c r="P352" s="23"/>
      <c r="Q352" s="23"/>
      <c r="R352" s="23"/>
      <c r="S352" s="23"/>
      <c r="T352" s="23"/>
      <c r="U352" s="23"/>
      <c r="V352" s="23"/>
      <c r="W352" s="23"/>
      <c r="X352" s="23"/>
      <c r="Y352" s="185"/>
      <c r="Z352" s="185"/>
      <c r="AA352" s="185"/>
      <c r="AB352" s="185"/>
      <c r="AC352" s="185"/>
      <c r="AD352" s="185"/>
      <c r="AE352" s="185"/>
    </row>
    <row r="353" spans="1:31" s="17" customFormat="1" ht="17.25" x14ac:dyDescent="0.2">
      <c r="A353" s="23"/>
      <c r="B353" s="23"/>
      <c r="C353" s="23"/>
      <c r="D353" s="23"/>
      <c r="E353" s="23"/>
      <c r="F353" s="23"/>
      <c r="G353" s="23"/>
      <c r="H353" s="23"/>
      <c r="I353" s="29"/>
      <c r="J353" s="23"/>
      <c r="K353" s="23"/>
      <c r="L353" s="23"/>
      <c r="M353" s="23"/>
      <c r="N353" s="23"/>
      <c r="O353" s="23"/>
      <c r="P353" s="23"/>
      <c r="Q353" s="23"/>
      <c r="R353" s="23"/>
      <c r="S353" s="23"/>
      <c r="T353" s="23"/>
      <c r="U353" s="23"/>
      <c r="V353" s="23"/>
      <c r="W353" s="23"/>
      <c r="X353" s="23"/>
      <c r="Y353" s="185"/>
      <c r="Z353" s="185"/>
      <c r="AA353" s="185"/>
      <c r="AB353" s="185"/>
      <c r="AC353" s="185"/>
      <c r="AD353" s="185"/>
      <c r="AE353" s="185"/>
    </row>
    <row r="354" spans="1:31" s="17" customFormat="1" ht="17.25" x14ac:dyDescent="0.2">
      <c r="A354" s="23"/>
      <c r="B354" s="23"/>
      <c r="C354" s="23"/>
      <c r="D354" s="23"/>
      <c r="E354" s="23"/>
      <c r="F354" s="23"/>
      <c r="G354" s="23"/>
      <c r="H354" s="23"/>
      <c r="I354" s="29"/>
      <c r="J354" s="23"/>
      <c r="K354" s="23"/>
      <c r="L354" s="23"/>
      <c r="M354" s="23"/>
      <c r="N354" s="23"/>
      <c r="O354" s="23"/>
      <c r="P354" s="23"/>
      <c r="Q354" s="23"/>
      <c r="R354" s="23"/>
      <c r="S354" s="23"/>
      <c r="T354" s="23"/>
      <c r="U354" s="23"/>
      <c r="V354" s="23"/>
      <c r="W354" s="23"/>
      <c r="X354" s="23"/>
      <c r="Y354" s="185"/>
      <c r="Z354" s="185"/>
      <c r="AA354" s="185"/>
      <c r="AB354" s="185"/>
      <c r="AC354" s="185"/>
      <c r="AD354" s="185"/>
      <c r="AE354" s="185"/>
    </row>
    <row r="355" spans="1:31" s="17" customFormat="1" ht="17.25" x14ac:dyDescent="0.2">
      <c r="A355" s="23"/>
      <c r="B355" s="23"/>
      <c r="C355" s="23"/>
      <c r="D355" s="23"/>
      <c r="E355" s="23"/>
      <c r="F355" s="23"/>
      <c r="G355" s="23"/>
      <c r="H355" s="23"/>
      <c r="I355" s="29"/>
      <c r="J355" s="23"/>
      <c r="K355" s="23"/>
      <c r="L355" s="23"/>
      <c r="M355" s="23"/>
      <c r="N355" s="23"/>
      <c r="O355" s="23"/>
      <c r="P355" s="23"/>
      <c r="Q355" s="23"/>
      <c r="R355" s="23"/>
      <c r="S355" s="23"/>
      <c r="T355" s="23"/>
      <c r="U355" s="23"/>
      <c r="V355" s="23"/>
      <c r="W355" s="23"/>
      <c r="X355" s="23"/>
      <c r="Y355" s="185"/>
      <c r="Z355" s="185"/>
      <c r="AA355" s="185"/>
      <c r="AB355" s="185"/>
      <c r="AC355" s="185"/>
      <c r="AD355" s="185"/>
      <c r="AE355" s="185"/>
    </row>
    <row r="356" spans="1:31" s="17" customFormat="1" ht="17.25" x14ac:dyDescent="0.2">
      <c r="A356" s="23"/>
      <c r="B356" s="23"/>
      <c r="C356" s="23"/>
      <c r="D356" s="23"/>
      <c r="E356" s="23"/>
      <c r="F356" s="23"/>
      <c r="G356" s="23"/>
      <c r="H356" s="23"/>
      <c r="I356" s="29"/>
      <c r="J356" s="23"/>
      <c r="K356" s="23"/>
      <c r="L356" s="23"/>
      <c r="M356" s="23"/>
      <c r="N356" s="23"/>
      <c r="O356" s="23"/>
      <c r="P356" s="23"/>
      <c r="Q356" s="23"/>
      <c r="R356" s="23"/>
      <c r="S356" s="23"/>
      <c r="T356" s="23"/>
      <c r="U356" s="23"/>
      <c r="V356" s="23"/>
      <c r="W356" s="23"/>
      <c r="X356" s="23"/>
      <c r="Y356" s="185"/>
      <c r="Z356" s="185"/>
      <c r="AA356" s="185"/>
      <c r="AB356" s="185"/>
      <c r="AC356" s="185"/>
      <c r="AD356" s="185"/>
      <c r="AE356" s="185"/>
    </row>
    <row r="357" spans="1:31" s="17" customFormat="1" ht="17.25" x14ac:dyDescent="0.2">
      <c r="A357" s="23"/>
      <c r="B357" s="23"/>
      <c r="C357" s="23"/>
      <c r="D357" s="23"/>
      <c r="E357" s="23"/>
      <c r="F357" s="23"/>
      <c r="G357" s="23"/>
      <c r="H357" s="23"/>
      <c r="I357" s="29"/>
      <c r="J357" s="23"/>
      <c r="K357" s="23"/>
      <c r="L357" s="23"/>
      <c r="M357" s="23"/>
      <c r="N357" s="23"/>
      <c r="O357" s="23"/>
      <c r="P357" s="23"/>
      <c r="Q357" s="23"/>
      <c r="R357" s="23"/>
      <c r="S357" s="23"/>
      <c r="T357" s="23"/>
      <c r="U357" s="23"/>
      <c r="V357" s="23"/>
      <c r="W357" s="23"/>
      <c r="X357" s="23"/>
      <c r="Y357" s="185"/>
      <c r="Z357" s="185"/>
      <c r="AA357" s="185"/>
      <c r="AB357" s="185"/>
      <c r="AC357" s="185"/>
      <c r="AD357" s="185"/>
      <c r="AE357" s="185"/>
    </row>
    <row r="358" spans="1:31" s="17" customFormat="1" ht="17.25" x14ac:dyDescent="0.2">
      <c r="A358" s="23"/>
      <c r="B358" s="23"/>
      <c r="C358" s="23"/>
      <c r="D358" s="23"/>
      <c r="E358" s="23"/>
      <c r="F358" s="23"/>
      <c r="G358" s="23"/>
      <c r="H358" s="23"/>
      <c r="I358" s="29"/>
      <c r="J358" s="23"/>
      <c r="K358" s="23"/>
      <c r="L358" s="23"/>
      <c r="M358" s="23"/>
      <c r="N358" s="23"/>
      <c r="O358" s="23"/>
      <c r="P358" s="23"/>
      <c r="Q358" s="23"/>
      <c r="R358" s="23"/>
      <c r="S358" s="23"/>
      <c r="T358" s="23"/>
      <c r="U358" s="23"/>
      <c r="V358" s="23"/>
      <c r="W358" s="23"/>
      <c r="X358" s="23"/>
      <c r="Y358" s="185"/>
      <c r="Z358" s="185"/>
      <c r="AA358" s="185"/>
      <c r="AB358" s="185"/>
      <c r="AC358" s="185"/>
      <c r="AD358" s="185"/>
      <c r="AE358" s="185"/>
    </row>
    <row r="359" spans="1:31" s="17" customFormat="1" ht="17.25" x14ac:dyDescent="0.2">
      <c r="A359" s="23"/>
      <c r="B359" s="23"/>
      <c r="C359" s="23"/>
      <c r="D359" s="23"/>
      <c r="E359" s="23"/>
      <c r="F359" s="23"/>
      <c r="G359" s="23"/>
      <c r="H359" s="23"/>
      <c r="I359" s="29"/>
      <c r="J359" s="23"/>
      <c r="K359" s="23"/>
      <c r="L359" s="23"/>
      <c r="M359" s="23"/>
      <c r="N359" s="23"/>
      <c r="O359" s="23"/>
      <c r="P359" s="23"/>
      <c r="Q359" s="23"/>
      <c r="R359" s="23"/>
      <c r="S359" s="23"/>
      <c r="T359" s="23"/>
      <c r="U359" s="23"/>
      <c r="V359" s="23"/>
      <c r="W359" s="23"/>
      <c r="X359" s="23"/>
      <c r="Y359" s="185"/>
      <c r="Z359" s="185"/>
      <c r="AA359" s="185"/>
      <c r="AB359" s="185"/>
      <c r="AC359" s="185"/>
      <c r="AD359" s="185"/>
      <c r="AE359" s="185"/>
    </row>
    <row r="360" spans="1:31" s="17" customFormat="1" ht="17.25" x14ac:dyDescent="0.2">
      <c r="A360" s="23"/>
      <c r="B360" s="23"/>
      <c r="C360" s="23"/>
      <c r="D360" s="23"/>
      <c r="E360" s="23"/>
      <c r="F360" s="23"/>
      <c r="G360" s="23"/>
      <c r="H360" s="23"/>
      <c r="I360" s="29"/>
      <c r="J360" s="23"/>
      <c r="K360" s="23"/>
      <c r="L360" s="23"/>
      <c r="M360" s="23"/>
      <c r="N360" s="23"/>
      <c r="O360" s="23"/>
      <c r="P360" s="23"/>
      <c r="Q360" s="23"/>
      <c r="R360" s="23"/>
      <c r="S360" s="23"/>
      <c r="T360" s="23"/>
      <c r="U360" s="23"/>
      <c r="V360" s="23"/>
      <c r="W360" s="23"/>
      <c r="X360" s="23"/>
      <c r="Y360" s="185"/>
      <c r="Z360" s="185"/>
      <c r="AA360" s="185"/>
      <c r="AB360" s="185"/>
      <c r="AC360" s="185"/>
      <c r="AD360" s="185"/>
      <c r="AE360" s="185"/>
    </row>
    <row r="361" spans="1:31" s="28" customFormat="1" ht="17.25" x14ac:dyDescent="0.2">
      <c r="A361" s="23"/>
      <c r="B361" s="23"/>
      <c r="C361" s="23"/>
      <c r="D361" s="23"/>
      <c r="E361" s="23"/>
      <c r="F361" s="23"/>
      <c r="G361" s="23"/>
      <c r="H361" s="23"/>
      <c r="I361" s="29"/>
      <c r="J361" s="23"/>
      <c r="K361" s="23"/>
      <c r="L361" s="23"/>
      <c r="M361" s="23"/>
      <c r="N361" s="23"/>
      <c r="O361" s="23"/>
      <c r="P361" s="23"/>
      <c r="Q361" s="23"/>
      <c r="R361" s="23"/>
      <c r="S361" s="23"/>
      <c r="T361" s="23"/>
      <c r="U361" s="23"/>
      <c r="V361" s="23"/>
      <c r="W361" s="23"/>
      <c r="X361" s="23"/>
      <c r="Y361" s="185"/>
      <c r="Z361" s="185"/>
      <c r="AA361" s="185"/>
      <c r="AB361" s="185"/>
      <c r="AC361" s="185"/>
      <c r="AD361" s="185"/>
      <c r="AE361" s="185"/>
    </row>
    <row r="362" spans="1:31" s="28" customFormat="1" ht="17.25" x14ac:dyDescent="0.2">
      <c r="A362" s="23"/>
      <c r="B362" s="23"/>
      <c r="C362" s="23"/>
      <c r="D362" s="23"/>
      <c r="E362" s="23"/>
      <c r="F362" s="23"/>
      <c r="G362" s="23"/>
      <c r="H362" s="23"/>
      <c r="I362" s="29"/>
      <c r="J362" s="23"/>
      <c r="K362" s="23"/>
      <c r="L362" s="23"/>
      <c r="M362" s="23"/>
      <c r="N362" s="23"/>
      <c r="O362" s="23"/>
      <c r="P362" s="23"/>
      <c r="Q362" s="23"/>
      <c r="R362" s="23"/>
      <c r="S362" s="23"/>
      <c r="T362" s="23"/>
      <c r="U362" s="23"/>
      <c r="V362" s="23"/>
      <c r="W362" s="23"/>
      <c r="X362" s="23"/>
      <c r="Y362" s="185"/>
      <c r="Z362" s="185"/>
      <c r="AA362" s="185"/>
      <c r="AB362" s="185"/>
      <c r="AC362" s="185"/>
      <c r="AD362" s="185"/>
      <c r="AE362" s="185"/>
    </row>
    <row r="363" spans="1:31" s="17" customFormat="1" ht="17.25" x14ac:dyDescent="0.2">
      <c r="A363" s="23"/>
      <c r="B363" s="23"/>
      <c r="C363" s="23"/>
      <c r="D363" s="23"/>
      <c r="E363" s="23"/>
      <c r="F363" s="23"/>
      <c r="G363" s="23"/>
      <c r="H363" s="23"/>
      <c r="I363" s="29"/>
      <c r="J363" s="23"/>
      <c r="K363" s="23"/>
      <c r="L363" s="23"/>
      <c r="M363" s="23"/>
      <c r="N363" s="23"/>
      <c r="O363" s="23"/>
      <c r="P363" s="23"/>
      <c r="Q363" s="23"/>
      <c r="R363" s="23"/>
      <c r="S363" s="23"/>
      <c r="T363" s="23"/>
      <c r="U363" s="23"/>
      <c r="V363" s="23"/>
      <c r="W363" s="23"/>
      <c r="X363" s="23"/>
      <c r="Y363" s="185"/>
      <c r="Z363" s="185"/>
      <c r="AA363" s="185"/>
      <c r="AB363" s="185"/>
      <c r="AC363" s="185"/>
      <c r="AD363" s="185"/>
      <c r="AE363" s="185"/>
    </row>
    <row r="364" spans="1:31" s="17" customFormat="1" ht="17.25" x14ac:dyDescent="0.2">
      <c r="A364" s="23"/>
      <c r="B364" s="23"/>
      <c r="C364" s="23"/>
      <c r="D364" s="23"/>
      <c r="E364" s="23"/>
      <c r="F364" s="23"/>
      <c r="G364" s="23"/>
      <c r="H364" s="23"/>
      <c r="I364" s="29"/>
      <c r="J364" s="23"/>
      <c r="K364" s="23"/>
      <c r="L364" s="23"/>
      <c r="M364" s="23"/>
      <c r="N364" s="23"/>
      <c r="O364" s="23"/>
      <c r="P364" s="23"/>
      <c r="Q364" s="23"/>
      <c r="R364" s="23"/>
      <c r="S364" s="23"/>
      <c r="T364" s="23"/>
      <c r="U364" s="23"/>
      <c r="V364" s="23"/>
      <c r="W364" s="23"/>
      <c r="X364" s="23"/>
      <c r="Y364" s="185"/>
      <c r="Z364" s="185"/>
      <c r="AA364" s="185"/>
      <c r="AB364" s="185"/>
      <c r="AC364" s="185"/>
      <c r="AD364" s="185"/>
      <c r="AE364" s="185"/>
    </row>
    <row r="365" spans="1:31" s="17" customFormat="1" ht="17.25" x14ac:dyDescent="0.2">
      <c r="A365" s="23"/>
      <c r="B365" s="23"/>
      <c r="C365" s="23"/>
      <c r="D365" s="23"/>
      <c r="E365" s="23"/>
      <c r="F365" s="23"/>
      <c r="G365" s="23"/>
      <c r="H365" s="23"/>
      <c r="I365" s="29"/>
      <c r="J365" s="23"/>
      <c r="K365" s="23"/>
      <c r="L365" s="23"/>
      <c r="M365" s="23"/>
      <c r="N365" s="23"/>
      <c r="O365" s="23"/>
      <c r="P365" s="23"/>
      <c r="Q365" s="23"/>
      <c r="R365" s="23"/>
      <c r="S365" s="23"/>
      <c r="T365" s="23"/>
      <c r="U365" s="23"/>
      <c r="V365" s="23"/>
      <c r="W365" s="23"/>
      <c r="X365" s="23"/>
      <c r="Y365" s="185"/>
      <c r="Z365" s="185"/>
      <c r="AA365" s="185"/>
      <c r="AB365" s="185"/>
      <c r="AC365" s="185"/>
      <c r="AD365" s="185"/>
      <c r="AE365" s="185"/>
    </row>
    <row r="366" spans="1:31" s="17" customFormat="1" ht="17.25" x14ac:dyDescent="0.2">
      <c r="A366" s="23"/>
      <c r="B366" s="23"/>
      <c r="C366" s="23"/>
      <c r="D366" s="23"/>
      <c r="E366" s="23"/>
      <c r="F366" s="23"/>
      <c r="G366" s="23"/>
      <c r="H366" s="23"/>
      <c r="I366" s="29"/>
      <c r="J366" s="23"/>
      <c r="K366" s="23"/>
      <c r="L366" s="23"/>
      <c r="M366" s="23"/>
      <c r="N366" s="23"/>
      <c r="O366" s="23"/>
      <c r="P366" s="23"/>
      <c r="Q366" s="23"/>
      <c r="R366" s="23"/>
      <c r="S366" s="23"/>
      <c r="T366" s="23"/>
      <c r="U366" s="23"/>
      <c r="V366" s="23"/>
      <c r="W366" s="23"/>
      <c r="X366" s="23"/>
      <c r="Y366" s="185"/>
      <c r="Z366" s="185"/>
      <c r="AA366" s="185"/>
      <c r="AB366" s="185"/>
      <c r="AC366" s="185"/>
      <c r="AD366" s="185"/>
      <c r="AE366" s="185"/>
    </row>
    <row r="367" spans="1:31" s="17" customFormat="1" ht="17.25" x14ac:dyDescent="0.2">
      <c r="A367" s="23"/>
      <c r="B367" s="23"/>
      <c r="C367" s="23"/>
      <c r="D367" s="23"/>
      <c r="E367" s="23"/>
      <c r="F367" s="23"/>
      <c r="G367" s="23"/>
      <c r="H367" s="23"/>
      <c r="I367" s="29"/>
      <c r="J367" s="23"/>
      <c r="K367" s="23"/>
      <c r="L367" s="23"/>
      <c r="M367" s="23"/>
      <c r="N367" s="23"/>
      <c r="O367" s="23"/>
      <c r="P367" s="23"/>
      <c r="Q367" s="23"/>
      <c r="R367" s="23"/>
      <c r="S367" s="23"/>
      <c r="T367" s="23"/>
      <c r="U367" s="23"/>
      <c r="V367" s="23"/>
      <c r="W367" s="23"/>
      <c r="X367" s="23"/>
      <c r="Y367" s="185"/>
      <c r="Z367" s="185"/>
      <c r="AA367" s="185"/>
      <c r="AB367" s="185"/>
      <c r="AC367" s="185"/>
      <c r="AD367" s="185"/>
      <c r="AE367" s="185"/>
    </row>
    <row r="368" spans="1:31" s="17" customFormat="1" ht="17.25" x14ac:dyDescent="0.2">
      <c r="A368" s="23"/>
      <c r="B368" s="23"/>
      <c r="C368" s="23"/>
      <c r="D368" s="23"/>
      <c r="E368" s="23"/>
      <c r="F368" s="23"/>
      <c r="G368" s="23"/>
      <c r="H368" s="23"/>
      <c r="I368" s="29"/>
      <c r="J368" s="23"/>
      <c r="K368" s="23"/>
      <c r="L368" s="23"/>
      <c r="M368" s="23"/>
      <c r="N368" s="23"/>
      <c r="O368" s="23"/>
      <c r="P368" s="23"/>
      <c r="Q368" s="23"/>
      <c r="R368" s="23"/>
      <c r="S368" s="23"/>
      <c r="T368" s="23"/>
      <c r="U368" s="23"/>
      <c r="V368" s="23"/>
      <c r="W368" s="23"/>
      <c r="X368" s="23"/>
      <c r="Y368" s="185"/>
      <c r="Z368" s="185"/>
      <c r="AA368" s="185"/>
      <c r="AB368" s="185"/>
      <c r="AC368" s="185"/>
      <c r="AD368" s="185"/>
      <c r="AE368" s="185"/>
    </row>
    <row r="369" spans="1:31" s="17" customFormat="1" ht="17.25" x14ac:dyDescent="0.2">
      <c r="A369" s="23"/>
      <c r="B369" s="23"/>
      <c r="C369" s="23"/>
      <c r="D369" s="23"/>
      <c r="E369" s="23"/>
      <c r="F369" s="23"/>
      <c r="G369" s="23"/>
      <c r="H369" s="23"/>
      <c r="I369" s="29"/>
      <c r="J369" s="23"/>
      <c r="K369" s="23"/>
      <c r="L369" s="23"/>
      <c r="M369" s="23"/>
      <c r="N369" s="23"/>
      <c r="O369" s="23"/>
      <c r="P369" s="23"/>
      <c r="Q369" s="23"/>
      <c r="R369" s="23"/>
      <c r="S369" s="23"/>
      <c r="T369" s="23"/>
      <c r="U369" s="23"/>
      <c r="V369" s="23"/>
      <c r="W369" s="23"/>
      <c r="X369" s="23"/>
      <c r="Y369" s="185"/>
      <c r="Z369" s="185"/>
      <c r="AA369" s="185"/>
      <c r="AB369" s="185"/>
      <c r="AC369" s="185"/>
      <c r="AD369" s="185"/>
      <c r="AE369" s="185"/>
    </row>
    <row r="370" spans="1:31" s="17" customFormat="1" ht="17.25" x14ac:dyDescent="0.2">
      <c r="A370" s="23"/>
      <c r="B370" s="23"/>
      <c r="C370" s="23"/>
      <c r="D370" s="23"/>
      <c r="E370" s="23"/>
      <c r="F370" s="23"/>
      <c r="G370" s="23"/>
      <c r="H370" s="23"/>
      <c r="I370" s="29"/>
      <c r="J370" s="23"/>
      <c r="K370" s="23"/>
      <c r="L370" s="23"/>
      <c r="M370" s="23"/>
      <c r="N370" s="23"/>
      <c r="O370" s="23"/>
      <c r="P370" s="23"/>
      <c r="Q370" s="23"/>
      <c r="R370" s="23"/>
      <c r="S370" s="23"/>
      <c r="T370" s="23"/>
      <c r="U370" s="23"/>
      <c r="V370" s="23"/>
      <c r="W370" s="23"/>
      <c r="X370" s="23"/>
      <c r="Y370" s="185"/>
      <c r="Z370" s="185"/>
      <c r="AA370" s="185"/>
      <c r="AB370" s="185"/>
      <c r="AC370" s="185"/>
      <c r="AD370" s="185"/>
      <c r="AE370" s="185"/>
    </row>
    <row r="371" spans="1:31" s="17" customFormat="1" ht="17.25" x14ac:dyDescent="0.2">
      <c r="A371" s="23"/>
      <c r="B371" s="23"/>
      <c r="C371" s="23"/>
      <c r="D371" s="23"/>
      <c r="E371" s="23"/>
      <c r="F371" s="23"/>
      <c r="G371" s="23"/>
      <c r="H371" s="23"/>
      <c r="I371" s="29"/>
      <c r="J371" s="23"/>
      <c r="K371" s="23"/>
      <c r="L371" s="23"/>
      <c r="M371" s="23"/>
      <c r="N371" s="23"/>
      <c r="O371" s="23"/>
      <c r="P371" s="23"/>
      <c r="Q371" s="23"/>
      <c r="R371" s="23"/>
      <c r="S371" s="23"/>
      <c r="T371" s="23"/>
      <c r="U371" s="23"/>
      <c r="V371" s="23"/>
      <c r="W371" s="23"/>
      <c r="X371" s="23"/>
      <c r="Y371" s="185"/>
      <c r="Z371" s="185"/>
      <c r="AA371" s="185"/>
      <c r="AB371" s="185"/>
      <c r="AC371" s="185"/>
      <c r="AD371" s="185"/>
      <c r="AE371" s="185"/>
    </row>
    <row r="372" spans="1:31" s="17" customFormat="1" ht="17.25" x14ac:dyDescent="0.2">
      <c r="A372" s="23"/>
      <c r="B372" s="23"/>
      <c r="C372" s="23"/>
      <c r="D372" s="23"/>
      <c r="E372" s="23"/>
      <c r="F372" s="23"/>
      <c r="G372" s="23"/>
      <c r="H372" s="23"/>
      <c r="I372" s="29"/>
      <c r="J372" s="23"/>
      <c r="K372" s="23"/>
      <c r="L372" s="23"/>
      <c r="M372" s="23"/>
      <c r="N372" s="23"/>
      <c r="O372" s="23"/>
      <c r="P372" s="23"/>
      <c r="Q372" s="23"/>
      <c r="R372" s="23"/>
      <c r="S372" s="23"/>
      <c r="T372" s="23"/>
      <c r="U372" s="23"/>
      <c r="V372" s="23"/>
      <c r="W372" s="23"/>
      <c r="X372" s="23"/>
      <c r="Y372" s="185"/>
      <c r="Z372" s="185"/>
      <c r="AA372" s="185"/>
      <c r="AB372" s="185"/>
      <c r="AC372" s="185"/>
      <c r="AD372" s="185"/>
      <c r="AE372" s="185"/>
    </row>
    <row r="373" spans="1:31" s="17" customFormat="1" ht="17.25" x14ac:dyDescent="0.2">
      <c r="A373" s="23"/>
      <c r="B373" s="23"/>
      <c r="C373" s="23"/>
      <c r="D373" s="23"/>
      <c r="E373" s="23"/>
      <c r="F373" s="23"/>
      <c r="G373" s="23"/>
      <c r="H373" s="23"/>
      <c r="I373" s="29"/>
      <c r="J373" s="23"/>
      <c r="K373" s="23"/>
      <c r="L373" s="23"/>
      <c r="M373" s="23"/>
      <c r="N373" s="23"/>
      <c r="O373" s="23"/>
      <c r="P373" s="23"/>
      <c r="Q373" s="23"/>
      <c r="R373" s="23"/>
      <c r="S373" s="23"/>
      <c r="T373" s="23"/>
      <c r="U373" s="23"/>
      <c r="V373" s="23"/>
      <c r="W373" s="23"/>
      <c r="X373" s="23"/>
      <c r="Y373" s="185"/>
      <c r="Z373" s="185"/>
      <c r="AA373" s="185"/>
      <c r="AB373" s="185"/>
      <c r="AC373" s="185"/>
      <c r="AD373" s="185"/>
      <c r="AE373" s="185"/>
    </row>
    <row r="374" spans="1:31" s="17" customFormat="1" ht="17.25" x14ac:dyDescent="0.2">
      <c r="A374" s="23"/>
      <c r="B374" s="23"/>
      <c r="C374" s="23"/>
      <c r="D374" s="23"/>
      <c r="E374" s="23"/>
      <c r="F374" s="23"/>
      <c r="G374" s="23"/>
      <c r="H374" s="23"/>
      <c r="I374" s="29"/>
      <c r="J374" s="23"/>
      <c r="K374" s="23"/>
      <c r="L374" s="23"/>
      <c r="M374" s="23"/>
      <c r="N374" s="23"/>
      <c r="O374" s="23"/>
      <c r="P374" s="23"/>
      <c r="Q374" s="23"/>
      <c r="R374" s="23"/>
      <c r="S374" s="23"/>
      <c r="T374" s="23"/>
      <c r="U374" s="23"/>
      <c r="V374" s="23"/>
      <c r="W374" s="23"/>
      <c r="X374" s="23"/>
      <c r="Y374" s="185"/>
      <c r="Z374" s="185"/>
      <c r="AA374" s="185"/>
      <c r="AB374" s="185"/>
      <c r="AC374" s="185"/>
      <c r="AD374" s="185"/>
      <c r="AE374" s="185"/>
    </row>
    <row r="375" spans="1:31" s="28" customFormat="1" ht="17.25" x14ac:dyDescent="0.2">
      <c r="A375" s="23"/>
      <c r="B375" s="23"/>
      <c r="C375" s="23"/>
      <c r="D375" s="23"/>
      <c r="E375" s="23"/>
      <c r="F375" s="23"/>
      <c r="G375" s="23"/>
      <c r="H375" s="23"/>
      <c r="I375" s="29"/>
      <c r="J375" s="23"/>
      <c r="K375" s="23"/>
      <c r="L375" s="23"/>
      <c r="M375" s="23"/>
      <c r="N375" s="23"/>
      <c r="O375" s="23"/>
      <c r="P375" s="23"/>
      <c r="Q375" s="23"/>
      <c r="R375" s="23"/>
      <c r="S375" s="23"/>
      <c r="T375" s="23"/>
      <c r="U375" s="23"/>
      <c r="V375" s="23"/>
      <c r="W375" s="23"/>
      <c r="X375" s="23"/>
      <c r="Y375" s="185"/>
      <c r="Z375" s="185"/>
      <c r="AA375" s="185"/>
      <c r="AB375" s="185"/>
      <c r="AC375" s="185"/>
      <c r="AD375" s="185"/>
      <c r="AE375" s="185"/>
    </row>
    <row r="376" spans="1:31" s="17" customFormat="1" ht="17.25" x14ac:dyDescent="0.2">
      <c r="A376" s="23"/>
      <c r="B376" s="23"/>
      <c r="C376" s="23"/>
      <c r="D376" s="23"/>
      <c r="E376" s="23"/>
      <c r="F376" s="23"/>
      <c r="G376" s="23"/>
      <c r="H376" s="23"/>
      <c r="I376" s="29"/>
      <c r="J376" s="23"/>
      <c r="K376" s="23"/>
      <c r="L376" s="23"/>
      <c r="M376" s="23"/>
      <c r="N376" s="23"/>
      <c r="O376" s="23"/>
      <c r="P376" s="23"/>
      <c r="Q376" s="23"/>
      <c r="R376" s="23"/>
      <c r="S376" s="23"/>
      <c r="T376" s="23"/>
      <c r="U376" s="23"/>
      <c r="V376" s="23"/>
      <c r="W376" s="23"/>
      <c r="X376" s="23"/>
      <c r="Y376" s="185"/>
      <c r="Z376" s="185"/>
      <c r="AA376" s="185"/>
      <c r="AB376" s="185"/>
      <c r="AC376" s="185"/>
      <c r="AD376" s="185"/>
      <c r="AE376" s="185"/>
    </row>
    <row r="377" spans="1:31" s="17" customFormat="1" ht="17.25" x14ac:dyDescent="0.2">
      <c r="A377" s="23"/>
      <c r="B377" s="23"/>
      <c r="C377" s="23"/>
      <c r="D377" s="23"/>
      <c r="E377" s="23"/>
      <c r="F377" s="23"/>
      <c r="G377" s="23"/>
      <c r="H377" s="23"/>
      <c r="I377" s="29"/>
      <c r="J377" s="23"/>
      <c r="K377" s="23"/>
      <c r="L377" s="23"/>
      <c r="M377" s="23"/>
      <c r="N377" s="23"/>
      <c r="O377" s="23"/>
      <c r="P377" s="23"/>
      <c r="Q377" s="23"/>
      <c r="R377" s="23"/>
      <c r="S377" s="23"/>
      <c r="T377" s="23"/>
      <c r="U377" s="23"/>
      <c r="V377" s="23"/>
      <c r="W377" s="23"/>
      <c r="X377" s="23"/>
      <c r="Y377" s="185"/>
      <c r="Z377" s="185"/>
      <c r="AA377" s="185"/>
      <c r="AB377" s="185"/>
      <c r="AC377" s="185"/>
      <c r="AD377" s="185"/>
      <c r="AE377" s="185"/>
    </row>
    <row r="378" spans="1:31" s="17" customFormat="1" ht="17.25" x14ac:dyDescent="0.2">
      <c r="A378" s="23"/>
      <c r="B378" s="23"/>
      <c r="C378" s="23"/>
      <c r="D378" s="23"/>
      <c r="E378" s="23"/>
      <c r="F378" s="23"/>
      <c r="G378" s="23"/>
      <c r="H378" s="23"/>
      <c r="I378" s="29"/>
      <c r="J378" s="23"/>
      <c r="K378" s="23"/>
      <c r="L378" s="23"/>
      <c r="M378" s="23"/>
      <c r="N378" s="23"/>
      <c r="O378" s="23"/>
      <c r="P378" s="23"/>
      <c r="Q378" s="23"/>
      <c r="R378" s="23"/>
      <c r="S378" s="23"/>
      <c r="T378" s="23"/>
      <c r="U378" s="23"/>
      <c r="V378" s="23"/>
      <c r="W378" s="23"/>
      <c r="X378" s="23"/>
      <c r="Y378" s="185"/>
      <c r="Z378" s="185"/>
      <c r="AA378" s="185"/>
      <c r="AB378" s="185"/>
      <c r="AC378" s="185"/>
      <c r="AD378" s="185"/>
      <c r="AE378" s="185"/>
    </row>
    <row r="379" spans="1:31" s="17" customFormat="1" ht="17.25" x14ac:dyDescent="0.2">
      <c r="A379" s="23"/>
      <c r="B379" s="23"/>
      <c r="C379" s="23"/>
      <c r="D379" s="23"/>
      <c r="E379" s="23"/>
      <c r="F379" s="23"/>
      <c r="G379" s="23"/>
      <c r="H379" s="23"/>
      <c r="I379" s="29"/>
      <c r="J379" s="23"/>
      <c r="K379" s="23"/>
      <c r="L379" s="23"/>
      <c r="M379" s="23"/>
      <c r="N379" s="23"/>
      <c r="O379" s="23"/>
      <c r="P379" s="23"/>
      <c r="Q379" s="23"/>
      <c r="R379" s="23"/>
      <c r="S379" s="23"/>
      <c r="T379" s="23"/>
      <c r="U379" s="23"/>
      <c r="V379" s="23"/>
      <c r="W379" s="23"/>
      <c r="X379" s="23"/>
      <c r="Y379" s="185"/>
      <c r="Z379" s="185"/>
      <c r="AA379" s="185"/>
      <c r="AB379" s="185"/>
      <c r="AC379" s="185"/>
      <c r="AD379" s="185"/>
      <c r="AE379" s="185"/>
    </row>
    <row r="380" spans="1:31" s="17" customFormat="1" ht="17.25" x14ac:dyDescent="0.2">
      <c r="A380" s="23"/>
      <c r="B380" s="23"/>
      <c r="C380" s="23"/>
      <c r="D380" s="23"/>
      <c r="E380" s="23"/>
      <c r="F380" s="23"/>
      <c r="G380" s="23"/>
      <c r="H380" s="23"/>
      <c r="I380" s="29"/>
      <c r="J380" s="23"/>
      <c r="K380" s="23"/>
      <c r="L380" s="23"/>
      <c r="M380" s="23"/>
      <c r="N380" s="23"/>
      <c r="O380" s="23"/>
      <c r="P380" s="23"/>
      <c r="Q380" s="23"/>
      <c r="R380" s="23"/>
      <c r="S380" s="23"/>
      <c r="T380" s="23"/>
      <c r="U380" s="23"/>
      <c r="V380" s="23"/>
      <c r="W380" s="23"/>
      <c r="X380" s="23"/>
      <c r="Y380" s="185"/>
      <c r="Z380" s="185"/>
      <c r="AA380" s="185"/>
      <c r="AB380" s="185"/>
      <c r="AC380" s="185"/>
      <c r="AD380" s="185"/>
      <c r="AE380" s="185"/>
    </row>
    <row r="381" spans="1:31" s="17" customFormat="1" ht="17.25" x14ac:dyDescent="0.2">
      <c r="A381" s="23"/>
      <c r="B381" s="23"/>
      <c r="C381" s="23"/>
      <c r="D381" s="23"/>
      <c r="E381" s="23"/>
      <c r="F381" s="23"/>
      <c r="G381" s="23"/>
      <c r="H381" s="23"/>
      <c r="I381" s="29"/>
      <c r="J381" s="23"/>
      <c r="K381" s="23"/>
      <c r="L381" s="23"/>
      <c r="M381" s="23"/>
      <c r="N381" s="23"/>
      <c r="O381" s="23"/>
      <c r="P381" s="23"/>
      <c r="Q381" s="23"/>
      <c r="R381" s="23"/>
      <c r="S381" s="23"/>
      <c r="T381" s="23"/>
      <c r="U381" s="23"/>
      <c r="V381" s="23"/>
      <c r="W381" s="23"/>
      <c r="X381" s="23"/>
      <c r="Y381" s="185"/>
      <c r="Z381" s="185"/>
      <c r="AA381" s="185"/>
      <c r="AB381" s="185"/>
      <c r="AC381" s="185"/>
      <c r="AD381" s="185"/>
      <c r="AE381" s="185"/>
    </row>
    <row r="382" spans="1:31" s="17" customFormat="1" ht="17.25" x14ac:dyDescent="0.2">
      <c r="A382" s="23"/>
      <c r="B382" s="23"/>
      <c r="C382" s="23"/>
      <c r="D382" s="23"/>
      <c r="E382" s="23"/>
      <c r="F382" s="23"/>
      <c r="G382" s="23"/>
      <c r="H382" s="23"/>
      <c r="I382" s="29"/>
      <c r="J382" s="23"/>
      <c r="K382" s="23"/>
      <c r="L382" s="23"/>
      <c r="M382" s="23"/>
      <c r="N382" s="23"/>
      <c r="O382" s="23"/>
      <c r="P382" s="23"/>
      <c r="Q382" s="23"/>
      <c r="R382" s="23"/>
      <c r="S382" s="23"/>
      <c r="T382" s="23"/>
      <c r="U382" s="23"/>
      <c r="V382" s="23"/>
      <c r="W382" s="23"/>
      <c r="X382" s="23"/>
      <c r="Y382" s="185"/>
      <c r="Z382" s="185"/>
      <c r="AA382" s="185"/>
      <c r="AB382" s="185"/>
      <c r="AC382" s="185"/>
      <c r="AD382" s="185"/>
      <c r="AE382" s="185"/>
    </row>
    <row r="383" spans="1:31" s="17" customFormat="1" ht="17.25" x14ac:dyDescent="0.2">
      <c r="A383" s="23"/>
      <c r="B383" s="23"/>
      <c r="C383" s="23"/>
      <c r="D383" s="23"/>
      <c r="E383" s="23"/>
      <c r="F383" s="23"/>
      <c r="G383" s="23"/>
      <c r="H383" s="23"/>
      <c r="I383" s="29"/>
      <c r="J383" s="23"/>
      <c r="K383" s="23"/>
      <c r="L383" s="23"/>
      <c r="M383" s="23"/>
      <c r="N383" s="23"/>
      <c r="O383" s="23"/>
      <c r="P383" s="23"/>
      <c r="Q383" s="23"/>
      <c r="R383" s="23"/>
      <c r="S383" s="23"/>
      <c r="T383" s="23"/>
      <c r="U383" s="23"/>
      <c r="V383" s="23"/>
      <c r="W383" s="23"/>
      <c r="X383" s="23"/>
      <c r="Y383" s="185"/>
      <c r="Z383" s="185"/>
      <c r="AA383" s="185"/>
      <c r="AB383" s="185"/>
      <c r="AC383" s="185"/>
      <c r="AD383" s="185"/>
      <c r="AE383" s="185"/>
    </row>
    <row r="384" spans="1:31" s="17" customFormat="1" ht="17.25" x14ac:dyDescent="0.2">
      <c r="A384" s="23"/>
      <c r="B384" s="23"/>
      <c r="C384" s="23"/>
      <c r="D384" s="23"/>
      <c r="E384" s="23"/>
      <c r="F384" s="23"/>
      <c r="G384" s="23"/>
      <c r="H384" s="23"/>
      <c r="I384" s="29"/>
      <c r="J384" s="23"/>
      <c r="K384" s="23"/>
      <c r="L384" s="23"/>
      <c r="M384" s="23"/>
      <c r="N384" s="23"/>
      <c r="O384" s="23"/>
      <c r="P384" s="23"/>
      <c r="Q384" s="23"/>
      <c r="R384" s="23"/>
      <c r="S384" s="23"/>
      <c r="T384" s="23"/>
      <c r="U384" s="23"/>
      <c r="V384" s="23"/>
      <c r="W384" s="23"/>
      <c r="X384" s="23"/>
      <c r="Y384" s="185"/>
      <c r="Z384" s="185"/>
      <c r="AA384" s="185"/>
      <c r="AB384" s="185"/>
      <c r="AC384" s="185"/>
      <c r="AD384" s="185"/>
      <c r="AE384" s="185"/>
    </row>
    <row r="385" spans="1:31" s="17" customFormat="1" ht="17.25" x14ac:dyDescent="0.2">
      <c r="A385" s="23"/>
      <c r="B385" s="23"/>
      <c r="C385" s="23"/>
      <c r="D385" s="23"/>
      <c r="E385" s="23"/>
      <c r="F385" s="23"/>
      <c r="G385" s="23"/>
      <c r="H385" s="23"/>
      <c r="I385" s="29"/>
      <c r="J385" s="23"/>
      <c r="K385" s="23"/>
      <c r="L385" s="23"/>
      <c r="M385" s="23"/>
      <c r="N385" s="23"/>
      <c r="O385" s="23"/>
      <c r="P385" s="23"/>
      <c r="Q385" s="23"/>
      <c r="R385" s="23"/>
      <c r="S385" s="23"/>
      <c r="T385" s="23"/>
      <c r="U385" s="23"/>
      <c r="V385" s="23"/>
      <c r="W385" s="23"/>
      <c r="X385" s="23"/>
      <c r="Y385" s="185"/>
      <c r="Z385" s="185"/>
      <c r="AA385" s="185"/>
      <c r="AB385" s="185"/>
      <c r="AC385" s="185"/>
      <c r="AD385" s="185"/>
      <c r="AE385" s="185"/>
    </row>
    <row r="386" spans="1:31" s="17" customFormat="1" ht="17.25" x14ac:dyDescent="0.2">
      <c r="A386" s="23"/>
      <c r="B386" s="23"/>
      <c r="C386" s="23"/>
      <c r="D386" s="23"/>
      <c r="E386" s="23"/>
      <c r="F386" s="23"/>
      <c r="G386" s="23"/>
      <c r="H386" s="23"/>
      <c r="I386" s="29"/>
      <c r="J386" s="23"/>
      <c r="K386" s="23"/>
      <c r="L386" s="23"/>
      <c r="M386" s="23"/>
      <c r="N386" s="23"/>
      <c r="O386" s="23"/>
      <c r="P386" s="23"/>
      <c r="Q386" s="23"/>
      <c r="R386" s="23"/>
      <c r="S386" s="23"/>
      <c r="T386" s="23"/>
      <c r="U386" s="23"/>
      <c r="V386" s="23"/>
      <c r="W386" s="23"/>
      <c r="X386" s="23"/>
      <c r="Y386" s="185"/>
      <c r="Z386" s="185"/>
      <c r="AA386" s="185"/>
      <c r="AB386" s="185"/>
      <c r="AC386" s="185"/>
      <c r="AD386" s="185"/>
      <c r="AE386" s="185"/>
    </row>
    <row r="387" spans="1:31" s="17" customFormat="1" ht="17.25" x14ac:dyDescent="0.2">
      <c r="A387" s="23"/>
      <c r="B387" s="23"/>
      <c r="C387" s="23"/>
      <c r="D387" s="23"/>
      <c r="E387" s="23"/>
      <c r="F387" s="23"/>
      <c r="G387" s="23"/>
      <c r="H387" s="23"/>
      <c r="I387" s="29"/>
      <c r="J387" s="23"/>
      <c r="K387" s="23"/>
      <c r="L387" s="23"/>
      <c r="M387" s="23"/>
      <c r="N387" s="23"/>
      <c r="O387" s="23"/>
      <c r="P387" s="23"/>
      <c r="Q387" s="23"/>
      <c r="R387" s="23"/>
      <c r="S387" s="23"/>
      <c r="T387" s="23"/>
      <c r="U387" s="23"/>
      <c r="V387" s="23"/>
      <c r="W387" s="23"/>
      <c r="X387" s="23"/>
      <c r="Y387" s="185"/>
      <c r="Z387" s="185"/>
      <c r="AA387" s="185"/>
      <c r="AB387" s="185"/>
      <c r="AC387" s="185"/>
      <c r="AD387" s="185"/>
      <c r="AE387" s="185"/>
    </row>
    <row r="388" spans="1:31" s="17" customFormat="1" ht="17.25" x14ac:dyDescent="0.2">
      <c r="A388" s="23"/>
      <c r="B388" s="23"/>
      <c r="C388" s="23"/>
      <c r="D388" s="23"/>
      <c r="E388" s="23"/>
      <c r="F388" s="23"/>
      <c r="G388" s="23"/>
      <c r="H388" s="23"/>
      <c r="I388" s="29"/>
      <c r="J388" s="23"/>
      <c r="K388" s="23"/>
      <c r="L388" s="23"/>
      <c r="M388" s="23"/>
      <c r="N388" s="23"/>
      <c r="O388" s="23"/>
      <c r="P388" s="23"/>
      <c r="Q388" s="23"/>
      <c r="R388" s="23"/>
      <c r="S388" s="23"/>
      <c r="T388" s="23"/>
      <c r="U388" s="23"/>
      <c r="V388" s="23"/>
      <c r="W388" s="23"/>
      <c r="X388" s="23"/>
      <c r="Y388" s="185"/>
      <c r="Z388" s="185"/>
      <c r="AA388" s="185"/>
      <c r="AB388" s="185"/>
      <c r="AC388" s="185"/>
      <c r="AD388" s="185"/>
      <c r="AE388" s="185"/>
    </row>
    <row r="389" spans="1:31" s="17" customFormat="1" ht="17.25" x14ac:dyDescent="0.2">
      <c r="A389" s="23"/>
      <c r="B389" s="23"/>
      <c r="C389" s="23"/>
      <c r="D389" s="23"/>
      <c r="E389" s="23"/>
      <c r="F389" s="23"/>
      <c r="G389" s="23"/>
      <c r="H389" s="23"/>
      <c r="I389" s="29"/>
      <c r="J389" s="23"/>
      <c r="K389" s="23"/>
      <c r="L389" s="23"/>
      <c r="M389" s="23"/>
      <c r="N389" s="23"/>
      <c r="O389" s="23"/>
      <c r="P389" s="23"/>
      <c r="Q389" s="23"/>
      <c r="R389" s="23"/>
      <c r="S389" s="23"/>
      <c r="T389" s="23"/>
      <c r="U389" s="23"/>
      <c r="V389" s="23"/>
      <c r="W389" s="23"/>
      <c r="X389" s="23"/>
      <c r="Y389" s="185"/>
      <c r="Z389" s="185"/>
      <c r="AA389" s="185"/>
      <c r="AB389" s="185"/>
      <c r="AC389" s="185"/>
      <c r="AD389" s="185"/>
      <c r="AE389" s="185"/>
    </row>
    <row r="390" spans="1:31" s="17" customFormat="1" ht="17.25" x14ac:dyDescent="0.2">
      <c r="A390" s="23"/>
      <c r="B390" s="23"/>
      <c r="C390" s="23"/>
      <c r="D390" s="23"/>
      <c r="E390" s="23"/>
      <c r="F390" s="23"/>
      <c r="G390" s="23"/>
      <c r="H390" s="23"/>
      <c r="I390" s="29"/>
      <c r="J390" s="23"/>
      <c r="K390" s="23"/>
      <c r="L390" s="23"/>
      <c r="M390" s="23"/>
      <c r="N390" s="23"/>
      <c r="O390" s="23"/>
      <c r="P390" s="23"/>
      <c r="Q390" s="23"/>
      <c r="R390" s="23"/>
      <c r="S390" s="23"/>
      <c r="T390" s="23"/>
      <c r="U390" s="23"/>
      <c r="V390" s="23"/>
      <c r="W390" s="23"/>
      <c r="X390" s="23"/>
      <c r="Y390" s="185"/>
      <c r="Z390" s="185"/>
      <c r="AA390" s="185"/>
      <c r="AB390" s="185"/>
      <c r="AC390" s="185"/>
      <c r="AD390" s="185"/>
      <c r="AE390" s="185"/>
    </row>
    <row r="391" spans="1:31" s="17" customFormat="1" ht="17.25" x14ac:dyDescent="0.2">
      <c r="A391" s="23"/>
      <c r="B391" s="23"/>
      <c r="C391" s="23"/>
      <c r="D391" s="23"/>
      <c r="E391" s="23"/>
      <c r="F391" s="23"/>
      <c r="G391" s="23"/>
      <c r="H391" s="23"/>
      <c r="I391" s="29"/>
      <c r="J391" s="23"/>
      <c r="K391" s="23"/>
      <c r="L391" s="23"/>
      <c r="M391" s="23"/>
      <c r="N391" s="23"/>
      <c r="O391" s="23"/>
      <c r="P391" s="23"/>
      <c r="Q391" s="23"/>
      <c r="R391" s="23"/>
      <c r="S391" s="23"/>
      <c r="T391" s="23"/>
      <c r="U391" s="23"/>
      <c r="V391" s="23"/>
      <c r="W391" s="23"/>
      <c r="X391" s="23"/>
      <c r="Y391" s="185"/>
      <c r="Z391" s="185"/>
      <c r="AA391" s="185"/>
      <c r="AB391" s="185"/>
      <c r="AC391" s="185"/>
      <c r="AD391" s="185"/>
      <c r="AE391" s="185"/>
    </row>
    <row r="392" spans="1:31" s="17" customFormat="1" ht="17.25" x14ac:dyDescent="0.2">
      <c r="A392" s="23"/>
      <c r="B392" s="23"/>
      <c r="C392" s="23"/>
      <c r="D392" s="23"/>
      <c r="E392" s="23"/>
      <c r="F392" s="23"/>
      <c r="G392" s="23"/>
      <c r="H392" s="23"/>
      <c r="I392" s="29"/>
      <c r="J392" s="23"/>
      <c r="K392" s="23"/>
      <c r="L392" s="23"/>
      <c r="M392" s="23"/>
      <c r="N392" s="23"/>
      <c r="O392" s="23"/>
      <c r="P392" s="23"/>
      <c r="Q392" s="23"/>
      <c r="R392" s="23"/>
      <c r="S392" s="23"/>
      <c r="T392" s="23"/>
      <c r="U392" s="23"/>
      <c r="V392" s="23"/>
      <c r="W392" s="23"/>
      <c r="X392" s="23"/>
      <c r="Y392" s="185"/>
      <c r="Z392" s="185"/>
      <c r="AA392" s="185"/>
      <c r="AB392" s="185"/>
      <c r="AC392" s="185"/>
      <c r="AD392" s="185"/>
      <c r="AE392" s="185"/>
    </row>
    <row r="393" spans="1:31" s="17" customFormat="1" ht="17.25" x14ac:dyDescent="0.2">
      <c r="A393" s="23"/>
      <c r="B393" s="23"/>
      <c r="C393" s="23"/>
      <c r="D393" s="23"/>
      <c r="E393" s="23"/>
      <c r="F393" s="23"/>
      <c r="G393" s="23"/>
      <c r="H393" s="23"/>
      <c r="I393" s="29"/>
      <c r="J393" s="23"/>
      <c r="K393" s="23"/>
      <c r="L393" s="23"/>
      <c r="M393" s="23"/>
      <c r="N393" s="23"/>
      <c r="O393" s="23"/>
      <c r="P393" s="23"/>
      <c r="Q393" s="23"/>
      <c r="R393" s="23"/>
      <c r="S393" s="23"/>
      <c r="T393" s="23"/>
      <c r="U393" s="23"/>
      <c r="V393" s="23"/>
      <c r="W393" s="23"/>
      <c r="X393" s="23"/>
      <c r="Y393" s="185"/>
      <c r="Z393" s="185"/>
      <c r="AA393" s="185"/>
      <c r="AB393" s="185"/>
      <c r="AC393" s="185"/>
      <c r="AD393" s="185"/>
      <c r="AE393" s="185"/>
    </row>
    <row r="394" spans="1:31" s="17" customFormat="1" ht="17.25" x14ac:dyDescent="0.2">
      <c r="A394" s="23"/>
      <c r="B394" s="23"/>
      <c r="C394" s="23"/>
      <c r="D394" s="23"/>
      <c r="E394" s="23"/>
      <c r="F394" s="23"/>
      <c r="G394" s="23"/>
      <c r="H394" s="23"/>
      <c r="I394" s="29"/>
      <c r="J394" s="23"/>
      <c r="K394" s="23"/>
      <c r="L394" s="23"/>
      <c r="M394" s="23"/>
      <c r="N394" s="23"/>
      <c r="O394" s="23"/>
      <c r="P394" s="23"/>
      <c r="Q394" s="23"/>
      <c r="R394" s="23"/>
      <c r="S394" s="23"/>
      <c r="T394" s="23"/>
      <c r="U394" s="23"/>
      <c r="V394" s="23"/>
      <c r="W394" s="23"/>
      <c r="X394" s="23"/>
      <c r="Y394" s="185"/>
      <c r="Z394" s="185"/>
      <c r="AA394" s="185"/>
      <c r="AB394" s="185"/>
      <c r="AC394" s="185"/>
      <c r="AD394" s="185"/>
      <c r="AE394" s="185"/>
    </row>
    <row r="395" spans="1:31" s="17" customFormat="1" ht="17.25" x14ac:dyDescent="0.2">
      <c r="A395" s="23"/>
      <c r="B395" s="23"/>
      <c r="C395" s="23"/>
      <c r="D395" s="23"/>
      <c r="E395" s="23"/>
      <c r="F395" s="23"/>
      <c r="G395" s="23"/>
      <c r="H395" s="23"/>
      <c r="I395" s="29"/>
      <c r="J395" s="23"/>
      <c r="K395" s="23"/>
      <c r="L395" s="23"/>
      <c r="M395" s="23"/>
      <c r="N395" s="23"/>
      <c r="O395" s="23"/>
      <c r="P395" s="23"/>
      <c r="Q395" s="23"/>
      <c r="R395" s="23"/>
      <c r="S395" s="23"/>
      <c r="T395" s="23"/>
      <c r="U395" s="23"/>
      <c r="V395" s="23"/>
      <c r="W395" s="23"/>
      <c r="X395" s="23"/>
      <c r="Y395" s="185"/>
      <c r="Z395" s="185"/>
      <c r="AA395" s="185"/>
      <c r="AB395" s="185"/>
      <c r="AC395" s="185"/>
      <c r="AD395" s="185"/>
      <c r="AE395" s="185"/>
    </row>
    <row r="396" spans="1:31" s="17" customFormat="1" ht="17.25" x14ac:dyDescent="0.2">
      <c r="A396" s="23"/>
      <c r="B396" s="23"/>
      <c r="C396" s="23"/>
      <c r="D396" s="23"/>
      <c r="E396" s="23"/>
      <c r="F396" s="23"/>
      <c r="G396" s="23"/>
      <c r="H396" s="23"/>
      <c r="I396" s="29"/>
      <c r="J396" s="23"/>
      <c r="K396" s="23"/>
      <c r="L396" s="23"/>
      <c r="M396" s="23"/>
      <c r="N396" s="23"/>
      <c r="O396" s="23"/>
      <c r="P396" s="23"/>
      <c r="Q396" s="23"/>
      <c r="R396" s="23"/>
      <c r="S396" s="23"/>
      <c r="T396" s="23"/>
      <c r="U396" s="23"/>
      <c r="V396" s="23"/>
      <c r="W396" s="23"/>
      <c r="X396" s="23"/>
      <c r="Y396" s="185"/>
      <c r="Z396" s="185"/>
      <c r="AA396" s="185"/>
      <c r="AB396" s="185"/>
      <c r="AC396" s="185"/>
      <c r="AD396" s="185"/>
      <c r="AE396" s="185"/>
    </row>
    <row r="397" spans="1:31" s="17" customFormat="1" ht="17.25" x14ac:dyDescent="0.2">
      <c r="A397" s="23"/>
      <c r="B397" s="23"/>
      <c r="C397" s="23"/>
      <c r="D397" s="23"/>
      <c r="E397" s="23"/>
      <c r="F397" s="23"/>
      <c r="G397" s="23"/>
      <c r="H397" s="23"/>
      <c r="I397" s="29"/>
      <c r="J397" s="23"/>
      <c r="K397" s="23"/>
      <c r="L397" s="23"/>
      <c r="M397" s="23"/>
      <c r="N397" s="23"/>
      <c r="O397" s="23"/>
      <c r="P397" s="23"/>
      <c r="Q397" s="23"/>
      <c r="R397" s="23"/>
      <c r="S397" s="23"/>
      <c r="T397" s="23"/>
      <c r="U397" s="23"/>
      <c r="V397" s="23"/>
      <c r="W397" s="23"/>
      <c r="X397" s="23"/>
      <c r="Y397" s="185"/>
      <c r="Z397" s="185"/>
      <c r="AA397" s="185"/>
      <c r="AB397" s="185"/>
      <c r="AC397" s="185"/>
      <c r="AD397" s="185"/>
      <c r="AE397" s="185"/>
    </row>
    <row r="398" spans="1:31" s="17" customFormat="1" ht="17.25" x14ac:dyDescent="0.2">
      <c r="A398" s="23"/>
      <c r="B398" s="23"/>
      <c r="C398" s="23"/>
      <c r="D398" s="23"/>
      <c r="E398" s="23"/>
      <c r="F398" s="23"/>
      <c r="G398" s="23"/>
      <c r="H398" s="23"/>
      <c r="I398" s="29"/>
      <c r="J398" s="23"/>
      <c r="K398" s="23"/>
      <c r="L398" s="23"/>
      <c r="M398" s="23"/>
      <c r="N398" s="23"/>
      <c r="O398" s="23"/>
      <c r="P398" s="23"/>
      <c r="Q398" s="23"/>
      <c r="R398" s="23"/>
      <c r="S398" s="23"/>
      <c r="T398" s="23"/>
      <c r="U398" s="23"/>
      <c r="V398" s="23"/>
      <c r="W398" s="23"/>
      <c r="X398" s="23"/>
      <c r="Y398" s="185"/>
      <c r="Z398" s="185"/>
      <c r="AA398" s="185"/>
      <c r="AB398" s="185"/>
      <c r="AC398" s="185"/>
      <c r="AD398" s="185"/>
      <c r="AE398" s="185"/>
    </row>
    <row r="399" spans="1:31" s="17" customFormat="1" ht="17.25" x14ac:dyDescent="0.2">
      <c r="A399" s="23"/>
      <c r="B399" s="23"/>
      <c r="C399" s="23"/>
      <c r="D399" s="23"/>
      <c r="E399" s="23"/>
      <c r="F399" s="23"/>
      <c r="G399" s="23"/>
      <c r="H399" s="23"/>
      <c r="I399" s="29"/>
      <c r="J399" s="23"/>
      <c r="K399" s="23"/>
      <c r="L399" s="23"/>
      <c r="M399" s="23"/>
      <c r="N399" s="23"/>
      <c r="O399" s="23"/>
      <c r="P399" s="23"/>
      <c r="Q399" s="23"/>
      <c r="R399" s="23"/>
      <c r="S399" s="23"/>
      <c r="T399" s="23"/>
      <c r="U399" s="23"/>
      <c r="V399" s="23"/>
      <c r="W399" s="23"/>
      <c r="X399" s="23"/>
      <c r="Y399" s="185"/>
      <c r="Z399" s="185"/>
      <c r="AA399" s="185"/>
      <c r="AB399" s="185"/>
      <c r="AC399" s="185"/>
      <c r="AD399" s="185"/>
      <c r="AE399" s="185"/>
    </row>
    <row r="400" spans="1:31" s="17" customFormat="1" ht="17.25" x14ac:dyDescent="0.2">
      <c r="A400" s="23"/>
      <c r="B400" s="23"/>
      <c r="C400" s="23"/>
      <c r="D400" s="23"/>
      <c r="E400" s="23"/>
      <c r="F400" s="23"/>
      <c r="G400" s="23"/>
      <c r="H400" s="23"/>
      <c r="I400" s="29"/>
      <c r="J400" s="23"/>
      <c r="K400" s="23"/>
      <c r="L400" s="23"/>
      <c r="M400" s="23"/>
      <c r="N400" s="23"/>
      <c r="O400" s="23"/>
      <c r="P400" s="23"/>
      <c r="Q400" s="23"/>
      <c r="R400" s="23"/>
      <c r="S400" s="23"/>
      <c r="T400" s="23"/>
      <c r="U400" s="23"/>
      <c r="V400" s="23"/>
      <c r="W400" s="23"/>
      <c r="X400" s="23"/>
      <c r="Y400" s="185"/>
      <c r="Z400" s="185"/>
      <c r="AA400" s="185"/>
      <c r="AB400" s="185"/>
      <c r="AC400" s="185"/>
      <c r="AD400" s="185"/>
      <c r="AE400" s="185"/>
    </row>
    <row r="401" spans="1:31" s="17" customFormat="1" ht="17.25" x14ac:dyDescent="0.2">
      <c r="A401" s="23"/>
      <c r="B401" s="23"/>
      <c r="C401" s="23"/>
      <c r="D401" s="23"/>
      <c r="E401" s="23"/>
      <c r="F401" s="23"/>
      <c r="G401" s="23"/>
      <c r="H401" s="23"/>
      <c r="I401" s="29"/>
      <c r="J401" s="23"/>
      <c r="K401" s="23"/>
      <c r="L401" s="23"/>
      <c r="M401" s="23"/>
      <c r="N401" s="23"/>
      <c r="O401" s="23"/>
      <c r="P401" s="23"/>
      <c r="Q401" s="23"/>
      <c r="R401" s="23"/>
      <c r="S401" s="23"/>
      <c r="T401" s="23"/>
      <c r="U401" s="23"/>
      <c r="V401" s="23"/>
      <c r="W401" s="23"/>
      <c r="X401" s="23"/>
      <c r="Y401" s="185"/>
      <c r="Z401" s="185"/>
      <c r="AA401" s="185"/>
      <c r="AB401" s="185"/>
      <c r="AC401" s="185"/>
      <c r="AD401" s="185"/>
      <c r="AE401" s="185"/>
    </row>
    <row r="402" spans="1:31" s="17" customFormat="1" ht="17.25" x14ac:dyDescent="0.2">
      <c r="A402" s="23"/>
      <c r="B402" s="23"/>
      <c r="C402" s="23"/>
      <c r="D402" s="23"/>
      <c r="E402" s="23"/>
      <c r="F402" s="23"/>
      <c r="G402" s="23"/>
      <c r="H402" s="23"/>
      <c r="I402" s="29"/>
      <c r="J402" s="23"/>
      <c r="K402" s="23"/>
      <c r="L402" s="23"/>
      <c r="M402" s="23"/>
      <c r="N402" s="23"/>
      <c r="O402" s="23"/>
      <c r="P402" s="23"/>
      <c r="Q402" s="23"/>
      <c r="R402" s="23"/>
      <c r="S402" s="23"/>
      <c r="T402" s="23"/>
      <c r="U402" s="23"/>
      <c r="V402" s="23"/>
      <c r="W402" s="23"/>
      <c r="X402" s="23"/>
      <c r="Y402" s="185"/>
      <c r="Z402" s="185"/>
      <c r="AA402" s="185"/>
      <c r="AB402" s="185"/>
      <c r="AC402" s="185"/>
      <c r="AD402" s="185"/>
      <c r="AE402" s="185"/>
    </row>
    <row r="403" spans="1:31" s="17" customFormat="1" ht="17.25" x14ac:dyDescent="0.2">
      <c r="A403" s="23"/>
      <c r="B403" s="23"/>
      <c r="C403" s="23"/>
      <c r="D403" s="23"/>
      <c r="E403" s="23"/>
      <c r="F403" s="23"/>
      <c r="G403" s="23"/>
      <c r="H403" s="23"/>
      <c r="I403" s="29"/>
      <c r="J403" s="23"/>
      <c r="K403" s="23"/>
      <c r="L403" s="23"/>
      <c r="M403" s="23"/>
      <c r="N403" s="23"/>
      <c r="O403" s="23"/>
      <c r="P403" s="23"/>
      <c r="Q403" s="23"/>
      <c r="R403" s="23"/>
      <c r="S403" s="23"/>
      <c r="T403" s="23"/>
      <c r="U403" s="23"/>
      <c r="V403" s="23"/>
      <c r="W403" s="23"/>
      <c r="X403" s="23"/>
      <c r="Y403" s="185"/>
      <c r="Z403" s="185"/>
      <c r="AA403" s="185"/>
      <c r="AB403" s="185"/>
      <c r="AC403" s="185"/>
      <c r="AD403" s="185"/>
      <c r="AE403" s="185"/>
    </row>
    <row r="404" spans="1:31" s="17" customFormat="1" ht="17.25" x14ac:dyDescent="0.2">
      <c r="A404" s="23"/>
      <c r="B404" s="23"/>
      <c r="C404" s="23"/>
      <c r="D404" s="23"/>
      <c r="E404" s="23"/>
      <c r="F404" s="23"/>
      <c r="G404" s="23"/>
      <c r="H404" s="23"/>
      <c r="I404" s="29"/>
      <c r="J404" s="23"/>
      <c r="K404" s="23"/>
      <c r="L404" s="23"/>
      <c r="M404" s="23"/>
      <c r="N404" s="23"/>
      <c r="O404" s="23"/>
      <c r="P404" s="23"/>
      <c r="Q404" s="23"/>
      <c r="R404" s="23"/>
      <c r="S404" s="23"/>
      <c r="T404" s="23"/>
      <c r="U404" s="23"/>
      <c r="V404" s="23"/>
      <c r="W404" s="23"/>
      <c r="X404" s="23"/>
      <c r="Y404" s="185"/>
      <c r="Z404" s="185"/>
      <c r="AA404" s="185"/>
      <c r="AB404" s="185"/>
      <c r="AC404" s="185"/>
      <c r="AD404" s="185"/>
      <c r="AE404" s="185"/>
    </row>
    <row r="405" spans="1:31" s="17" customFormat="1" ht="17.25" x14ac:dyDescent="0.2">
      <c r="A405" s="23"/>
      <c r="B405" s="23"/>
      <c r="C405" s="23"/>
      <c r="D405" s="23"/>
      <c r="E405" s="23"/>
      <c r="F405" s="23"/>
      <c r="G405" s="23"/>
      <c r="H405" s="23"/>
      <c r="I405" s="29"/>
      <c r="J405" s="23"/>
      <c r="K405" s="23"/>
      <c r="L405" s="23"/>
      <c r="M405" s="23"/>
      <c r="N405" s="23"/>
      <c r="O405" s="23"/>
      <c r="P405" s="23"/>
      <c r="Q405" s="23"/>
      <c r="R405" s="23"/>
      <c r="S405" s="23"/>
      <c r="T405" s="23"/>
      <c r="U405" s="23"/>
      <c r="V405" s="23"/>
      <c r="W405" s="23"/>
      <c r="X405" s="23"/>
      <c r="Y405" s="185"/>
      <c r="Z405" s="185"/>
      <c r="AA405" s="185"/>
      <c r="AB405" s="185"/>
      <c r="AC405" s="185"/>
      <c r="AD405" s="185"/>
      <c r="AE405" s="185"/>
    </row>
    <row r="406" spans="1:31" s="17" customFormat="1" ht="17.25" x14ac:dyDescent="0.2">
      <c r="A406" s="23"/>
      <c r="B406" s="23"/>
      <c r="C406" s="23"/>
      <c r="D406" s="23"/>
      <c r="E406" s="23"/>
      <c r="F406" s="23"/>
      <c r="G406" s="23"/>
      <c r="H406" s="23"/>
      <c r="I406" s="29"/>
      <c r="J406" s="23"/>
      <c r="K406" s="23"/>
      <c r="L406" s="23"/>
      <c r="M406" s="23"/>
      <c r="N406" s="23"/>
      <c r="O406" s="23"/>
      <c r="P406" s="23"/>
      <c r="Q406" s="23"/>
      <c r="R406" s="23"/>
      <c r="S406" s="23"/>
      <c r="T406" s="23"/>
      <c r="U406" s="23"/>
      <c r="V406" s="23"/>
      <c r="W406" s="23"/>
      <c r="X406" s="23"/>
      <c r="Y406" s="185"/>
      <c r="Z406" s="185"/>
      <c r="AA406" s="185"/>
      <c r="AB406" s="185"/>
      <c r="AC406" s="185"/>
      <c r="AD406" s="185"/>
      <c r="AE406" s="185"/>
    </row>
    <row r="407" spans="1:31" s="17" customFormat="1" ht="17.25" x14ac:dyDescent="0.2">
      <c r="A407" s="23"/>
      <c r="B407" s="23"/>
      <c r="C407" s="23"/>
      <c r="D407" s="23"/>
      <c r="E407" s="23"/>
      <c r="F407" s="23"/>
      <c r="G407" s="23"/>
      <c r="H407" s="23"/>
      <c r="I407" s="29"/>
      <c r="J407" s="23"/>
      <c r="K407" s="23"/>
      <c r="L407" s="23"/>
      <c r="M407" s="23"/>
      <c r="N407" s="23"/>
      <c r="O407" s="23"/>
      <c r="P407" s="23"/>
      <c r="Q407" s="23"/>
      <c r="R407" s="23"/>
      <c r="S407" s="23"/>
      <c r="T407" s="23"/>
      <c r="U407" s="23"/>
      <c r="V407" s="23"/>
      <c r="W407" s="23"/>
      <c r="X407" s="23"/>
      <c r="Y407" s="185"/>
      <c r="Z407" s="185"/>
      <c r="AA407" s="185"/>
      <c r="AB407" s="185"/>
      <c r="AC407" s="185"/>
      <c r="AD407" s="185"/>
      <c r="AE407" s="185"/>
    </row>
    <row r="408" spans="1:31" s="17" customFormat="1" ht="17.25" x14ac:dyDescent="0.2">
      <c r="A408" s="23"/>
      <c r="B408" s="23"/>
      <c r="C408" s="23"/>
      <c r="D408" s="23"/>
      <c r="E408" s="23"/>
      <c r="F408" s="23"/>
      <c r="G408" s="23"/>
      <c r="H408" s="23"/>
      <c r="I408" s="29"/>
      <c r="J408" s="23"/>
      <c r="K408" s="23"/>
      <c r="L408" s="23"/>
      <c r="M408" s="23"/>
      <c r="N408" s="23"/>
      <c r="O408" s="23"/>
      <c r="P408" s="23"/>
      <c r="Q408" s="23"/>
      <c r="R408" s="23"/>
      <c r="S408" s="23"/>
      <c r="T408" s="23"/>
      <c r="U408" s="23"/>
      <c r="V408" s="23"/>
      <c r="W408" s="23"/>
      <c r="X408" s="23"/>
      <c r="Y408" s="185"/>
      <c r="Z408" s="185"/>
      <c r="AA408" s="185"/>
      <c r="AB408" s="185"/>
      <c r="AC408" s="185"/>
      <c r="AD408" s="185"/>
      <c r="AE408" s="185"/>
    </row>
    <row r="409" spans="1:31" s="17" customFormat="1" ht="17.25" x14ac:dyDescent="0.2">
      <c r="A409" s="23"/>
      <c r="B409" s="23"/>
      <c r="C409" s="23"/>
      <c r="D409" s="23"/>
      <c r="E409" s="23"/>
      <c r="F409" s="23"/>
      <c r="G409" s="23"/>
      <c r="H409" s="23"/>
      <c r="I409" s="29"/>
      <c r="J409" s="23"/>
      <c r="K409" s="23"/>
      <c r="L409" s="23"/>
      <c r="M409" s="23"/>
      <c r="N409" s="23"/>
      <c r="O409" s="23"/>
      <c r="P409" s="23"/>
      <c r="Q409" s="23"/>
      <c r="R409" s="23"/>
      <c r="S409" s="23"/>
      <c r="T409" s="23"/>
      <c r="U409" s="23"/>
      <c r="V409" s="23"/>
      <c r="W409" s="23"/>
      <c r="X409" s="23"/>
      <c r="Y409" s="185"/>
      <c r="Z409" s="185"/>
      <c r="AA409" s="185"/>
      <c r="AB409" s="185"/>
      <c r="AC409" s="185"/>
      <c r="AD409" s="185"/>
      <c r="AE409" s="185"/>
    </row>
    <row r="410" spans="1:31" s="17" customFormat="1" ht="17.25" x14ac:dyDescent="0.2">
      <c r="A410" s="23"/>
      <c r="B410" s="23"/>
      <c r="C410" s="23"/>
      <c r="D410" s="23"/>
      <c r="E410" s="23"/>
      <c r="F410" s="23"/>
      <c r="G410" s="23"/>
      <c r="H410" s="23"/>
      <c r="I410" s="29"/>
      <c r="J410" s="23"/>
      <c r="K410" s="23"/>
      <c r="L410" s="23"/>
      <c r="M410" s="23"/>
      <c r="N410" s="23"/>
      <c r="O410" s="23"/>
      <c r="P410" s="23"/>
      <c r="Q410" s="23"/>
      <c r="R410" s="23"/>
      <c r="S410" s="23"/>
      <c r="T410" s="23"/>
      <c r="U410" s="23"/>
      <c r="V410" s="23"/>
      <c r="W410" s="23"/>
      <c r="X410" s="23"/>
      <c r="Y410" s="185"/>
      <c r="Z410" s="185"/>
      <c r="AA410" s="185"/>
      <c r="AB410" s="185"/>
      <c r="AC410" s="185"/>
      <c r="AD410" s="185"/>
      <c r="AE410" s="185"/>
    </row>
    <row r="411" spans="1:31" s="17" customFormat="1" ht="17.25" x14ac:dyDescent="0.2">
      <c r="A411" s="23"/>
      <c r="B411" s="23"/>
      <c r="C411" s="23"/>
      <c r="D411" s="23"/>
      <c r="E411" s="23"/>
      <c r="F411" s="23"/>
      <c r="G411" s="23"/>
      <c r="H411" s="23"/>
      <c r="I411" s="29"/>
      <c r="J411" s="23"/>
      <c r="K411" s="23"/>
      <c r="L411" s="23"/>
      <c r="M411" s="23"/>
      <c r="N411" s="23"/>
      <c r="O411" s="23"/>
      <c r="P411" s="23"/>
      <c r="Q411" s="23"/>
      <c r="R411" s="23"/>
      <c r="S411" s="23"/>
      <c r="T411" s="23"/>
      <c r="U411" s="23"/>
      <c r="V411" s="23"/>
      <c r="W411" s="23"/>
      <c r="X411" s="23"/>
      <c r="Y411" s="185"/>
      <c r="Z411" s="185"/>
      <c r="AA411" s="185"/>
      <c r="AB411" s="185"/>
      <c r="AC411" s="185"/>
      <c r="AD411" s="185"/>
      <c r="AE411" s="185"/>
    </row>
    <row r="412" spans="1:31" s="17" customFormat="1" ht="17.25" x14ac:dyDescent="0.2">
      <c r="A412" s="23"/>
      <c r="B412" s="23"/>
      <c r="C412" s="23"/>
      <c r="D412" s="23"/>
      <c r="E412" s="23"/>
      <c r="F412" s="23"/>
      <c r="G412" s="23"/>
      <c r="H412" s="23"/>
      <c r="I412" s="29"/>
      <c r="J412" s="23"/>
      <c r="K412" s="23"/>
      <c r="L412" s="23"/>
      <c r="M412" s="23"/>
      <c r="N412" s="23"/>
      <c r="O412" s="23"/>
      <c r="P412" s="23"/>
      <c r="Q412" s="23"/>
      <c r="R412" s="23"/>
      <c r="S412" s="23"/>
      <c r="T412" s="23"/>
      <c r="U412" s="23"/>
      <c r="V412" s="23"/>
      <c r="W412" s="23"/>
      <c r="X412" s="23"/>
      <c r="Y412" s="185"/>
      <c r="Z412" s="185"/>
      <c r="AA412" s="185"/>
      <c r="AB412" s="185"/>
      <c r="AC412" s="185"/>
      <c r="AD412" s="185"/>
      <c r="AE412" s="185"/>
    </row>
    <row r="413" spans="1:31" s="17" customFormat="1" ht="17.25" x14ac:dyDescent="0.2">
      <c r="A413" s="23"/>
      <c r="B413" s="23"/>
      <c r="C413" s="23"/>
      <c r="D413" s="23"/>
      <c r="E413" s="23"/>
      <c r="F413" s="23"/>
      <c r="G413" s="23"/>
      <c r="H413" s="23"/>
      <c r="I413" s="29"/>
      <c r="J413" s="23"/>
      <c r="K413" s="23"/>
      <c r="L413" s="23"/>
      <c r="M413" s="23"/>
      <c r="N413" s="23"/>
      <c r="O413" s="23"/>
      <c r="P413" s="23"/>
      <c r="Q413" s="23"/>
      <c r="R413" s="23"/>
      <c r="S413" s="23"/>
      <c r="T413" s="23"/>
      <c r="U413" s="23"/>
      <c r="V413" s="23"/>
      <c r="W413" s="23"/>
      <c r="X413" s="23"/>
      <c r="Y413" s="185"/>
      <c r="Z413" s="185"/>
      <c r="AA413" s="185"/>
      <c r="AB413" s="185"/>
      <c r="AC413" s="185"/>
      <c r="AD413" s="185"/>
      <c r="AE413" s="185"/>
    </row>
    <row r="414" spans="1:31" s="17" customFormat="1" ht="17.25" x14ac:dyDescent="0.2">
      <c r="A414" s="23"/>
      <c r="B414" s="23"/>
      <c r="C414" s="23"/>
      <c r="D414" s="23"/>
      <c r="E414" s="23"/>
      <c r="F414" s="23"/>
      <c r="G414" s="23"/>
      <c r="H414" s="23"/>
      <c r="I414" s="29"/>
      <c r="J414" s="23"/>
      <c r="K414" s="23"/>
      <c r="L414" s="23"/>
      <c r="M414" s="23"/>
      <c r="N414" s="23"/>
      <c r="O414" s="23"/>
      <c r="P414" s="23"/>
      <c r="Q414" s="23"/>
      <c r="R414" s="23"/>
      <c r="S414" s="23"/>
      <c r="T414" s="23"/>
      <c r="U414" s="23"/>
      <c r="V414" s="23"/>
      <c r="W414" s="23"/>
      <c r="X414" s="23"/>
      <c r="Y414" s="185"/>
      <c r="Z414" s="185"/>
      <c r="AA414" s="185"/>
      <c r="AB414" s="185"/>
      <c r="AC414" s="185"/>
      <c r="AD414" s="185"/>
      <c r="AE414" s="185"/>
    </row>
    <row r="415" spans="1:31" s="17" customFormat="1" ht="17.25" x14ac:dyDescent="0.2">
      <c r="A415" s="23"/>
      <c r="B415" s="23"/>
      <c r="C415" s="23"/>
      <c r="D415" s="23"/>
      <c r="E415" s="23"/>
      <c r="F415" s="23"/>
      <c r="G415" s="23"/>
      <c r="H415" s="23"/>
      <c r="I415" s="29"/>
      <c r="J415" s="23"/>
      <c r="K415" s="23"/>
      <c r="L415" s="23"/>
      <c r="M415" s="23"/>
      <c r="N415" s="23"/>
      <c r="O415" s="23"/>
      <c r="P415" s="23"/>
      <c r="Q415" s="23"/>
      <c r="R415" s="23"/>
      <c r="S415" s="23"/>
      <c r="T415" s="23"/>
      <c r="U415" s="23"/>
      <c r="V415" s="23"/>
      <c r="W415" s="23"/>
      <c r="X415" s="23"/>
      <c r="Y415" s="185"/>
      <c r="Z415" s="185"/>
      <c r="AA415" s="185"/>
      <c r="AB415" s="185"/>
      <c r="AC415" s="185"/>
      <c r="AD415" s="185"/>
      <c r="AE415" s="185"/>
    </row>
    <row r="416" spans="1:31" s="17" customFormat="1" ht="17.25" x14ac:dyDescent="0.2">
      <c r="A416" s="23"/>
      <c r="B416" s="23"/>
      <c r="C416" s="23"/>
      <c r="D416" s="23"/>
      <c r="E416" s="23"/>
      <c r="F416" s="23"/>
      <c r="G416" s="23"/>
      <c r="H416" s="23"/>
      <c r="I416" s="29"/>
      <c r="J416" s="23"/>
      <c r="K416" s="23"/>
      <c r="L416" s="23"/>
      <c r="M416" s="23"/>
      <c r="N416" s="23"/>
      <c r="O416" s="23"/>
      <c r="P416" s="23"/>
      <c r="Q416" s="23"/>
      <c r="R416" s="23"/>
      <c r="S416" s="23"/>
      <c r="T416" s="23"/>
      <c r="U416" s="23"/>
      <c r="V416" s="23"/>
      <c r="W416" s="23"/>
      <c r="X416" s="23"/>
      <c r="Y416" s="185"/>
      <c r="Z416" s="185"/>
      <c r="AA416" s="185"/>
      <c r="AB416" s="185"/>
      <c r="AC416" s="185"/>
      <c r="AD416" s="185"/>
      <c r="AE416" s="185"/>
    </row>
    <row r="417" spans="1:31" s="17" customFormat="1" ht="17.25" x14ac:dyDescent="0.2">
      <c r="A417" s="23"/>
      <c r="B417" s="23"/>
      <c r="C417" s="23"/>
      <c r="D417" s="23"/>
      <c r="E417" s="23"/>
      <c r="F417" s="23"/>
      <c r="G417" s="23"/>
      <c r="H417" s="23"/>
      <c r="I417" s="29"/>
      <c r="J417" s="23"/>
      <c r="K417" s="23"/>
      <c r="L417" s="23"/>
      <c r="M417" s="23"/>
      <c r="N417" s="23"/>
      <c r="O417" s="23"/>
      <c r="P417" s="23"/>
      <c r="Q417" s="23"/>
      <c r="R417" s="23"/>
      <c r="S417" s="23"/>
      <c r="T417" s="23"/>
      <c r="U417" s="23"/>
      <c r="V417" s="23"/>
      <c r="W417" s="23"/>
      <c r="X417" s="23"/>
      <c r="Y417" s="185"/>
      <c r="Z417" s="185"/>
      <c r="AA417" s="185"/>
      <c r="AB417" s="185"/>
      <c r="AC417" s="185"/>
      <c r="AD417" s="185"/>
      <c r="AE417" s="185"/>
    </row>
    <row r="418" spans="1:31" s="17" customFormat="1" ht="17.25" x14ac:dyDescent="0.2">
      <c r="A418" s="23"/>
      <c r="B418" s="23"/>
      <c r="C418" s="23"/>
      <c r="D418" s="23"/>
      <c r="E418" s="23"/>
      <c r="F418" s="23"/>
      <c r="G418" s="23"/>
      <c r="H418" s="23"/>
      <c r="I418" s="29"/>
      <c r="J418" s="23"/>
      <c r="K418" s="23"/>
      <c r="L418" s="23"/>
      <c r="M418" s="23"/>
      <c r="N418" s="23"/>
      <c r="O418" s="23"/>
      <c r="P418" s="23"/>
      <c r="Q418" s="23"/>
      <c r="R418" s="23"/>
      <c r="S418" s="23"/>
      <c r="T418" s="23"/>
      <c r="U418" s="23"/>
      <c r="V418" s="23"/>
      <c r="W418" s="23"/>
      <c r="X418" s="23"/>
      <c r="Y418" s="185"/>
      <c r="Z418" s="185"/>
      <c r="AA418" s="185"/>
      <c r="AB418" s="185"/>
      <c r="AC418" s="185"/>
      <c r="AD418" s="185"/>
      <c r="AE418" s="185"/>
    </row>
    <row r="419" spans="1:31" s="17" customFormat="1" ht="17.25" x14ac:dyDescent="0.2">
      <c r="A419" s="23"/>
      <c r="B419" s="23"/>
      <c r="C419" s="23"/>
      <c r="D419" s="23"/>
      <c r="E419" s="23"/>
      <c r="F419" s="23"/>
      <c r="G419" s="23"/>
      <c r="H419" s="23"/>
      <c r="I419" s="29"/>
      <c r="J419" s="23"/>
      <c r="K419" s="23"/>
      <c r="L419" s="23"/>
      <c r="M419" s="23"/>
      <c r="N419" s="23"/>
      <c r="O419" s="23"/>
      <c r="P419" s="23"/>
      <c r="Q419" s="23"/>
      <c r="R419" s="23"/>
      <c r="S419" s="23"/>
      <c r="T419" s="23"/>
      <c r="U419" s="23"/>
      <c r="V419" s="23"/>
      <c r="W419" s="23"/>
      <c r="X419" s="23"/>
      <c r="Y419" s="185"/>
      <c r="Z419" s="185"/>
      <c r="AA419" s="185"/>
      <c r="AB419" s="185"/>
      <c r="AC419" s="185"/>
      <c r="AD419" s="185"/>
      <c r="AE419" s="185"/>
    </row>
    <row r="420" spans="1:31" s="17" customFormat="1" ht="17.25" x14ac:dyDescent="0.2">
      <c r="A420" s="23"/>
      <c r="B420" s="23"/>
      <c r="C420" s="23"/>
      <c r="D420" s="23"/>
      <c r="E420" s="23"/>
      <c r="F420" s="23"/>
      <c r="G420" s="23"/>
      <c r="H420" s="23"/>
      <c r="I420" s="29"/>
      <c r="J420" s="23"/>
      <c r="K420" s="23"/>
      <c r="L420" s="23"/>
      <c r="M420" s="23"/>
      <c r="N420" s="23"/>
      <c r="O420" s="23"/>
      <c r="P420" s="23"/>
      <c r="Q420" s="23"/>
      <c r="R420" s="23"/>
      <c r="S420" s="23"/>
      <c r="T420" s="23"/>
      <c r="U420" s="23"/>
      <c r="V420" s="23"/>
      <c r="W420" s="23"/>
      <c r="X420" s="23"/>
      <c r="Y420" s="185"/>
      <c r="Z420" s="185"/>
      <c r="AA420" s="185"/>
      <c r="AB420" s="185"/>
      <c r="AC420" s="185"/>
      <c r="AD420" s="185"/>
      <c r="AE420" s="185"/>
    </row>
    <row r="421" spans="1:31" s="17" customFormat="1" ht="17.25" x14ac:dyDescent="0.2">
      <c r="A421" s="23"/>
      <c r="B421" s="23"/>
      <c r="C421" s="23"/>
      <c r="D421" s="23"/>
      <c r="E421" s="23"/>
      <c r="F421" s="23"/>
      <c r="G421" s="23"/>
      <c r="H421" s="23"/>
      <c r="I421" s="29"/>
      <c r="J421" s="23"/>
      <c r="K421" s="23"/>
      <c r="L421" s="23"/>
      <c r="M421" s="23"/>
      <c r="N421" s="23"/>
      <c r="O421" s="23"/>
      <c r="P421" s="23"/>
      <c r="Q421" s="23"/>
      <c r="R421" s="23"/>
      <c r="S421" s="23"/>
      <c r="T421" s="23"/>
      <c r="U421" s="23"/>
      <c r="V421" s="23"/>
      <c r="W421" s="23"/>
      <c r="X421" s="23"/>
      <c r="Y421" s="185"/>
      <c r="Z421" s="185"/>
      <c r="AA421" s="185"/>
      <c r="AB421" s="185"/>
      <c r="AC421" s="185"/>
      <c r="AD421" s="185"/>
      <c r="AE421" s="185"/>
    </row>
    <row r="422" spans="1:31" s="17" customFormat="1" ht="17.25" x14ac:dyDescent="0.2">
      <c r="A422" s="23"/>
      <c r="B422" s="23"/>
      <c r="C422" s="23"/>
      <c r="D422" s="23"/>
      <c r="E422" s="23"/>
      <c r="F422" s="23"/>
      <c r="G422" s="23"/>
      <c r="H422" s="23"/>
      <c r="I422" s="29"/>
      <c r="J422" s="23"/>
      <c r="K422" s="23"/>
      <c r="L422" s="23"/>
      <c r="M422" s="23"/>
      <c r="N422" s="23"/>
      <c r="O422" s="23"/>
      <c r="P422" s="23"/>
      <c r="Q422" s="23"/>
      <c r="R422" s="23"/>
      <c r="S422" s="23"/>
      <c r="T422" s="23"/>
      <c r="U422" s="23"/>
      <c r="V422" s="23"/>
      <c r="W422" s="23"/>
      <c r="X422" s="23"/>
      <c r="Y422" s="185"/>
      <c r="Z422" s="185"/>
      <c r="AA422" s="185"/>
      <c r="AB422" s="185"/>
      <c r="AC422" s="185"/>
      <c r="AD422" s="185"/>
      <c r="AE422" s="185"/>
    </row>
    <row r="423" spans="1:31" s="17" customFormat="1" ht="17.25" x14ac:dyDescent="0.2">
      <c r="A423" s="23"/>
      <c r="B423" s="23"/>
      <c r="C423" s="23"/>
      <c r="D423" s="23"/>
      <c r="E423" s="23"/>
      <c r="F423" s="23"/>
      <c r="G423" s="23"/>
      <c r="H423" s="23"/>
      <c r="I423" s="29"/>
      <c r="J423" s="23"/>
      <c r="K423" s="23"/>
      <c r="L423" s="23"/>
      <c r="M423" s="23"/>
      <c r="N423" s="23"/>
      <c r="O423" s="23"/>
      <c r="P423" s="23"/>
      <c r="Q423" s="23"/>
      <c r="R423" s="23"/>
      <c r="S423" s="23"/>
      <c r="T423" s="23"/>
      <c r="U423" s="23"/>
      <c r="V423" s="23"/>
      <c r="W423" s="23"/>
      <c r="X423" s="23"/>
      <c r="Y423" s="185"/>
      <c r="Z423" s="185"/>
      <c r="AA423" s="185"/>
      <c r="AB423" s="185"/>
      <c r="AC423" s="185"/>
      <c r="AD423" s="185"/>
      <c r="AE423" s="185"/>
    </row>
    <row r="424" spans="1:31" s="17" customFormat="1" ht="17.25" x14ac:dyDescent="0.2">
      <c r="A424" s="23"/>
      <c r="B424" s="23"/>
      <c r="C424" s="23"/>
      <c r="D424" s="23"/>
      <c r="E424" s="23"/>
      <c r="F424" s="23"/>
      <c r="G424" s="23"/>
      <c r="H424" s="23"/>
      <c r="I424" s="29"/>
      <c r="J424" s="23"/>
      <c r="K424" s="23"/>
      <c r="L424" s="23"/>
      <c r="M424" s="23"/>
      <c r="N424" s="23"/>
      <c r="O424" s="23"/>
      <c r="P424" s="23"/>
      <c r="Q424" s="23"/>
      <c r="R424" s="23"/>
      <c r="S424" s="23"/>
      <c r="T424" s="23"/>
      <c r="U424" s="23"/>
      <c r="V424" s="23"/>
      <c r="W424" s="23"/>
      <c r="X424" s="23"/>
      <c r="Y424" s="185"/>
      <c r="Z424" s="185"/>
      <c r="AA424" s="185"/>
      <c r="AB424" s="185"/>
      <c r="AC424" s="185"/>
      <c r="AD424" s="185"/>
      <c r="AE424" s="185"/>
    </row>
    <row r="425" spans="1:31" s="17" customFormat="1" ht="17.25" x14ac:dyDescent="0.2">
      <c r="A425" s="23"/>
      <c r="B425" s="23"/>
      <c r="C425" s="23"/>
      <c r="D425" s="23"/>
      <c r="E425" s="23"/>
      <c r="F425" s="23"/>
      <c r="G425" s="23"/>
      <c r="H425" s="23"/>
      <c r="I425" s="29"/>
      <c r="J425" s="23"/>
      <c r="K425" s="23"/>
      <c r="L425" s="23"/>
      <c r="M425" s="23"/>
      <c r="N425" s="23"/>
      <c r="O425" s="23"/>
      <c r="P425" s="23"/>
      <c r="Q425" s="23"/>
      <c r="R425" s="23"/>
      <c r="S425" s="23"/>
      <c r="T425" s="23"/>
      <c r="U425" s="23"/>
      <c r="V425" s="23"/>
      <c r="W425" s="23"/>
      <c r="X425" s="23"/>
      <c r="Y425" s="185"/>
      <c r="Z425" s="185"/>
      <c r="AA425" s="185"/>
      <c r="AB425" s="185"/>
      <c r="AC425" s="185"/>
      <c r="AD425" s="185"/>
      <c r="AE425" s="185"/>
    </row>
    <row r="426" spans="1:31" s="17" customFormat="1" ht="17.25" x14ac:dyDescent="0.2">
      <c r="A426" s="23"/>
      <c r="B426" s="23"/>
      <c r="C426" s="23"/>
      <c r="D426" s="23"/>
      <c r="E426" s="23"/>
      <c r="F426" s="23"/>
      <c r="G426" s="23"/>
      <c r="H426" s="23"/>
      <c r="I426" s="29"/>
      <c r="J426" s="23"/>
      <c r="K426" s="23"/>
      <c r="L426" s="23"/>
      <c r="M426" s="23"/>
      <c r="N426" s="23"/>
      <c r="O426" s="23"/>
      <c r="P426" s="23"/>
      <c r="Q426" s="23"/>
      <c r="R426" s="23"/>
      <c r="S426" s="23"/>
      <c r="T426" s="23"/>
      <c r="U426" s="23"/>
      <c r="V426" s="23"/>
      <c r="W426" s="23"/>
      <c r="X426" s="23"/>
      <c r="Y426" s="185"/>
      <c r="Z426" s="185"/>
      <c r="AA426" s="185"/>
      <c r="AB426" s="185"/>
      <c r="AC426" s="185"/>
      <c r="AD426" s="185"/>
      <c r="AE426" s="185"/>
    </row>
    <row r="427" spans="1:31" s="17" customFormat="1" ht="17.25" x14ac:dyDescent="0.2">
      <c r="A427" s="23"/>
      <c r="B427" s="23"/>
      <c r="C427" s="23"/>
      <c r="D427" s="23"/>
      <c r="E427" s="23"/>
      <c r="F427" s="23"/>
      <c r="G427" s="23"/>
      <c r="H427" s="23"/>
      <c r="I427" s="29"/>
      <c r="J427" s="23"/>
      <c r="K427" s="23"/>
      <c r="L427" s="23"/>
      <c r="M427" s="23"/>
      <c r="N427" s="23"/>
      <c r="O427" s="23"/>
      <c r="P427" s="23"/>
      <c r="Q427" s="23"/>
      <c r="R427" s="23"/>
      <c r="S427" s="23"/>
      <c r="T427" s="23"/>
      <c r="U427" s="23"/>
      <c r="V427" s="23"/>
      <c r="W427" s="23"/>
      <c r="X427" s="23"/>
      <c r="Y427" s="185"/>
      <c r="Z427" s="185"/>
      <c r="AA427" s="185"/>
      <c r="AB427" s="185"/>
      <c r="AC427" s="185"/>
      <c r="AD427" s="185"/>
      <c r="AE427" s="185"/>
    </row>
    <row r="428" spans="1:31" s="17" customFormat="1" ht="17.25" x14ac:dyDescent="0.2">
      <c r="A428" s="23"/>
      <c r="B428" s="23"/>
      <c r="C428" s="23"/>
      <c r="D428" s="23"/>
      <c r="E428" s="23"/>
      <c r="F428" s="23"/>
      <c r="G428" s="23"/>
      <c r="H428" s="23"/>
      <c r="I428" s="29"/>
      <c r="J428" s="23"/>
      <c r="K428" s="23"/>
      <c r="L428" s="23"/>
      <c r="M428" s="23"/>
      <c r="N428" s="23"/>
      <c r="O428" s="23"/>
      <c r="P428" s="23"/>
      <c r="Q428" s="23"/>
      <c r="R428" s="23"/>
      <c r="S428" s="23"/>
      <c r="T428" s="23"/>
      <c r="U428" s="23"/>
      <c r="V428" s="23"/>
      <c r="W428" s="23"/>
      <c r="X428" s="23"/>
      <c r="Y428" s="185"/>
      <c r="Z428" s="185"/>
      <c r="AA428" s="185"/>
      <c r="AB428" s="185"/>
      <c r="AC428" s="185"/>
      <c r="AD428" s="185"/>
      <c r="AE428" s="185"/>
    </row>
    <row r="429" spans="1:31" s="17" customFormat="1" ht="17.25" x14ac:dyDescent="0.2">
      <c r="A429" s="23"/>
      <c r="B429" s="23"/>
      <c r="C429" s="23"/>
      <c r="D429" s="23"/>
      <c r="E429" s="23"/>
      <c r="F429" s="23"/>
      <c r="G429" s="23"/>
      <c r="H429" s="23"/>
      <c r="I429" s="29"/>
      <c r="J429" s="23"/>
      <c r="K429" s="23"/>
      <c r="L429" s="23"/>
      <c r="M429" s="23"/>
      <c r="N429" s="23"/>
      <c r="O429" s="23"/>
      <c r="P429" s="23"/>
      <c r="Q429" s="23"/>
      <c r="R429" s="23"/>
      <c r="S429" s="23"/>
      <c r="T429" s="23"/>
      <c r="U429" s="23"/>
      <c r="V429" s="23"/>
      <c r="W429" s="23"/>
      <c r="X429" s="23"/>
      <c r="Y429" s="185"/>
      <c r="Z429" s="185"/>
      <c r="AA429" s="185"/>
      <c r="AB429" s="185"/>
      <c r="AC429" s="185"/>
      <c r="AD429" s="185"/>
      <c r="AE429" s="185"/>
    </row>
    <row r="430" spans="1:31" s="17" customFormat="1" ht="17.25" x14ac:dyDescent="0.2">
      <c r="A430" s="23"/>
      <c r="B430" s="23"/>
      <c r="C430" s="23"/>
      <c r="D430" s="23"/>
      <c r="E430" s="23"/>
      <c r="F430" s="23"/>
      <c r="G430" s="23"/>
      <c r="H430" s="23"/>
      <c r="I430" s="29"/>
      <c r="J430" s="23"/>
      <c r="K430" s="23"/>
      <c r="L430" s="23"/>
      <c r="M430" s="23"/>
      <c r="N430" s="23"/>
      <c r="O430" s="23"/>
      <c r="P430" s="23"/>
      <c r="Q430" s="23"/>
      <c r="R430" s="23"/>
      <c r="S430" s="23"/>
      <c r="T430" s="23"/>
      <c r="U430" s="23"/>
      <c r="V430" s="23"/>
      <c r="W430" s="23"/>
      <c r="X430" s="23"/>
      <c r="Y430" s="185"/>
      <c r="Z430" s="185"/>
      <c r="AA430" s="185"/>
      <c r="AB430" s="185"/>
      <c r="AC430" s="185"/>
      <c r="AD430" s="185"/>
      <c r="AE430" s="185"/>
    </row>
    <row r="431" spans="1:31" s="17" customFormat="1" ht="17.25" x14ac:dyDescent="0.2">
      <c r="A431" s="23"/>
      <c r="B431" s="23"/>
      <c r="C431" s="23"/>
      <c r="D431" s="23"/>
      <c r="E431" s="23"/>
      <c r="F431" s="23"/>
      <c r="G431" s="23"/>
      <c r="H431" s="23"/>
      <c r="I431" s="29"/>
      <c r="J431" s="23"/>
      <c r="K431" s="23"/>
      <c r="L431" s="23"/>
      <c r="M431" s="23"/>
      <c r="N431" s="23"/>
      <c r="O431" s="23"/>
      <c r="P431" s="23"/>
      <c r="Q431" s="23"/>
      <c r="R431" s="23"/>
      <c r="S431" s="23"/>
      <c r="T431" s="23"/>
      <c r="U431" s="23"/>
      <c r="V431" s="23"/>
      <c r="W431" s="23"/>
      <c r="X431" s="23"/>
      <c r="Y431" s="185"/>
      <c r="Z431" s="185"/>
      <c r="AA431" s="185"/>
      <c r="AB431" s="185"/>
      <c r="AC431" s="185"/>
      <c r="AD431" s="185"/>
      <c r="AE431" s="185"/>
    </row>
    <row r="432" spans="1:31" s="17" customFormat="1" ht="17.25" x14ac:dyDescent="0.2">
      <c r="A432" s="23"/>
      <c r="B432" s="23"/>
      <c r="C432" s="23"/>
      <c r="D432" s="23"/>
      <c r="E432" s="23"/>
      <c r="F432" s="23"/>
      <c r="G432" s="23"/>
      <c r="H432" s="23"/>
      <c r="I432" s="29"/>
      <c r="J432" s="23"/>
      <c r="K432" s="23"/>
      <c r="L432" s="23"/>
      <c r="M432" s="23"/>
      <c r="N432" s="23"/>
      <c r="O432" s="23"/>
      <c r="P432" s="23"/>
      <c r="Q432" s="23"/>
      <c r="R432" s="23"/>
      <c r="S432" s="23"/>
      <c r="T432" s="23"/>
      <c r="U432" s="23"/>
      <c r="V432" s="23"/>
      <c r="W432" s="23"/>
      <c r="X432" s="23"/>
      <c r="Y432" s="185"/>
      <c r="Z432" s="185"/>
      <c r="AA432" s="185"/>
      <c r="AB432" s="185"/>
      <c r="AC432" s="185"/>
      <c r="AD432" s="185"/>
      <c r="AE432" s="185"/>
    </row>
    <row r="433" spans="1:31" s="17" customFormat="1" ht="17.25" x14ac:dyDescent="0.2">
      <c r="A433" s="23"/>
      <c r="B433" s="23"/>
      <c r="C433" s="23"/>
      <c r="D433" s="23"/>
      <c r="E433" s="23"/>
      <c r="F433" s="23"/>
      <c r="G433" s="23"/>
      <c r="H433" s="23"/>
      <c r="I433" s="29"/>
      <c r="J433" s="23"/>
      <c r="K433" s="23"/>
      <c r="L433" s="23"/>
      <c r="M433" s="23"/>
      <c r="N433" s="23"/>
      <c r="O433" s="23"/>
      <c r="P433" s="23"/>
      <c r="Q433" s="23"/>
      <c r="R433" s="23"/>
      <c r="S433" s="23"/>
      <c r="T433" s="23"/>
      <c r="U433" s="23"/>
      <c r="V433" s="23"/>
      <c r="W433" s="23"/>
      <c r="X433" s="23"/>
      <c r="Y433" s="185"/>
      <c r="Z433" s="185"/>
      <c r="AA433" s="185"/>
      <c r="AB433" s="185"/>
      <c r="AC433" s="185"/>
      <c r="AD433" s="185"/>
      <c r="AE433" s="185"/>
    </row>
    <row r="434" spans="1:31" s="17" customFormat="1" ht="17.25" x14ac:dyDescent="0.2">
      <c r="A434" s="23"/>
      <c r="B434" s="23"/>
      <c r="C434" s="23"/>
      <c r="D434" s="23"/>
      <c r="E434" s="23"/>
      <c r="F434" s="23"/>
      <c r="G434" s="23"/>
      <c r="H434" s="23"/>
      <c r="I434" s="29"/>
      <c r="J434" s="23"/>
      <c r="K434" s="23"/>
      <c r="L434" s="23"/>
      <c r="M434" s="23"/>
      <c r="N434" s="23"/>
      <c r="O434" s="23"/>
      <c r="P434" s="23"/>
      <c r="Q434" s="23"/>
      <c r="R434" s="23"/>
      <c r="S434" s="23"/>
      <c r="T434" s="23"/>
      <c r="U434" s="23"/>
      <c r="V434" s="23"/>
      <c r="W434" s="23"/>
      <c r="X434" s="23"/>
      <c r="Y434" s="185"/>
      <c r="Z434" s="185"/>
      <c r="AA434" s="185"/>
      <c r="AB434" s="185"/>
      <c r="AC434" s="185"/>
      <c r="AD434" s="185"/>
      <c r="AE434" s="185"/>
    </row>
    <row r="435" spans="1:31" s="17" customFormat="1" ht="17.25" x14ac:dyDescent="0.2">
      <c r="A435" s="23"/>
      <c r="B435" s="23"/>
      <c r="C435" s="23"/>
      <c r="D435" s="23"/>
      <c r="E435" s="23"/>
      <c r="F435" s="23"/>
      <c r="G435" s="23"/>
      <c r="H435" s="23"/>
      <c r="I435" s="29"/>
      <c r="J435" s="23"/>
      <c r="K435" s="23"/>
      <c r="L435" s="23"/>
      <c r="M435" s="23"/>
      <c r="N435" s="23"/>
      <c r="O435" s="23"/>
      <c r="P435" s="23"/>
      <c r="Q435" s="23"/>
      <c r="R435" s="23"/>
      <c r="S435" s="23"/>
      <c r="T435" s="23"/>
      <c r="U435" s="23"/>
      <c r="V435" s="23"/>
      <c r="W435" s="23"/>
      <c r="X435" s="23"/>
      <c r="Y435" s="185"/>
      <c r="Z435" s="185"/>
      <c r="AA435" s="185"/>
      <c r="AB435" s="185"/>
      <c r="AC435" s="185"/>
      <c r="AD435" s="185"/>
      <c r="AE435" s="185"/>
    </row>
    <row r="436" spans="1:31" s="17" customFormat="1" ht="17.25" x14ac:dyDescent="0.2">
      <c r="A436" s="23"/>
      <c r="B436" s="23"/>
      <c r="C436" s="23"/>
      <c r="D436" s="23"/>
      <c r="E436" s="23"/>
      <c r="F436" s="23"/>
      <c r="G436" s="23"/>
      <c r="H436" s="23"/>
      <c r="I436" s="29"/>
      <c r="J436" s="23"/>
      <c r="K436" s="23"/>
      <c r="L436" s="23"/>
      <c r="M436" s="23"/>
      <c r="N436" s="23"/>
      <c r="O436" s="23"/>
      <c r="P436" s="23"/>
      <c r="Q436" s="23"/>
      <c r="R436" s="23"/>
      <c r="S436" s="23"/>
      <c r="T436" s="23"/>
      <c r="U436" s="23"/>
      <c r="V436" s="23"/>
      <c r="W436" s="23"/>
      <c r="X436" s="23"/>
      <c r="Y436" s="185"/>
      <c r="Z436" s="185"/>
      <c r="AA436" s="185"/>
      <c r="AB436" s="185"/>
      <c r="AC436" s="185"/>
      <c r="AD436" s="185"/>
      <c r="AE436" s="185"/>
    </row>
    <row r="437" spans="1:31" s="17" customFormat="1" ht="17.25" x14ac:dyDescent="0.2">
      <c r="A437" s="23"/>
      <c r="B437" s="23"/>
      <c r="C437" s="23"/>
      <c r="D437" s="23"/>
      <c r="E437" s="23"/>
      <c r="F437" s="23"/>
      <c r="G437" s="23"/>
      <c r="H437" s="23"/>
      <c r="I437" s="29"/>
      <c r="J437" s="23"/>
      <c r="K437" s="23"/>
      <c r="L437" s="23"/>
      <c r="M437" s="23"/>
      <c r="N437" s="23"/>
      <c r="O437" s="23"/>
      <c r="P437" s="23"/>
      <c r="Q437" s="23"/>
      <c r="R437" s="23"/>
      <c r="S437" s="23"/>
      <c r="T437" s="23"/>
      <c r="U437" s="23"/>
      <c r="V437" s="23"/>
      <c r="W437" s="23"/>
      <c r="X437" s="23"/>
      <c r="Y437" s="185"/>
      <c r="Z437" s="185"/>
      <c r="AA437" s="185"/>
      <c r="AB437" s="185"/>
      <c r="AC437" s="185"/>
      <c r="AD437" s="185"/>
      <c r="AE437" s="185"/>
    </row>
    <row r="438" spans="1:31" s="17" customFormat="1" ht="17.25" x14ac:dyDescent="0.2">
      <c r="A438" s="23"/>
      <c r="B438" s="23"/>
      <c r="C438" s="23"/>
      <c r="D438" s="23"/>
      <c r="E438" s="23"/>
      <c r="F438" s="23"/>
      <c r="G438" s="23"/>
      <c r="H438" s="23"/>
      <c r="I438" s="29"/>
      <c r="J438" s="23"/>
      <c r="K438" s="23"/>
      <c r="L438" s="23"/>
      <c r="M438" s="23"/>
      <c r="N438" s="23"/>
      <c r="O438" s="23"/>
      <c r="P438" s="23"/>
      <c r="Q438" s="23"/>
      <c r="R438" s="23"/>
      <c r="S438" s="23"/>
      <c r="T438" s="23"/>
      <c r="U438" s="23"/>
      <c r="V438" s="23"/>
      <c r="W438" s="23"/>
      <c r="X438" s="23"/>
      <c r="Y438" s="185"/>
      <c r="Z438" s="185"/>
      <c r="AA438" s="185"/>
      <c r="AB438" s="185"/>
      <c r="AC438" s="185"/>
      <c r="AD438" s="185"/>
      <c r="AE438" s="185"/>
    </row>
    <row r="439" spans="1:31" s="17" customFormat="1" ht="17.25" x14ac:dyDescent="0.2">
      <c r="A439" s="23"/>
      <c r="B439" s="23"/>
      <c r="C439" s="23"/>
      <c r="D439" s="23"/>
      <c r="E439" s="23"/>
      <c r="F439" s="23"/>
      <c r="G439" s="23"/>
      <c r="H439" s="23"/>
      <c r="I439" s="29"/>
      <c r="J439" s="23"/>
      <c r="K439" s="23"/>
      <c r="L439" s="23"/>
      <c r="M439" s="23"/>
      <c r="N439" s="23"/>
      <c r="O439" s="23"/>
      <c r="P439" s="23"/>
      <c r="Q439" s="23"/>
      <c r="R439" s="23"/>
      <c r="S439" s="23"/>
      <c r="T439" s="23"/>
      <c r="U439" s="23"/>
      <c r="V439" s="23"/>
      <c r="W439" s="23"/>
      <c r="X439" s="23"/>
      <c r="Y439" s="185"/>
      <c r="Z439" s="185"/>
      <c r="AA439" s="185"/>
      <c r="AB439" s="185"/>
      <c r="AC439" s="185"/>
      <c r="AD439" s="185"/>
      <c r="AE439" s="185"/>
    </row>
    <row r="440" spans="1:31" s="17" customFormat="1" ht="17.25" x14ac:dyDescent="0.2">
      <c r="A440" s="23"/>
      <c r="B440" s="23"/>
      <c r="C440" s="23"/>
      <c r="D440" s="23"/>
      <c r="E440" s="23"/>
      <c r="F440" s="23"/>
      <c r="G440" s="23"/>
      <c r="H440" s="23"/>
      <c r="I440" s="29"/>
      <c r="J440" s="23"/>
      <c r="K440" s="23"/>
      <c r="L440" s="23"/>
      <c r="M440" s="23"/>
      <c r="N440" s="23"/>
      <c r="O440" s="23"/>
      <c r="P440" s="23"/>
      <c r="Q440" s="23"/>
      <c r="R440" s="23"/>
      <c r="S440" s="23"/>
      <c r="T440" s="23"/>
      <c r="U440" s="23"/>
      <c r="V440" s="23"/>
      <c r="W440" s="23"/>
      <c r="X440" s="23"/>
      <c r="Y440" s="185"/>
      <c r="Z440" s="185"/>
      <c r="AA440" s="185"/>
      <c r="AB440" s="185"/>
      <c r="AC440" s="185"/>
      <c r="AD440" s="185"/>
      <c r="AE440" s="185"/>
    </row>
    <row r="441" spans="1:31" s="17" customFormat="1" ht="17.25" x14ac:dyDescent="0.2">
      <c r="A441" s="23"/>
      <c r="B441" s="23"/>
      <c r="C441" s="23"/>
      <c r="D441" s="23"/>
      <c r="E441" s="23"/>
      <c r="F441" s="23"/>
      <c r="G441" s="23"/>
      <c r="H441" s="23"/>
      <c r="I441" s="29"/>
      <c r="J441" s="23"/>
      <c r="K441" s="23"/>
      <c r="L441" s="23"/>
      <c r="M441" s="23"/>
      <c r="N441" s="23"/>
      <c r="O441" s="23"/>
      <c r="P441" s="23"/>
      <c r="Q441" s="23"/>
      <c r="R441" s="23"/>
      <c r="S441" s="23"/>
      <c r="T441" s="23"/>
      <c r="U441" s="23"/>
      <c r="V441" s="23"/>
      <c r="W441" s="23"/>
      <c r="X441" s="23"/>
      <c r="Y441" s="185"/>
      <c r="Z441" s="185"/>
      <c r="AA441" s="185"/>
      <c r="AB441" s="185"/>
      <c r="AC441" s="185"/>
      <c r="AD441" s="185"/>
      <c r="AE441" s="185"/>
    </row>
    <row r="442" spans="1:31" s="17" customFormat="1" ht="17.25" x14ac:dyDescent="0.2">
      <c r="A442" s="23"/>
      <c r="B442" s="23"/>
      <c r="C442" s="23"/>
      <c r="D442" s="23"/>
      <c r="E442" s="23"/>
      <c r="F442" s="23"/>
      <c r="G442" s="23"/>
      <c r="H442" s="23"/>
      <c r="I442" s="29"/>
      <c r="J442" s="23"/>
      <c r="K442" s="23"/>
      <c r="L442" s="23"/>
      <c r="M442" s="23"/>
      <c r="N442" s="23"/>
      <c r="O442" s="23"/>
      <c r="P442" s="23"/>
      <c r="Q442" s="23"/>
      <c r="R442" s="23"/>
      <c r="S442" s="23"/>
      <c r="T442" s="23"/>
      <c r="U442" s="23"/>
      <c r="V442" s="23"/>
      <c r="W442" s="23"/>
      <c r="X442" s="23"/>
      <c r="Y442" s="185"/>
      <c r="Z442" s="185"/>
      <c r="AA442" s="185"/>
      <c r="AB442" s="185"/>
      <c r="AC442" s="185"/>
      <c r="AD442" s="185"/>
      <c r="AE442" s="185"/>
    </row>
    <row r="443" spans="1:31" s="17" customFormat="1" ht="17.25" x14ac:dyDescent="0.2">
      <c r="A443" s="23"/>
      <c r="B443" s="23"/>
      <c r="C443" s="23"/>
      <c r="D443" s="23"/>
      <c r="E443" s="23"/>
      <c r="F443" s="23"/>
      <c r="G443" s="23"/>
      <c r="H443" s="23"/>
      <c r="I443" s="29"/>
      <c r="J443" s="23"/>
      <c r="K443" s="23"/>
      <c r="L443" s="23"/>
      <c r="M443" s="23"/>
      <c r="N443" s="23"/>
      <c r="O443" s="23"/>
      <c r="P443" s="23"/>
      <c r="Q443" s="23"/>
      <c r="R443" s="23"/>
      <c r="S443" s="23"/>
      <c r="T443" s="23"/>
      <c r="U443" s="23"/>
      <c r="V443" s="23"/>
      <c r="W443" s="23"/>
      <c r="X443" s="23"/>
      <c r="Y443" s="185"/>
      <c r="Z443" s="185"/>
      <c r="AA443" s="185"/>
      <c r="AB443" s="185"/>
      <c r="AC443" s="185"/>
      <c r="AD443" s="185"/>
      <c r="AE443" s="185"/>
    </row>
    <row r="444" spans="1:31" s="17" customFormat="1" ht="17.25" x14ac:dyDescent="0.2">
      <c r="A444" s="23"/>
      <c r="B444" s="23"/>
      <c r="C444" s="23"/>
      <c r="D444" s="23"/>
      <c r="E444" s="23"/>
      <c r="F444" s="23"/>
      <c r="G444" s="23"/>
      <c r="H444" s="23"/>
      <c r="I444" s="29"/>
      <c r="J444" s="23"/>
      <c r="K444" s="23"/>
      <c r="L444" s="23"/>
      <c r="M444" s="23"/>
      <c r="N444" s="23"/>
      <c r="O444" s="23"/>
      <c r="P444" s="23"/>
      <c r="Q444" s="23"/>
      <c r="R444" s="23"/>
      <c r="S444" s="23"/>
      <c r="T444" s="23"/>
      <c r="U444" s="23"/>
      <c r="V444" s="23"/>
      <c r="W444" s="23"/>
      <c r="X444" s="23"/>
      <c r="Y444" s="185"/>
      <c r="Z444" s="185"/>
      <c r="AA444" s="185"/>
      <c r="AB444" s="185"/>
      <c r="AC444" s="185"/>
      <c r="AD444" s="185"/>
      <c r="AE444" s="185"/>
    </row>
    <row r="445" spans="1:31" s="17" customFormat="1" ht="17.25" x14ac:dyDescent="0.2">
      <c r="A445" s="23"/>
      <c r="B445" s="23"/>
      <c r="C445" s="23"/>
      <c r="D445" s="23"/>
      <c r="E445" s="23"/>
      <c r="F445" s="23"/>
      <c r="G445" s="23"/>
      <c r="H445" s="23"/>
      <c r="I445" s="29"/>
      <c r="J445" s="23"/>
      <c r="K445" s="23"/>
      <c r="L445" s="23"/>
      <c r="M445" s="23"/>
      <c r="N445" s="23"/>
      <c r="O445" s="23"/>
      <c r="P445" s="23"/>
      <c r="Q445" s="23"/>
      <c r="R445" s="23"/>
      <c r="S445" s="23"/>
      <c r="T445" s="23"/>
      <c r="U445" s="23"/>
      <c r="V445" s="23"/>
      <c r="W445" s="23"/>
      <c r="X445" s="23"/>
      <c r="Y445" s="185"/>
      <c r="Z445" s="185"/>
      <c r="AA445" s="185"/>
      <c r="AB445" s="185"/>
      <c r="AC445" s="185"/>
      <c r="AD445" s="185"/>
      <c r="AE445" s="185"/>
    </row>
    <row r="446" spans="1:31" s="17" customFormat="1" ht="17.25" x14ac:dyDescent="0.2">
      <c r="A446" s="23"/>
      <c r="B446" s="23"/>
      <c r="C446" s="23"/>
      <c r="D446" s="23"/>
      <c r="E446" s="23"/>
      <c r="F446" s="23"/>
      <c r="G446" s="23"/>
      <c r="H446" s="23"/>
      <c r="I446" s="29"/>
      <c r="J446" s="23"/>
      <c r="K446" s="23"/>
      <c r="L446" s="23"/>
      <c r="M446" s="23"/>
      <c r="N446" s="23"/>
      <c r="O446" s="23"/>
      <c r="P446" s="23"/>
      <c r="Q446" s="23"/>
      <c r="R446" s="23"/>
      <c r="S446" s="23"/>
      <c r="T446" s="23"/>
      <c r="U446" s="23"/>
      <c r="V446" s="23"/>
      <c r="W446" s="23"/>
      <c r="X446" s="23"/>
      <c r="Y446" s="185"/>
      <c r="Z446" s="185"/>
      <c r="AA446" s="185"/>
      <c r="AB446" s="185"/>
      <c r="AC446" s="185"/>
      <c r="AD446" s="185"/>
      <c r="AE446" s="185"/>
    </row>
    <row r="447" spans="1:31" s="17" customFormat="1" ht="17.25" x14ac:dyDescent="0.2">
      <c r="A447" s="23"/>
      <c r="B447" s="23"/>
      <c r="C447" s="23"/>
      <c r="D447" s="23"/>
      <c r="E447" s="23"/>
      <c r="F447" s="23"/>
      <c r="G447" s="23"/>
      <c r="H447" s="23"/>
      <c r="I447" s="29"/>
      <c r="J447" s="23"/>
      <c r="K447" s="23"/>
      <c r="L447" s="23"/>
      <c r="M447" s="23"/>
      <c r="N447" s="23"/>
      <c r="O447" s="23"/>
      <c r="P447" s="23"/>
      <c r="Q447" s="23"/>
      <c r="R447" s="23"/>
      <c r="S447" s="23"/>
      <c r="T447" s="23"/>
      <c r="U447" s="23"/>
      <c r="V447" s="23"/>
      <c r="W447" s="23"/>
      <c r="X447" s="23"/>
      <c r="Y447" s="185"/>
      <c r="Z447" s="185"/>
      <c r="AA447" s="185"/>
      <c r="AB447" s="185"/>
      <c r="AC447" s="185"/>
      <c r="AD447" s="185"/>
      <c r="AE447" s="185"/>
    </row>
    <row r="448" spans="1:31" s="17" customFormat="1" ht="17.25" x14ac:dyDescent="0.2">
      <c r="A448" s="23"/>
      <c r="B448" s="23"/>
      <c r="C448" s="23"/>
      <c r="D448" s="23"/>
      <c r="E448" s="23"/>
      <c r="F448" s="23"/>
      <c r="G448" s="23"/>
      <c r="H448" s="23"/>
      <c r="I448" s="29"/>
      <c r="J448" s="23"/>
      <c r="K448" s="23"/>
      <c r="L448" s="23"/>
      <c r="M448" s="23"/>
      <c r="N448" s="23"/>
      <c r="O448" s="23"/>
      <c r="P448" s="23"/>
      <c r="Q448" s="23"/>
      <c r="R448" s="23"/>
      <c r="S448" s="23"/>
      <c r="T448" s="23"/>
      <c r="U448" s="23"/>
      <c r="V448" s="23"/>
      <c r="W448" s="23"/>
      <c r="X448" s="23"/>
      <c r="Y448" s="185"/>
      <c r="Z448" s="185"/>
      <c r="AA448" s="185"/>
      <c r="AB448" s="185"/>
      <c r="AC448" s="185"/>
      <c r="AD448" s="185"/>
      <c r="AE448" s="185"/>
    </row>
    <row r="739" ht="12.75" customHeight="1" x14ac:dyDescent="0.2"/>
    <row r="740" ht="12.75" customHeight="1" x14ac:dyDescent="0.2"/>
    <row r="741" ht="12.75" customHeight="1" x14ac:dyDescent="0.2"/>
    <row r="742" ht="12.75" customHeight="1" x14ac:dyDescent="0.2"/>
    <row r="743" ht="12.75" customHeight="1" x14ac:dyDescent="0.2"/>
  </sheetData>
  <sheetProtection formatColumns="0" autoFilter="0"/>
  <mergeCells count="16">
    <mergeCell ref="A4:Q4"/>
    <mergeCell ref="A5:Q5"/>
    <mergeCell ref="A6:Q6"/>
    <mergeCell ref="T4:U4"/>
    <mergeCell ref="T5:U5"/>
    <mergeCell ref="T6:U6"/>
    <mergeCell ref="R6:S6"/>
    <mergeCell ref="R4:S4"/>
    <mergeCell ref="R5:S5"/>
    <mergeCell ref="R2:S2"/>
    <mergeCell ref="R3:S3"/>
    <mergeCell ref="T2:U2"/>
    <mergeCell ref="T3:U3"/>
    <mergeCell ref="A1:U1"/>
    <mergeCell ref="A2:Q2"/>
    <mergeCell ref="A3:Q3"/>
  </mergeCells>
  <conditionalFormatting sqref="S8 S10:S30">
    <cfRule type="cellIs" dxfId="296" priority="1" operator="notEqual">
      <formula>0</formula>
    </cfRule>
  </conditionalFormatting>
  <dataValidations count="10">
    <dataValidation allowBlank="1" showErrorMessage="1" promptTitle="Cal OES ONLY" prompt="For Cal OES use only.  Do not enter." sqref="T6"/>
    <dataValidation type="list" allowBlank="1" showInputMessage="1" showErrorMessage="1" sqref="A10:A30">
      <formula1>"A,B,C,D,E,F,G,H,I,J,K,L,M,N,O,P,Q,R,S,T,U,V,W,X,Y,Z"</formula1>
    </dataValidation>
    <dataValidation type="list" allowBlank="1" showInputMessage="1" showErrorMessage="1" sqref="N10:N30">
      <formula1>"Yes, No"</formula1>
    </dataValidation>
    <dataValidation type="list" allowBlank="1" showInputMessage="1" showErrorMessage="1" sqref="K10:K30">
      <formula1>"NEW - in use, USED - in use"</formula1>
    </dataValidation>
    <dataValidation type="list" allowBlank="1" showInputMessage="1" showErrorMessage="1" sqref="F10:F30">
      <formula1>DD_Equipment_SubCat</formula1>
    </dataValidation>
    <dataValidation type="list" operator="greaterThanOrEqual" allowBlank="1" showInputMessage="1" sqref="O10:O30">
      <formula1>"EHP, Noncompetitive Procurement, 19FD-01 Food &amp; Water Hold, N/A"</formula1>
    </dataValidation>
    <dataValidation type="whole" operator="greaterThan" allowBlank="1" showInputMessage="1" showErrorMessage="1" errorTitle="BUDGETED COST" error="Enter the Budged Cost for this project, rounded DOWN to the nearest dollar." sqref="Q10:Q30">
      <formula1>0</formula1>
    </dataValidation>
    <dataValidation type="list" allowBlank="1" showInputMessage="1" showErrorMessage="1" sqref="E10:E30">
      <formula1>"Yes, No, N/A"</formula1>
    </dataValidation>
    <dataValidation type="whole" operator="lessThanOrEqual" allowBlank="1" showInputMessage="1" showErrorMessage="1" errorTitle="AMOUNT THIS REQUEST" error="Please enter a dollar amount less than or equal to the available balance for this project." sqref="S10:S30">
      <formula1>Q10-R10</formula1>
    </dataValidation>
    <dataValidation type="list" allowBlank="1" showInputMessage="1" showErrorMessage="1" sqref="T2:U2">
      <formula1>"Initial Application, Modification, Advance, Reimbursement"</formula1>
    </dataValidation>
  </dataValidations>
  <printOptions horizontalCentered="1"/>
  <pageMargins left="0.15" right="0.15" top="0.5" bottom="0.5" header="0.25" footer="0.25"/>
  <pageSetup scale="32"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raining">
    <tabColor rgb="FFEB9191"/>
    <pageSetUpPr fitToPage="1"/>
  </sheetPr>
  <dimension ref="A1:AD131"/>
  <sheetViews>
    <sheetView showGridLines="0" showZeros="0" zoomScale="65" zoomScaleNormal="65" zoomScaleSheetLayoutView="50" workbookViewId="0">
      <pane ySplit="8" topLeftCell="A9" activePane="bottomLeft" state="frozen"/>
      <selection sqref="A1:I1"/>
      <selection pane="bottomLeft" sqref="A1:I1"/>
    </sheetView>
  </sheetViews>
  <sheetFormatPr defaultColWidth="9.140625" defaultRowHeight="12.75" x14ac:dyDescent="0.2"/>
  <cols>
    <col min="1" max="1" width="12.7109375" style="23" customWidth="1"/>
    <col min="2" max="2" width="15.7109375" style="23" customWidth="1"/>
    <col min="3" max="3" width="25.85546875" style="23" customWidth="1"/>
    <col min="4" max="4" width="34" style="23" customWidth="1"/>
    <col min="5" max="5" width="21" style="23" bestFit="1" customWidth="1"/>
    <col min="6" max="6" width="22.7109375" style="23" customWidth="1"/>
    <col min="7" max="7" width="21.85546875" style="23" customWidth="1"/>
    <col min="8" max="8" width="17.85546875" style="23" customWidth="1"/>
    <col min="9" max="9" width="27" style="23" customWidth="1"/>
    <col min="10" max="10" width="24.7109375" style="23" customWidth="1"/>
    <col min="11" max="11" width="18.7109375" style="23" customWidth="1"/>
    <col min="12" max="12" width="15.7109375" style="23" customWidth="1"/>
    <col min="13" max="17" width="20.7109375" style="23" customWidth="1"/>
    <col min="18" max="20" width="19.85546875" style="23" hidden="1" customWidth="1"/>
    <col min="21" max="26" width="19.85546875" style="185" hidden="1" customWidth="1"/>
    <col min="27" max="27" width="21.42578125" style="185" hidden="1" customWidth="1"/>
    <col min="28" max="30" width="15.7109375" style="185" customWidth="1"/>
    <col min="31" max="16384" width="9.140625" style="23"/>
  </cols>
  <sheetData>
    <row r="1" spans="1:30" ht="35.1" customHeight="1" x14ac:dyDescent="0.35">
      <c r="A1" s="894" t="s">
        <v>457</v>
      </c>
      <c r="B1" s="894"/>
      <c r="C1" s="894"/>
      <c r="D1" s="894"/>
      <c r="E1" s="894"/>
      <c r="F1" s="894"/>
      <c r="G1" s="894"/>
      <c r="H1" s="894"/>
      <c r="I1" s="894"/>
      <c r="J1" s="894"/>
      <c r="K1" s="894"/>
      <c r="L1" s="894"/>
      <c r="M1" s="894"/>
      <c r="N1" s="894"/>
      <c r="O1" s="894"/>
      <c r="P1" s="894"/>
      <c r="Q1" s="894"/>
      <c r="R1" s="217"/>
      <c r="S1" s="217"/>
      <c r="T1" s="219"/>
      <c r="U1" s="218"/>
      <c r="V1" s="218"/>
      <c r="W1" s="218"/>
      <c r="X1" s="218"/>
    </row>
    <row r="2" spans="1:30" ht="30" customHeight="1" x14ac:dyDescent="0.35">
      <c r="A2" s="895">
        <f>SubrecipientName</f>
        <v>0</v>
      </c>
      <c r="B2" s="895"/>
      <c r="C2" s="895"/>
      <c r="D2" s="895"/>
      <c r="E2" s="895"/>
      <c r="F2" s="895"/>
      <c r="G2" s="895"/>
      <c r="H2" s="895"/>
      <c r="I2" s="895"/>
      <c r="J2" s="895"/>
      <c r="K2" s="895"/>
      <c r="L2" s="895"/>
      <c r="M2" s="896"/>
      <c r="N2" s="897" t="s">
        <v>5</v>
      </c>
      <c r="O2" s="897"/>
      <c r="P2" s="900"/>
      <c r="Q2" s="901"/>
      <c r="R2" s="188"/>
      <c r="S2" s="185"/>
      <c r="T2" s="185"/>
      <c r="AB2" s="23"/>
      <c r="AC2" s="23"/>
      <c r="AD2" s="23"/>
    </row>
    <row r="3" spans="1:30" ht="30" customHeight="1" x14ac:dyDescent="0.35">
      <c r="A3" s="824">
        <f>FIPSNumber</f>
        <v>0</v>
      </c>
      <c r="B3" s="824"/>
      <c r="C3" s="824"/>
      <c r="D3" s="824"/>
      <c r="E3" s="824"/>
      <c r="F3" s="824"/>
      <c r="G3" s="824"/>
      <c r="H3" s="824"/>
      <c r="I3" s="824"/>
      <c r="J3" s="824"/>
      <c r="K3" s="824"/>
      <c r="L3" s="824"/>
      <c r="M3" s="824"/>
      <c r="N3" s="898" t="s">
        <v>609</v>
      </c>
      <c r="O3" s="898"/>
      <c r="P3" s="900"/>
      <c r="Q3" s="901"/>
      <c r="R3" s="188"/>
      <c r="S3" s="185"/>
      <c r="T3" s="185"/>
      <c r="AB3" s="23"/>
      <c r="AC3" s="23"/>
      <c r="AD3" s="23"/>
    </row>
    <row r="4" spans="1:30" s="15" customFormat="1" ht="30" customHeight="1" x14ac:dyDescent="0.2">
      <c r="A4" s="859">
        <f>SubawardNumber</f>
        <v>0</v>
      </c>
      <c r="B4" s="859"/>
      <c r="C4" s="859"/>
      <c r="D4" s="859"/>
      <c r="E4" s="859"/>
      <c r="F4" s="859"/>
      <c r="G4" s="859"/>
      <c r="H4" s="859"/>
      <c r="I4" s="859"/>
      <c r="J4" s="859"/>
      <c r="K4" s="859"/>
      <c r="L4" s="859"/>
      <c r="M4" s="860"/>
      <c r="N4" s="899" t="s">
        <v>221</v>
      </c>
      <c r="O4" s="899"/>
      <c r="P4" s="902">
        <f>StartDate</f>
        <v>44378</v>
      </c>
      <c r="Q4" s="903"/>
      <c r="R4" s="534"/>
      <c r="S4" s="183"/>
      <c r="T4" s="183"/>
      <c r="U4" s="183"/>
      <c r="V4" s="183"/>
      <c r="W4" s="183"/>
      <c r="X4" s="183"/>
      <c r="Y4" s="183"/>
      <c r="Z4" s="183"/>
      <c r="AA4" s="183"/>
    </row>
    <row r="5" spans="1:30" s="15" customFormat="1" ht="30" customHeight="1" x14ac:dyDescent="0.25">
      <c r="A5" s="892"/>
      <c r="B5" s="892"/>
      <c r="C5" s="892"/>
      <c r="D5" s="892"/>
      <c r="E5" s="892"/>
      <c r="F5" s="892"/>
      <c r="G5" s="892"/>
      <c r="H5" s="892"/>
      <c r="I5" s="892"/>
      <c r="J5" s="892"/>
      <c r="K5" s="892"/>
      <c r="L5" s="892"/>
      <c r="M5" s="893"/>
      <c r="N5" s="899" t="s">
        <v>222</v>
      </c>
      <c r="O5" s="899"/>
      <c r="P5" s="902">
        <f>EndDate</f>
        <v>45107</v>
      </c>
      <c r="Q5" s="903"/>
      <c r="R5" s="534"/>
      <c r="S5" s="183"/>
      <c r="T5" s="183"/>
      <c r="U5" s="183"/>
      <c r="V5" s="183"/>
      <c r="W5" s="183"/>
      <c r="X5" s="183"/>
      <c r="Y5" s="183"/>
      <c r="Z5" s="183"/>
      <c r="AA5" s="183"/>
    </row>
    <row r="6" spans="1:30" ht="30" customHeight="1" x14ac:dyDescent="0.25">
      <c r="A6" s="892"/>
      <c r="B6" s="892"/>
      <c r="C6" s="892"/>
      <c r="D6" s="892"/>
      <c r="E6" s="892"/>
      <c r="F6" s="892"/>
      <c r="G6" s="892"/>
      <c r="H6" s="892"/>
      <c r="I6" s="892"/>
      <c r="J6" s="892"/>
      <c r="K6" s="892"/>
      <c r="L6" s="892"/>
      <c r="M6" s="893"/>
      <c r="N6" s="841" t="s">
        <v>498</v>
      </c>
      <c r="O6" s="841"/>
      <c r="P6" s="858"/>
      <c r="Q6" s="858"/>
      <c r="R6" s="188"/>
      <c r="S6" s="185"/>
      <c r="T6" s="185"/>
      <c r="AB6" s="23"/>
      <c r="AC6" s="23"/>
      <c r="AD6" s="23"/>
    </row>
    <row r="7" spans="1:30" ht="50.1" customHeight="1" x14ac:dyDescent="0.2">
      <c r="A7" s="601" t="s">
        <v>26</v>
      </c>
      <c r="B7" s="602" t="s">
        <v>211</v>
      </c>
      <c r="C7" s="602" t="s">
        <v>257</v>
      </c>
      <c r="D7" s="603" t="s">
        <v>212</v>
      </c>
      <c r="E7" s="603" t="s">
        <v>244</v>
      </c>
      <c r="F7" s="603" t="s">
        <v>268</v>
      </c>
      <c r="G7" s="603" t="s">
        <v>258</v>
      </c>
      <c r="H7" s="603" t="s">
        <v>269</v>
      </c>
      <c r="I7" s="603" t="s">
        <v>259</v>
      </c>
      <c r="J7" s="603" t="s">
        <v>347</v>
      </c>
      <c r="K7" s="603" t="s">
        <v>251</v>
      </c>
      <c r="L7" s="603" t="s">
        <v>250</v>
      </c>
      <c r="M7" s="604" t="s">
        <v>245</v>
      </c>
      <c r="N7" s="602" t="s">
        <v>262</v>
      </c>
      <c r="O7" s="602" t="s">
        <v>242</v>
      </c>
      <c r="P7" s="602" t="s">
        <v>243</v>
      </c>
      <c r="Q7" s="602" t="s">
        <v>224</v>
      </c>
      <c r="R7" s="325" t="s">
        <v>466</v>
      </c>
      <c r="S7" s="325" t="s">
        <v>467</v>
      </c>
      <c r="T7" s="325" t="s">
        <v>468</v>
      </c>
      <c r="U7" s="325" t="s">
        <v>469</v>
      </c>
      <c r="V7" s="325" t="s">
        <v>470</v>
      </c>
      <c r="W7" s="325" t="s">
        <v>471</v>
      </c>
      <c r="X7" s="325" t="s">
        <v>472</v>
      </c>
      <c r="Y7" s="325" t="s">
        <v>473</v>
      </c>
      <c r="Z7" s="325" t="s">
        <v>474</v>
      </c>
      <c r="AA7" s="325" t="s">
        <v>475</v>
      </c>
      <c r="AB7" s="23"/>
      <c r="AC7" s="23"/>
      <c r="AD7" s="23"/>
    </row>
    <row r="8" spans="1:30" s="19" customFormat="1" ht="20.25" x14ac:dyDescent="0.25">
      <c r="A8" s="605">
        <v>0</v>
      </c>
      <c r="B8" s="605"/>
      <c r="C8" s="606"/>
      <c r="D8" s="607">
        <v>0</v>
      </c>
      <c r="E8" s="607">
        <v>0</v>
      </c>
      <c r="F8" s="608"/>
      <c r="G8" s="608"/>
      <c r="H8" s="608"/>
      <c r="I8" s="609"/>
      <c r="J8" s="607"/>
      <c r="K8" s="608"/>
      <c r="L8" s="608"/>
      <c r="M8" s="610">
        <f>SUM(RangeCost)</f>
        <v>0</v>
      </c>
      <c r="N8" s="610">
        <f>SUM(RangePrevious)</f>
        <v>0</v>
      </c>
      <c r="O8" s="610">
        <f>SUM(RangeThisRequest)</f>
        <v>0</v>
      </c>
      <c r="P8" s="610">
        <f>SUM(RangeApproved)</f>
        <v>0</v>
      </c>
      <c r="Q8" s="610">
        <f>SUM(RangeBalance)</f>
        <v>0</v>
      </c>
      <c r="R8" s="326"/>
      <c r="S8" s="326"/>
      <c r="T8" s="326"/>
      <c r="U8" s="326"/>
      <c r="V8" s="326"/>
      <c r="W8" s="326"/>
      <c r="X8" s="326"/>
      <c r="Y8" s="326"/>
      <c r="Z8" s="326"/>
      <c r="AA8" s="326"/>
    </row>
    <row r="9" spans="1:30" s="19" customFormat="1" ht="0.2" customHeight="1" x14ac:dyDescent="0.2">
      <c r="A9" s="580">
        <v>0</v>
      </c>
      <c r="B9" s="580">
        <v>0</v>
      </c>
      <c r="C9" s="580">
        <v>0</v>
      </c>
      <c r="D9" s="580">
        <v>0</v>
      </c>
      <c r="E9" s="580">
        <v>0</v>
      </c>
      <c r="F9" s="555">
        <v>0</v>
      </c>
      <c r="G9" s="555">
        <v>0</v>
      </c>
      <c r="H9" s="555">
        <v>0</v>
      </c>
      <c r="I9" s="555">
        <v>0</v>
      </c>
      <c r="J9" s="580">
        <v>0</v>
      </c>
      <c r="K9" s="555">
        <v>0</v>
      </c>
      <c r="L9" s="555">
        <v>0</v>
      </c>
      <c r="M9" s="555">
        <v>0</v>
      </c>
      <c r="N9" s="555">
        <v>0</v>
      </c>
      <c r="O9" s="555">
        <v>0</v>
      </c>
      <c r="P9" s="581">
        <v>0</v>
      </c>
      <c r="Q9" s="581">
        <v>0</v>
      </c>
      <c r="R9" s="314">
        <v>0</v>
      </c>
      <c r="S9" s="314">
        <v>0</v>
      </c>
      <c r="T9" s="314">
        <v>0</v>
      </c>
      <c r="U9" s="314">
        <v>0</v>
      </c>
      <c r="V9" s="314">
        <v>0</v>
      </c>
      <c r="W9" s="314">
        <v>0</v>
      </c>
      <c r="X9" s="314">
        <v>0</v>
      </c>
      <c r="Y9" s="314">
        <v>0</v>
      </c>
      <c r="Z9" s="314">
        <v>0</v>
      </c>
      <c r="AA9" s="314">
        <v>0</v>
      </c>
    </row>
    <row r="10" spans="1:30" s="377" customFormat="1" ht="19.5" x14ac:dyDescent="0.2">
      <c r="A10" s="370"/>
      <c r="B10" s="370"/>
      <c r="C10" s="370"/>
      <c r="D10" s="370"/>
      <c r="E10" s="370"/>
      <c r="F10" s="371"/>
      <c r="G10" s="371"/>
      <c r="H10" s="371"/>
      <c r="I10" s="372"/>
      <c r="J10" s="370"/>
      <c r="K10" s="371"/>
      <c r="L10" s="373"/>
      <c r="M10" s="432"/>
      <c r="N10" s="401"/>
      <c r="O10" s="432"/>
      <c r="P10" s="433">
        <f t="shared" ref="P10:P30" si="0">O10+N10</f>
        <v>0</v>
      </c>
      <c r="Q10" s="433">
        <f t="shared" ref="Q10:Q30" si="1">M10-P10</f>
        <v>0</v>
      </c>
      <c r="R10" s="376"/>
      <c r="S10" s="376"/>
      <c r="T10" s="376"/>
      <c r="U10" s="376"/>
      <c r="V10" s="376"/>
      <c r="W10" s="376"/>
      <c r="X10" s="376"/>
      <c r="Y10" s="376"/>
      <c r="Z10" s="376"/>
      <c r="AA10" s="376"/>
    </row>
    <row r="11" spans="1:30" s="378" customFormat="1" ht="19.5" x14ac:dyDescent="0.2">
      <c r="A11" s="370"/>
      <c r="B11" s="370"/>
      <c r="C11" s="370"/>
      <c r="D11" s="370"/>
      <c r="E11" s="370"/>
      <c r="F11" s="371"/>
      <c r="G11" s="371"/>
      <c r="H11" s="371"/>
      <c r="I11" s="372"/>
      <c r="J11" s="370"/>
      <c r="K11" s="371"/>
      <c r="L11" s="373"/>
      <c r="M11" s="374"/>
      <c r="N11" s="401"/>
      <c r="O11" s="374"/>
      <c r="P11" s="375">
        <f t="shared" si="0"/>
        <v>0</v>
      </c>
      <c r="Q11" s="375">
        <f t="shared" si="1"/>
        <v>0</v>
      </c>
      <c r="R11" s="376"/>
      <c r="S11" s="376"/>
      <c r="T11" s="376"/>
      <c r="U11" s="376"/>
      <c r="V11" s="376"/>
      <c r="W11" s="376"/>
      <c r="X11" s="376"/>
      <c r="Y11" s="376"/>
      <c r="Z11" s="376"/>
      <c r="AA11" s="376"/>
    </row>
    <row r="12" spans="1:30" s="378" customFormat="1" ht="19.5" x14ac:dyDescent="0.2">
      <c r="A12" s="370"/>
      <c r="B12" s="370"/>
      <c r="C12" s="370"/>
      <c r="D12" s="370"/>
      <c r="E12" s="370"/>
      <c r="F12" s="371"/>
      <c r="G12" s="371"/>
      <c r="H12" s="371"/>
      <c r="I12" s="372"/>
      <c r="J12" s="370"/>
      <c r="K12" s="371"/>
      <c r="L12" s="373"/>
      <c r="M12" s="374"/>
      <c r="N12" s="401"/>
      <c r="O12" s="374"/>
      <c r="P12" s="375">
        <f t="shared" si="0"/>
        <v>0</v>
      </c>
      <c r="Q12" s="375">
        <f t="shared" si="1"/>
        <v>0</v>
      </c>
      <c r="R12" s="376"/>
      <c r="S12" s="376"/>
      <c r="T12" s="376"/>
      <c r="U12" s="376"/>
      <c r="V12" s="376"/>
      <c r="W12" s="376"/>
      <c r="X12" s="376"/>
      <c r="Y12" s="376"/>
      <c r="Z12" s="376"/>
      <c r="AA12" s="376"/>
    </row>
    <row r="13" spans="1:30" s="378" customFormat="1" ht="19.5" x14ac:dyDescent="0.2">
      <c r="A13" s="370"/>
      <c r="B13" s="370"/>
      <c r="C13" s="370"/>
      <c r="D13" s="370"/>
      <c r="E13" s="370"/>
      <c r="F13" s="371"/>
      <c r="G13" s="371"/>
      <c r="H13" s="371"/>
      <c r="I13" s="372"/>
      <c r="J13" s="370"/>
      <c r="K13" s="371"/>
      <c r="L13" s="373"/>
      <c r="M13" s="374"/>
      <c r="N13" s="401"/>
      <c r="O13" s="374"/>
      <c r="P13" s="375">
        <f t="shared" si="0"/>
        <v>0</v>
      </c>
      <c r="Q13" s="375">
        <f t="shared" si="1"/>
        <v>0</v>
      </c>
      <c r="R13" s="376"/>
      <c r="S13" s="376"/>
      <c r="T13" s="376"/>
      <c r="U13" s="376"/>
      <c r="V13" s="376"/>
      <c r="W13" s="376"/>
      <c r="X13" s="376"/>
      <c r="Y13" s="376"/>
      <c r="Z13" s="376"/>
      <c r="AA13" s="376"/>
    </row>
    <row r="14" spans="1:30" s="378" customFormat="1" ht="19.5" x14ac:dyDescent="0.2">
      <c r="A14" s="370"/>
      <c r="B14" s="370"/>
      <c r="C14" s="370"/>
      <c r="D14" s="370"/>
      <c r="E14" s="370"/>
      <c r="F14" s="371"/>
      <c r="G14" s="371"/>
      <c r="H14" s="371"/>
      <c r="I14" s="372"/>
      <c r="J14" s="370"/>
      <c r="K14" s="371"/>
      <c r="L14" s="373"/>
      <c r="M14" s="374"/>
      <c r="N14" s="401"/>
      <c r="O14" s="374"/>
      <c r="P14" s="375">
        <f t="shared" si="0"/>
        <v>0</v>
      </c>
      <c r="Q14" s="375">
        <f t="shared" si="1"/>
        <v>0</v>
      </c>
      <c r="R14" s="376"/>
      <c r="S14" s="376"/>
      <c r="T14" s="376"/>
      <c r="U14" s="376"/>
      <c r="V14" s="376"/>
      <c r="W14" s="376"/>
      <c r="X14" s="376"/>
      <c r="Y14" s="376"/>
      <c r="Z14" s="376"/>
      <c r="AA14" s="376"/>
    </row>
    <row r="15" spans="1:30" s="378" customFormat="1" ht="19.5" x14ac:dyDescent="0.2">
      <c r="A15" s="370"/>
      <c r="B15" s="370"/>
      <c r="C15" s="370"/>
      <c r="D15" s="370"/>
      <c r="E15" s="370"/>
      <c r="F15" s="371"/>
      <c r="G15" s="371"/>
      <c r="H15" s="371"/>
      <c r="I15" s="372"/>
      <c r="J15" s="370"/>
      <c r="K15" s="371"/>
      <c r="L15" s="373"/>
      <c r="M15" s="374"/>
      <c r="N15" s="401"/>
      <c r="O15" s="374"/>
      <c r="P15" s="375">
        <f t="shared" si="0"/>
        <v>0</v>
      </c>
      <c r="Q15" s="375">
        <f t="shared" si="1"/>
        <v>0</v>
      </c>
      <c r="R15" s="376"/>
      <c r="S15" s="376"/>
      <c r="T15" s="376"/>
      <c r="U15" s="376"/>
      <c r="V15" s="376"/>
      <c r="W15" s="376"/>
      <c r="X15" s="376"/>
      <c r="Y15" s="376"/>
      <c r="Z15" s="376"/>
      <c r="AA15" s="376"/>
    </row>
    <row r="16" spans="1:30" s="378" customFormat="1" ht="19.5" x14ac:dyDescent="0.2">
      <c r="A16" s="370"/>
      <c r="B16" s="370"/>
      <c r="C16" s="370"/>
      <c r="D16" s="370"/>
      <c r="E16" s="370"/>
      <c r="F16" s="371"/>
      <c r="G16" s="371"/>
      <c r="H16" s="371"/>
      <c r="I16" s="372"/>
      <c r="J16" s="370"/>
      <c r="K16" s="371"/>
      <c r="L16" s="373"/>
      <c r="M16" s="374"/>
      <c r="N16" s="401"/>
      <c r="O16" s="374"/>
      <c r="P16" s="375">
        <f t="shared" si="0"/>
        <v>0</v>
      </c>
      <c r="Q16" s="375">
        <f t="shared" si="1"/>
        <v>0</v>
      </c>
      <c r="R16" s="376"/>
      <c r="S16" s="376"/>
      <c r="T16" s="376"/>
      <c r="U16" s="376"/>
      <c r="V16" s="376"/>
      <c r="W16" s="376"/>
      <c r="X16" s="376"/>
      <c r="Y16" s="376"/>
      <c r="Z16" s="376"/>
      <c r="AA16" s="376"/>
    </row>
    <row r="17" spans="1:27" s="378" customFormat="1" ht="19.5" x14ac:dyDescent="0.2">
      <c r="A17" s="397"/>
      <c r="B17" s="397"/>
      <c r="C17" s="397"/>
      <c r="D17" s="397"/>
      <c r="E17" s="397"/>
      <c r="F17" s="399"/>
      <c r="G17" s="399"/>
      <c r="H17" s="399"/>
      <c r="I17" s="485"/>
      <c r="J17" s="397"/>
      <c r="K17" s="399"/>
      <c r="L17" s="480"/>
      <c r="M17" s="486"/>
      <c r="N17" s="487"/>
      <c r="O17" s="486"/>
      <c r="P17" s="398">
        <f t="shared" si="0"/>
        <v>0</v>
      </c>
      <c r="Q17" s="398">
        <f t="shared" si="1"/>
        <v>0</v>
      </c>
      <c r="R17" s="477"/>
      <c r="S17" s="477"/>
      <c r="T17" s="477"/>
      <c r="U17" s="477"/>
      <c r="V17" s="477"/>
      <c r="W17" s="477"/>
      <c r="X17" s="477"/>
      <c r="Y17" s="477"/>
      <c r="Z17" s="477"/>
      <c r="AA17" s="477"/>
    </row>
    <row r="18" spans="1:27" s="378" customFormat="1" ht="19.5" x14ac:dyDescent="0.2">
      <c r="A18" s="370"/>
      <c r="B18" s="370"/>
      <c r="C18" s="370"/>
      <c r="D18" s="370"/>
      <c r="E18" s="370"/>
      <c r="F18" s="371"/>
      <c r="G18" s="371"/>
      <c r="H18" s="371"/>
      <c r="I18" s="372"/>
      <c r="J18" s="370"/>
      <c r="K18" s="371"/>
      <c r="L18" s="373"/>
      <c r="M18" s="374"/>
      <c r="N18" s="401"/>
      <c r="O18" s="374"/>
      <c r="P18" s="375">
        <f t="shared" si="0"/>
        <v>0</v>
      </c>
      <c r="Q18" s="375">
        <f t="shared" si="1"/>
        <v>0</v>
      </c>
      <c r="R18" s="376"/>
      <c r="S18" s="376"/>
      <c r="T18" s="376"/>
      <c r="U18" s="376"/>
      <c r="V18" s="376"/>
      <c r="W18" s="376"/>
      <c r="X18" s="376"/>
      <c r="Y18" s="376"/>
      <c r="Z18" s="376"/>
      <c r="AA18" s="376"/>
    </row>
    <row r="19" spans="1:27" s="378" customFormat="1" ht="19.5" x14ac:dyDescent="0.2">
      <c r="A19" s="370"/>
      <c r="B19" s="370"/>
      <c r="C19" s="370"/>
      <c r="D19" s="370"/>
      <c r="E19" s="370"/>
      <c r="F19" s="371"/>
      <c r="G19" s="371"/>
      <c r="H19" s="371"/>
      <c r="I19" s="372"/>
      <c r="J19" s="370"/>
      <c r="K19" s="371"/>
      <c r="L19" s="373"/>
      <c r="M19" s="374"/>
      <c r="N19" s="401"/>
      <c r="O19" s="374"/>
      <c r="P19" s="375">
        <f t="shared" si="0"/>
        <v>0</v>
      </c>
      <c r="Q19" s="375">
        <f t="shared" si="1"/>
        <v>0</v>
      </c>
      <c r="R19" s="376"/>
      <c r="S19" s="376"/>
      <c r="T19" s="376"/>
      <c r="U19" s="376"/>
      <c r="V19" s="376"/>
      <c r="W19" s="376"/>
      <c r="X19" s="376"/>
      <c r="Y19" s="376"/>
      <c r="Z19" s="376"/>
      <c r="AA19" s="376"/>
    </row>
    <row r="20" spans="1:27" s="378" customFormat="1" ht="19.5" x14ac:dyDescent="0.2">
      <c r="A20" s="370"/>
      <c r="B20" s="370"/>
      <c r="C20" s="370"/>
      <c r="D20" s="370"/>
      <c r="E20" s="370"/>
      <c r="F20" s="371"/>
      <c r="G20" s="371"/>
      <c r="H20" s="371"/>
      <c r="I20" s="372"/>
      <c r="J20" s="370"/>
      <c r="K20" s="371"/>
      <c r="L20" s="373"/>
      <c r="M20" s="374"/>
      <c r="N20" s="401"/>
      <c r="O20" s="374"/>
      <c r="P20" s="375">
        <f t="shared" si="0"/>
        <v>0</v>
      </c>
      <c r="Q20" s="375">
        <f t="shared" si="1"/>
        <v>0</v>
      </c>
      <c r="R20" s="376"/>
      <c r="S20" s="376"/>
      <c r="T20" s="376"/>
      <c r="U20" s="376"/>
      <c r="V20" s="376"/>
      <c r="W20" s="376"/>
      <c r="X20" s="376"/>
      <c r="Y20" s="376"/>
      <c r="Z20" s="376"/>
      <c r="AA20" s="376"/>
    </row>
    <row r="21" spans="1:27" s="378" customFormat="1" ht="19.5" x14ac:dyDescent="0.2">
      <c r="A21" s="370"/>
      <c r="B21" s="370"/>
      <c r="C21" s="370"/>
      <c r="D21" s="370"/>
      <c r="E21" s="370"/>
      <c r="F21" s="371"/>
      <c r="G21" s="371"/>
      <c r="H21" s="371"/>
      <c r="I21" s="372"/>
      <c r="J21" s="370"/>
      <c r="K21" s="371"/>
      <c r="L21" s="373"/>
      <c r="M21" s="374"/>
      <c r="N21" s="401"/>
      <c r="O21" s="374"/>
      <c r="P21" s="375">
        <f t="shared" si="0"/>
        <v>0</v>
      </c>
      <c r="Q21" s="375">
        <f t="shared" si="1"/>
        <v>0</v>
      </c>
      <c r="R21" s="376"/>
      <c r="S21" s="376"/>
      <c r="T21" s="376"/>
      <c r="U21" s="376"/>
      <c r="V21" s="376"/>
      <c r="W21" s="376"/>
      <c r="X21" s="376"/>
      <c r="Y21" s="376"/>
      <c r="Z21" s="376"/>
      <c r="AA21" s="376"/>
    </row>
    <row r="22" spans="1:27" s="378" customFormat="1" ht="19.5" x14ac:dyDescent="0.2">
      <c r="A22" s="370"/>
      <c r="B22" s="370"/>
      <c r="C22" s="370"/>
      <c r="D22" s="370"/>
      <c r="E22" s="370"/>
      <c r="F22" s="371"/>
      <c r="G22" s="371"/>
      <c r="H22" s="371"/>
      <c r="I22" s="372"/>
      <c r="J22" s="370"/>
      <c r="K22" s="371"/>
      <c r="L22" s="373"/>
      <c r="M22" s="374"/>
      <c r="N22" s="401"/>
      <c r="O22" s="374"/>
      <c r="P22" s="375">
        <f t="shared" si="0"/>
        <v>0</v>
      </c>
      <c r="Q22" s="375">
        <f t="shared" si="1"/>
        <v>0</v>
      </c>
      <c r="R22" s="376"/>
      <c r="S22" s="376"/>
      <c r="T22" s="376"/>
      <c r="U22" s="376"/>
      <c r="V22" s="376"/>
      <c r="W22" s="376"/>
      <c r="X22" s="376"/>
      <c r="Y22" s="376"/>
      <c r="Z22" s="376"/>
      <c r="AA22" s="376"/>
    </row>
    <row r="23" spans="1:27" s="378" customFormat="1" ht="19.5" x14ac:dyDescent="0.2">
      <c r="A23" s="370"/>
      <c r="B23" s="370"/>
      <c r="C23" s="370"/>
      <c r="D23" s="370"/>
      <c r="E23" s="370"/>
      <c r="F23" s="371"/>
      <c r="G23" s="371"/>
      <c r="H23" s="371"/>
      <c r="I23" s="372"/>
      <c r="J23" s="370"/>
      <c r="K23" s="371"/>
      <c r="L23" s="373"/>
      <c r="M23" s="374"/>
      <c r="N23" s="401"/>
      <c r="O23" s="374"/>
      <c r="P23" s="375">
        <f t="shared" si="0"/>
        <v>0</v>
      </c>
      <c r="Q23" s="375">
        <f t="shared" si="1"/>
        <v>0</v>
      </c>
      <c r="R23" s="376"/>
      <c r="S23" s="376"/>
      <c r="T23" s="376"/>
      <c r="U23" s="376"/>
      <c r="V23" s="376"/>
      <c r="W23" s="376"/>
      <c r="X23" s="376"/>
      <c r="Y23" s="376"/>
      <c r="Z23" s="376"/>
      <c r="AA23" s="376"/>
    </row>
    <row r="24" spans="1:27" s="378" customFormat="1" ht="19.5" x14ac:dyDescent="0.2">
      <c r="A24" s="397"/>
      <c r="B24" s="397"/>
      <c r="C24" s="397"/>
      <c r="D24" s="397"/>
      <c r="E24" s="397"/>
      <c r="F24" s="399"/>
      <c r="G24" s="399"/>
      <c r="H24" s="399"/>
      <c r="I24" s="485"/>
      <c r="J24" s="397"/>
      <c r="K24" s="399"/>
      <c r="L24" s="480"/>
      <c r="M24" s="486"/>
      <c r="N24" s="487"/>
      <c r="O24" s="486"/>
      <c r="P24" s="398">
        <f t="shared" si="0"/>
        <v>0</v>
      </c>
      <c r="Q24" s="398">
        <f t="shared" si="1"/>
        <v>0</v>
      </c>
      <c r="R24" s="477"/>
      <c r="S24" s="477"/>
      <c r="T24" s="477"/>
      <c r="U24" s="477"/>
      <c r="V24" s="477"/>
      <c r="W24" s="477"/>
      <c r="X24" s="477"/>
      <c r="Y24" s="477"/>
      <c r="Z24" s="477"/>
      <c r="AA24" s="477"/>
    </row>
    <row r="25" spans="1:27" s="378" customFormat="1" ht="19.5" x14ac:dyDescent="0.2">
      <c r="A25" s="397"/>
      <c r="B25" s="397"/>
      <c r="C25" s="397"/>
      <c r="D25" s="397"/>
      <c r="E25" s="397"/>
      <c r="F25" s="399"/>
      <c r="G25" s="399"/>
      <c r="H25" s="399"/>
      <c r="I25" s="485"/>
      <c r="J25" s="397"/>
      <c r="K25" s="399"/>
      <c r="L25" s="480"/>
      <c r="M25" s="486"/>
      <c r="N25" s="487"/>
      <c r="O25" s="486"/>
      <c r="P25" s="398">
        <f t="shared" si="0"/>
        <v>0</v>
      </c>
      <c r="Q25" s="398">
        <f t="shared" si="1"/>
        <v>0</v>
      </c>
      <c r="R25" s="477"/>
      <c r="S25" s="477"/>
      <c r="T25" s="477"/>
      <c r="U25" s="477"/>
      <c r="V25" s="477"/>
      <c r="W25" s="477"/>
      <c r="X25" s="477"/>
      <c r="Y25" s="477"/>
      <c r="Z25" s="477"/>
      <c r="AA25" s="477"/>
    </row>
    <row r="26" spans="1:27" s="378" customFormat="1" ht="19.5" x14ac:dyDescent="0.2">
      <c r="A26" s="397"/>
      <c r="B26" s="397"/>
      <c r="C26" s="397"/>
      <c r="D26" s="397"/>
      <c r="E26" s="397"/>
      <c r="F26" s="399"/>
      <c r="G26" s="399"/>
      <c r="H26" s="399"/>
      <c r="I26" s="485"/>
      <c r="J26" s="397"/>
      <c r="K26" s="399"/>
      <c r="L26" s="480"/>
      <c r="M26" s="486"/>
      <c r="N26" s="487"/>
      <c r="O26" s="486"/>
      <c r="P26" s="398">
        <f t="shared" si="0"/>
        <v>0</v>
      </c>
      <c r="Q26" s="398">
        <f t="shared" si="1"/>
        <v>0</v>
      </c>
      <c r="R26" s="477"/>
      <c r="S26" s="477"/>
      <c r="T26" s="477"/>
      <c r="U26" s="477"/>
      <c r="V26" s="477"/>
      <c r="W26" s="477"/>
      <c r="X26" s="477"/>
      <c r="Y26" s="477"/>
      <c r="Z26" s="477"/>
      <c r="AA26" s="477"/>
    </row>
    <row r="27" spans="1:27" s="378" customFormat="1" ht="19.5" x14ac:dyDescent="0.2">
      <c r="A27" s="397"/>
      <c r="B27" s="397"/>
      <c r="C27" s="397"/>
      <c r="D27" s="397"/>
      <c r="E27" s="397"/>
      <c r="F27" s="399"/>
      <c r="G27" s="399"/>
      <c r="H27" s="399"/>
      <c r="I27" s="485"/>
      <c r="J27" s="397"/>
      <c r="K27" s="399"/>
      <c r="L27" s="480"/>
      <c r="M27" s="486"/>
      <c r="N27" s="487"/>
      <c r="O27" s="486"/>
      <c r="P27" s="398">
        <f t="shared" si="0"/>
        <v>0</v>
      </c>
      <c r="Q27" s="398">
        <f t="shared" si="1"/>
        <v>0</v>
      </c>
      <c r="R27" s="477"/>
      <c r="S27" s="477"/>
      <c r="T27" s="477"/>
      <c r="U27" s="477"/>
      <c r="V27" s="477"/>
      <c r="W27" s="477"/>
      <c r="X27" s="477"/>
      <c r="Y27" s="477"/>
      <c r="Z27" s="477"/>
      <c r="AA27" s="477"/>
    </row>
    <row r="28" spans="1:27" s="378" customFormat="1" ht="19.5" x14ac:dyDescent="0.2">
      <c r="A28" s="370"/>
      <c r="B28" s="370"/>
      <c r="C28" s="370"/>
      <c r="D28" s="370"/>
      <c r="E28" s="370"/>
      <c r="F28" s="371"/>
      <c r="G28" s="371"/>
      <c r="H28" s="371"/>
      <c r="I28" s="372"/>
      <c r="J28" s="370"/>
      <c r="K28" s="371"/>
      <c r="L28" s="373"/>
      <c r="M28" s="374"/>
      <c r="N28" s="401"/>
      <c r="O28" s="374"/>
      <c r="P28" s="375">
        <f t="shared" si="0"/>
        <v>0</v>
      </c>
      <c r="Q28" s="375">
        <f t="shared" si="1"/>
        <v>0</v>
      </c>
      <c r="R28" s="376"/>
      <c r="S28" s="376"/>
      <c r="T28" s="376"/>
      <c r="U28" s="376"/>
      <c r="V28" s="376"/>
      <c r="W28" s="376"/>
      <c r="X28" s="376"/>
      <c r="Y28" s="376"/>
      <c r="Z28" s="376"/>
      <c r="AA28" s="376"/>
    </row>
    <row r="29" spans="1:27" s="378" customFormat="1" ht="19.5" x14ac:dyDescent="0.2">
      <c r="A29" s="370"/>
      <c r="B29" s="370"/>
      <c r="C29" s="370"/>
      <c r="D29" s="370"/>
      <c r="E29" s="370"/>
      <c r="F29" s="371"/>
      <c r="G29" s="371"/>
      <c r="H29" s="371"/>
      <c r="I29" s="372"/>
      <c r="J29" s="370"/>
      <c r="K29" s="371"/>
      <c r="L29" s="373"/>
      <c r="M29" s="374"/>
      <c r="N29" s="401"/>
      <c r="O29" s="374"/>
      <c r="P29" s="375">
        <f t="shared" si="0"/>
        <v>0</v>
      </c>
      <c r="Q29" s="375">
        <f t="shared" si="1"/>
        <v>0</v>
      </c>
      <c r="R29" s="376"/>
      <c r="S29" s="376"/>
      <c r="T29" s="376"/>
      <c r="U29" s="376"/>
      <c r="V29" s="376"/>
      <c r="W29" s="376"/>
      <c r="X29" s="376"/>
      <c r="Y29" s="376"/>
      <c r="Z29" s="376"/>
      <c r="AA29" s="376"/>
    </row>
    <row r="30" spans="1:27" s="378" customFormat="1" ht="19.5" x14ac:dyDescent="0.2">
      <c r="A30" s="370"/>
      <c r="B30" s="370"/>
      <c r="C30" s="370"/>
      <c r="D30" s="370"/>
      <c r="E30" s="370"/>
      <c r="F30" s="371"/>
      <c r="G30" s="371"/>
      <c r="H30" s="371"/>
      <c r="I30" s="372"/>
      <c r="J30" s="370"/>
      <c r="K30" s="371"/>
      <c r="L30" s="373"/>
      <c r="M30" s="374"/>
      <c r="N30" s="401"/>
      <c r="O30" s="374"/>
      <c r="P30" s="375">
        <f t="shared" si="0"/>
        <v>0</v>
      </c>
      <c r="Q30" s="375">
        <f t="shared" si="1"/>
        <v>0</v>
      </c>
      <c r="R30" s="376"/>
      <c r="S30" s="376"/>
      <c r="T30" s="376"/>
      <c r="U30" s="376"/>
      <c r="V30" s="376"/>
      <c r="W30" s="376"/>
      <c r="X30" s="376"/>
      <c r="Y30" s="376"/>
      <c r="Z30" s="376"/>
      <c r="AA30" s="376"/>
    </row>
    <row r="31" spans="1:27" s="378" customFormat="1" ht="17.25" x14ac:dyDescent="0.2">
      <c r="A31" s="23"/>
      <c r="B31" s="23"/>
      <c r="C31" s="23"/>
      <c r="D31" s="23"/>
      <c r="E31" s="23"/>
      <c r="F31" s="23"/>
      <c r="G31" s="23"/>
      <c r="H31" s="23"/>
      <c r="I31" s="23"/>
      <c r="J31" s="23"/>
      <c r="K31" s="23"/>
      <c r="L31" s="23"/>
      <c r="M31" s="23"/>
      <c r="N31" s="23"/>
      <c r="O31" s="23"/>
      <c r="P31" s="23"/>
      <c r="Q31" s="23"/>
      <c r="R31" s="23"/>
      <c r="S31" s="23"/>
      <c r="T31" s="23"/>
      <c r="U31" s="185"/>
      <c r="V31" s="185"/>
      <c r="W31" s="185"/>
      <c r="X31" s="185"/>
      <c r="Y31" s="185"/>
      <c r="Z31" s="185"/>
      <c r="AA31" s="185"/>
    </row>
    <row r="32" spans="1:27" s="378" customFormat="1" ht="17.25" x14ac:dyDescent="0.2">
      <c r="A32" s="23"/>
      <c r="B32" s="23"/>
      <c r="C32" s="23"/>
      <c r="D32" s="23"/>
      <c r="E32" s="23"/>
      <c r="F32" s="23"/>
      <c r="G32" s="23"/>
      <c r="H32" s="23"/>
      <c r="I32" s="23"/>
      <c r="J32" s="23"/>
      <c r="K32" s="23"/>
      <c r="L32" s="23"/>
      <c r="M32" s="23"/>
      <c r="N32" s="23"/>
      <c r="O32" s="23"/>
      <c r="P32" s="23"/>
      <c r="Q32" s="23"/>
      <c r="R32" s="23"/>
      <c r="S32" s="23"/>
      <c r="T32" s="23"/>
      <c r="U32" s="185"/>
      <c r="V32" s="185"/>
      <c r="W32" s="185"/>
      <c r="X32" s="185"/>
      <c r="Y32" s="185"/>
      <c r="Z32" s="185"/>
      <c r="AA32" s="185"/>
    </row>
    <row r="33" spans="1:27" s="378" customFormat="1" ht="17.25" x14ac:dyDescent="0.2">
      <c r="A33" s="23"/>
      <c r="B33" s="23"/>
      <c r="C33" s="23"/>
      <c r="D33" s="23"/>
      <c r="E33" s="23"/>
      <c r="F33" s="23"/>
      <c r="G33" s="23"/>
      <c r="H33" s="23"/>
      <c r="I33" s="23"/>
      <c r="J33" s="23"/>
      <c r="K33" s="23"/>
      <c r="L33" s="23"/>
      <c r="M33" s="23"/>
      <c r="N33" s="23"/>
      <c r="O33" s="23"/>
      <c r="P33" s="23"/>
      <c r="Q33" s="23"/>
      <c r="R33" s="23"/>
      <c r="S33" s="23"/>
      <c r="T33" s="23"/>
      <c r="U33" s="185"/>
      <c r="V33" s="185"/>
      <c r="W33" s="185"/>
      <c r="X33" s="185"/>
      <c r="Y33" s="185"/>
      <c r="Z33" s="185"/>
      <c r="AA33" s="185"/>
    </row>
    <row r="34" spans="1:27" s="378" customFormat="1" ht="17.25" x14ac:dyDescent="0.2">
      <c r="A34" s="23"/>
      <c r="B34" s="23"/>
      <c r="C34" s="23"/>
      <c r="D34" s="23"/>
      <c r="E34" s="23"/>
      <c r="F34" s="23"/>
      <c r="G34" s="23"/>
      <c r="H34" s="23"/>
      <c r="I34" s="23"/>
      <c r="J34" s="23"/>
      <c r="K34" s="23"/>
      <c r="L34" s="23"/>
      <c r="M34" s="23"/>
      <c r="N34" s="23"/>
      <c r="O34" s="23"/>
      <c r="P34" s="23"/>
      <c r="Q34" s="23"/>
      <c r="R34" s="23"/>
      <c r="S34" s="23"/>
      <c r="T34" s="23"/>
      <c r="U34" s="185"/>
      <c r="V34" s="185"/>
      <c r="W34" s="185"/>
      <c r="X34" s="185"/>
      <c r="Y34" s="185"/>
      <c r="Z34" s="185"/>
      <c r="AA34" s="185"/>
    </row>
    <row r="35" spans="1:27" s="378" customFormat="1" ht="17.25" x14ac:dyDescent="0.2">
      <c r="A35" s="23"/>
      <c r="B35" s="23"/>
      <c r="C35" s="23"/>
      <c r="D35" s="23"/>
      <c r="E35" s="23"/>
      <c r="F35" s="23"/>
      <c r="G35" s="23"/>
      <c r="H35" s="23"/>
      <c r="I35" s="23"/>
      <c r="J35" s="23"/>
      <c r="K35" s="23"/>
      <c r="L35" s="23"/>
      <c r="M35" s="23"/>
      <c r="N35" s="23"/>
      <c r="O35" s="23"/>
      <c r="P35" s="23"/>
      <c r="Q35" s="23"/>
      <c r="R35" s="23"/>
      <c r="S35" s="23"/>
      <c r="T35" s="23"/>
      <c r="U35" s="185"/>
      <c r="V35" s="185"/>
      <c r="W35" s="185"/>
      <c r="X35" s="185"/>
      <c r="Y35" s="185"/>
      <c r="Z35" s="185"/>
      <c r="AA35" s="185"/>
    </row>
    <row r="36" spans="1:27" s="378" customFormat="1" ht="17.25" x14ac:dyDescent="0.2">
      <c r="A36" s="23"/>
      <c r="B36" s="23"/>
      <c r="C36" s="23"/>
      <c r="D36" s="23"/>
      <c r="E36" s="23"/>
      <c r="F36" s="23"/>
      <c r="G36" s="23"/>
      <c r="H36" s="23"/>
      <c r="I36" s="23"/>
      <c r="J36" s="23"/>
      <c r="K36" s="23"/>
      <c r="L36" s="23"/>
      <c r="M36" s="23"/>
      <c r="N36" s="23"/>
      <c r="O36" s="23"/>
      <c r="P36" s="23"/>
      <c r="Q36" s="23"/>
      <c r="R36" s="23"/>
      <c r="S36" s="23"/>
      <c r="T36" s="23"/>
      <c r="U36" s="185"/>
      <c r="V36" s="185"/>
      <c r="W36" s="185"/>
      <c r="X36" s="185"/>
      <c r="Y36" s="185"/>
      <c r="Z36" s="185"/>
      <c r="AA36" s="185"/>
    </row>
    <row r="37" spans="1:27" s="378" customFormat="1" ht="17.25" x14ac:dyDescent="0.2">
      <c r="A37" s="23"/>
      <c r="B37" s="23"/>
      <c r="C37" s="23"/>
      <c r="D37" s="23"/>
      <c r="E37" s="23"/>
      <c r="F37" s="23"/>
      <c r="G37" s="23"/>
      <c r="H37" s="23"/>
      <c r="I37" s="23"/>
      <c r="J37" s="23"/>
      <c r="K37" s="23"/>
      <c r="L37" s="23"/>
      <c r="M37" s="23"/>
      <c r="N37" s="23"/>
      <c r="O37" s="23"/>
      <c r="P37" s="23"/>
      <c r="Q37" s="23"/>
      <c r="R37" s="23"/>
      <c r="S37" s="23"/>
      <c r="T37" s="23"/>
      <c r="U37" s="185"/>
      <c r="V37" s="185"/>
      <c r="W37" s="185"/>
      <c r="X37" s="185"/>
      <c r="Y37" s="185"/>
      <c r="Z37" s="185"/>
      <c r="AA37" s="185"/>
    </row>
    <row r="38" spans="1:27" s="378" customFormat="1" ht="17.25" x14ac:dyDescent="0.2">
      <c r="A38" s="23"/>
      <c r="B38" s="23"/>
      <c r="C38" s="23"/>
      <c r="D38" s="23"/>
      <c r="E38" s="23"/>
      <c r="F38" s="23"/>
      <c r="G38" s="23"/>
      <c r="H38" s="23"/>
      <c r="I38" s="23"/>
      <c r="J38" s="23"/>
      <c r="K38" s="23"/>
      <c r="L38" s="23"/>
      <c r="M38" s="23"/>
      <c r="N38" s="23"/>
      <c r="O38" s="23"/>
      <c r="P38" s="23"/>
      <c r="Q38" s="23"/>
      <c r="R38" s="23"/>
      <c r="S38" s="23"/>
      <c r="T38" s="23"/>
      <c r="U38" s="185"/>
      <c r="V38" s="185"/>
      <c r="W38" s="185"/>
      <c r="X38" s="185"/>
      <c r="Y38" s="185"/>
      <c r="Z38" s="185"/>
      <c r="AA38" s="185"/>
    </row>
    <row r="39" spans="1:27" s="378" customFormat="1" ht="17.25" x14ac:dyDescent="0.2">
      <c r="A39" s="23"/>
      <c r="B39" s="23"/>
      <c r="C39" s="23"/>
      <c r="D39" s="23"/>
      <c r="E39" s="23"/>
      <c r="F39" s="23"/>
      <c r="G39" s="23"/>
      <c r="H39" s="23"/>
      <c r="I39" s="23"/>
      <c r="J39" s="23"/>
      <c r="K39" s="23"/>
      <c r="L39" s="23"/>
      <c r="M39" s="23"/>
      <c r="N39" s="23"/>
      <c r="O39" s="23"/>
      <c r="P39" s="23"/>
      <c r="Q39" s="23"/>
      <c r="R39" s="23"/>
      <c r="S39" s="23"/>
      <c r="T39" s="23"/>
      <c r="U39" s="185"/>
      <c r="V39" s="185"/>
      <c r="W39" s="185"/>
      <c r="X39" s="185"/>
      <c r="Y39" s="185"/>
      <c r="Z39" s="185"/>
      <c r="AA39" s="185"/>
    </row>
    <row r="40" spans="1:27" s="378" customFormat="1" ht="17.25" x14ac:dyDescent="0.2">
      <c r="A40" s="23"/>
      <c r="B40" s="23"/>
      <c r="C40" s="23"/>
      <c r="D40" s="23"/>
      <c r="E40" s="23"/>
      <c r="F40" s="23"/>
      <c r="G40" s="23"/>
      <c r="H40" s="23"/>
      <c r="I40" s="23"/>
      <c r="J40" s="23"/>
      <c r="K40" s="23"/>
      <c r="L40" s="23"/>
      <c r="M40" s="23"/>
      <c r="N40" s="23"/>
      <c r="O40" s="23"/>
      <c r="P40" s="23"/>
      <c r="Q40" s="23"/>
      <c r="R40" s="23"/>
      <c r="S40" s="23"/>
      <c r="T40" s="23"/>
      <c r="U40" s="185"/>
      <c r="V40" s="185"/>
      <c r="W40" s="185"/>
      <c r="X40" s="185"/>
      <c r="Y40" s="185"/>
      <c r="Z40" s="185"/>
      <c r="AA40" s="185"/>
    </row>
    <row r="41" spans="1:27" s="378" customFormat="1" ht="17.25" x14ac:dyDescent="0.2">
      <c r="A41" s="23"/>
      <c r="B41" s="23"/>
      <c r="C41" s="23"/>
      <c r="D41" s="23"/>
      <c r="E41" s="23"/>
      <c r="F41" s="23"/>
      <c r="G41" s="23"/>
      <c r="H41" s="23"/>
      <c r="I41" s="23"/>
      <c r="J41" s="23"/>
      <c r="K41" s="23"/>
      <c r="L41" s="23"/>
      <c r="M41" s="23"/>
      <c r="N41" s="23"/>
      <c r="O41" s="23"/>
      <c r="P41" s="23"/>
      <c r="Q41" s="23"/>
      <c r="R41" s="23"/>
      <c r="S41" s="23"/>
      <c r="T41" s="23"/>
      <c r="U41" s="185"/>
      <c r="V41" s="185"/>
      <c r="W41" s="185"/>
      <c r="X41" s="185"/>
      <c r="Y41" s="185"/>
      <c r="Z41" s="185"/>
      <c r="AA41" s="185"/>
    </row>
    <row r="42" spans="1:27" s="378" customFormat="1" ht="17.25" x14ac:dyDescent="0.2">
      <c r="A42" s="23"/>
      <c r="B42" s="23"/>
      <c r="C42" s="23"/>
      <c r="D42" s="23"/>
      <c r="E42" s="23"/>
      <c r="F42" s="23"/>
      <c r="G42" s="23"/>
      <c r="H42" s="23"/>
      <c r="I42" s="23"/>
      <c r="J42" s="23"/>
      <c r="K42" s="23"/>
      <c r="L42" s="23"/>
      <c r="M42" s="23"/>
      <c r="N42" s="23"/>
      <c r="O42" s="23"/>
      <c r="P42" s="23"/>
      <c r="Q42" s="23"/>
      <c r="R42" s="23"/>
      <c r="S42" s="23"/>
      <c r="T42" s="23"/>
      <c r="U42" s="185"/>
      <c r="V42" s="185"/>
      <c r="W42" s="185"/>
      <c r="X42" s="185"/>
      <c r="Y42" s="185"/>
      <c r="Z42" s="185"/>
      <c r="AA42" s="185"/>
    </row>
    <row r="43" spans="1:27" s="378" customFormat="1" ht="17.25" x14ac:dyDescent="0.2">
      <c r="A43" s="23"/>
      <c r="B43" s="23"/>
      <c r="C43" s="23"/>
      <c r="D43" s="23"/>
      <c r="E43" s="23"/>
      <c r="F43" s="23"/>
      <c r="G43" s="23"/>
      <c r="H43" s="23"/>
      <c r="I43" s="23"/>
      <c r="J43" s="23"/>
      <c r="K43" s="23"/>
      <c r="L43" s="23"/>
      <c r="M43" s="23"/>
      <c r="N43" s="23"/>
      <c r="O43" s="23"/>
      <c r="P43" s="23"/>
      <c r="Q43" s="23"/>
      <c r="R43" s="23"/>
      <c r="S43" s="23"/>
      <c r="T43" s="23"/>
      <c r="U43" s="185"/>
      <c r="V43" s="185"/>
      <c r="W43" s="185"/>
      <c r="X43" s="185"/>
      <c r="Y43" s="185"/>
      <c r="Z43" s="185"/>
      <c r="AA43" s="185"/>
    </row>
    <row r="44" spans="1:27" s="378" customFormat="1" ht="17.25" x14ac:dyDescent="0.2">
      <c r="A44" s="23"/>
      <c r="B44" s="23"/>
      <c r="C44" s="23"/>
      <c r="D44" s="23"/>
      <c r="E44" s="23"/>
      <c r="F44" s="23"/>
      <c r="G44" s="23"/>
      <c r="H44" s="23"/>
      <c r="I44" s="23"/>
      <c r="J44" s="23"/>
      <c r="K44" s="23"/>
      <c r="L44" s="23"/>
      <c r="M44" s="23"/>
      <c r="N44" s="23"/>
      <c r="O44" s="23"/>
      <c r="P44" s="23"/>
      <c r="Q44" s="23"/>
      <c r="R44" s="23"/>
      <c r="S44" s="23"/>
      <c r="T44" s="23"/>
      <c r="U44" s="185"/>
      <c r="V44" s="185"/>
      <c r="W44" s="185"/>
      <c r="X44" s="185"/>
      <c r="Y44" s="185"/>
      <c r="Z44" s="185"/>
      <c r="AA44" s="185"/>
    </row>
    <row r="45" spans="1:27" s="378" customFormat="1" ht="17.25" x14ac:dyDescent="0.2">
      <c r="A45" s="23"/>
      <c r="B45" s="23"/>
      <c r="C45" s="23"/>
      <c r="D45" s="23"/>
      <c r="E45" s="23"/>
      <c r="F45" s="23"/>
      <c r="G45" s="23"/>
      <c r="H45" s="23"/>
      <c r="I45" s="23"/>
      <c r="J45" s="23"/>
      <c r="K45" s="23"/>
      <c r="L45" s="23"/>
      <c r="M45" s="23"/>
      <c r="N45" s="23"/>
      <c r="O45" s="23"/>
      <c r="P45" s="23"/>
      <c r="Q45" s="23"/>
      <c r="R45" s="23"/>
      <c r="S45" s="23"/>
      <c r="T45" s="23"/>
      <c r="U45" s="185"/>
      <c r="V45" s="185"/>
      <c r="W45" s="185"/>
      <c r="X45" s="185"/>
      <c r="Y45" s="185"/>
      <c r="Z45" s="185"/>
      <c r="AA45" s="185"/>
    </row>
    <row r="46" spans="1:27" s="378" customFormat="1" ht="17.25" x14ac:dyDescent="0.2">
      <c r="A46" s="23"/>
      <c r="B46" s="23"/>
      <c r="C46" s="23"/>
      <c r="D46" s="23"/>
      <c r="E46" s="23"/>
      <c r="F46" s="23"/>
      <c r="G46" s="23"/>
      <c r="H46" s="23"/>
      <c r="I46" s="23"/>
      <c r="J46" s="23"/>
      <c r="K46" s="23"/>
      <c r="L46" s="23"/>
      <c r="M46" s="23"/>
      <c r="N46" s="23"/>
      <c r="O46" s="23"/>
      <c r="P46" s="23"/>
      <c r="Q46" s="23"/>
      <c r="R46" s="23"/>
      <c r="S46" s="23"/>
      <c r="T46" s="23"/>
      <c r="U46" s="185"/>
      <c r="V46" s="185"/>
      <c r="W46" s="185"/>
      <c r="X46" s="185"/>
      <c r="Y46" s="185"/>
      <c r="Z46" s="185"/>
      <c r="AA46" s="185"/>
    </row>
    <row r="47" spans="1:27" s="378" customFormat="1" ht="17.25" x14ac:dyDescent="0.2">
      <c r="A47" s="23"/>
      <c r="B47" s="23"/>
      <c r="C47" s="23"/>
      <c r="D47" s="23"/>
      <c r="E47" s="23"/>
      <c r="F47" s="23"/>
      <c r="G47" s="23"/>
      <c r="H47" s="23"/>
      <c r="I47" s="23"/>
      <c r="J47" s="23"/>
      <c r="K47" s="23"/>
      <c r="L47" s="23"/>
      <c r="M47" s="23"/>
      <c r="N47" s="23"/>
      <c r="O47" s="23"/>
      <c r="P47" s="23"/>
      <c r="Q47" s="23"/>
      <c r="R47" s="23"/>
      <c r="S47" s="23"/>
      <c r="T47" s="23"/>
      <c r="U47" s="185"/>
      <c r="V47" s="185"/>
      <c r="W47" s="185"/>
      <c r="X47" s="185"/>
      <c r="Y47" s="185"/>
      <c r="Z47" s="185"/>
      <c r="AA47" s="185"/>
    </row>
    <row r="48" spans="1:27" s="378" customFormat="1" ht="17.25" x14ac:dyDescent="0.2">
      <c r="A48" s="23"/>
      <c r="B48" s="23"/>
      <c r="C48" s="23"/>
      <c r="D48" s="23"/>
      <c r="E48" s="23"/>
      <c r="F48" s="23"/>
      <c r="G48" s="23"/>
      <c r="H48" s="23"/>
      <c r="I48" s="23"/>
      <c r="J48" s="23"/>
      <c r="K48" s="23"/>
      <c r="L48" s="23"/>
      <c r="M48" s="23"/>
      <c r="N48" s="23"/>
      <c r="O48" s="23"/>
      <c r="P48" s="23"/>
      <c r="Q48" s="23"/>
      <c r="R48" s="23"/>
      <c r="S48" s="23"/>
      <c r="T48" s="23"/>
      <c r="U48" s="185"/>
      <c r="V48" s="185"/>
      <c r="W48" s="185"/>
      <c r="X48" s="185"/>
      <c r="Y48" s="185"/>
      <c r="Z48" s="185"/>
      <c r="AA48" s="185"/>
    </row>
    <row r="49" spans="1:27" s="378" customFormat="1" ht="17.25" x14ac:dyDescent="0.2">
      <c r="A49" s="23"/>
      <c r="B49" s="23"/>
      <c r="C49" s="23"/>
      <c r="D49" s="23"/>
      <c r="E49" s="23"/>
      <c r="F49" s="23"/>
      <c r="G49" s="23"/>
      <c r="H49" s="23"/>
      <c r="I49" s="23"/>
      <c r="J49" s="23"/>
      <c r="K49" s="23"/>
      <c r="L49" s="23"/>
      <c r="M49" s="23"/>
      <c r="N49" s="23"/>
      <c r="O49" s="23"/>
      <c r="P49" s="23"/>
      <c r="Q49" s="23"/>
      <c r="R49" s="23"/>
      <c r="S49" s="23"/>
      <c r="T49" s="23"/>
      <c r="U49" s="185"/>
      <c r="V49" s="185"/>
      <c r="W49" s="185"/>
      <c r="X49" s="185"/>
      <c r="Y49" s="185"/>
      <c r="Z49" s="185"/>
      <c r="AA49" s="185"/>
    </row>
    <row r="50" spans="1:27" s="17" customFormat="1" ht="17.25" x14ac:dyDescent="0.2">
      <c r="A50" s="23"/>
      <c r="B50" s="23"/>
      <c r="C50" s="23"/>
      <c r="D50" s="23"/>
      <c r="E50" s="23"/>
      <c r="F50" s="23"/>
      <c r="G50" s="23"/>
      <c r="H50" s="23"/>
      <c r="I50" s="23"/>
      <c r="J50" s="23"/>
      <c r="K50" s="23"/>
      <c r="L50" s="23"/>
      <c r="M50" s="23"/>
      <c r="N50" s="23"/>
      <c r="O50" s="23"/>
      <c r="P50" s="23"/>
      <c r="Q50" s="23"/>
      <c r="R50" s="23"/>
      <c r="S50" s="23"/>
      <c r="T50" s="23"/>
      <c r="U50" s="185"/>
      <c r="V50" s="185"/>
      <c r="W50" s="185"/>
      <c r="X50" s="185"/>
      <c r="Y50" s="185"/>
      <c r="Z50" s="185"/>
      <c r="AA50" s="185"/>
    </row>
    <row r="51" spans="1:27" s="17" customFormat="1" ht="17.25" x14ac:dyDescent="0.2">
      <c r="A51" s="23"/>
      <c r="B51" s="23"/>
      <c r="C51" s="23"/>
      <c r="D51" s="23"/>
      <c r="E51" s="23"/>
      <c r="F51" s="23"/>
      <c r="G51" s="23"/>
      <c r="H51" s="23"/>
      <c r="I51" s="23"/>
      <c r="J51" s="23"/>
      <c r="K51" s="23"/>
      <c r="L51" s="23"/>
      <c r="M51" s="23"/>
      <c r="N51" s="23"/>
      <c r="O51" s="23"/>
      <c r="P51" s="23"/>
      <c r="Q51" s="23"/>
      <c r="R51" s="23"/>
      <c r="S51" s="23"/>
      <c r="T51" s="23"/>
      <c r="U51" s="185"/>
      <c r="V51" s="185"/>
      <c r="W51" s="185"/>
      <c r="X51" s="185"/>
      <c r="Y51" s="185"/>
      <c r="Z51" s="185"/>
      <c r="AA51" s="185"/>
    </row>
    <row r="52" spans="1:27" s="17" customFormat="1" ht="17.25" x14ac:dyDescent="0.2">
      <c r="A52" s="23"/>
      <c r="B52" s="23"/>
      <c r="C52" s="23"/>
      <c r="D52" s="23"/>
      <c r="E52" s="23"/>
      <c r="F52" s="23"/>
      <c r="G52" s="23"/>
      <c r="H52" s="23"/>
      <c r="I52" s="23"/>
      <c r="J52" s="23"/>
      <c r="K52" s="23"/>
      <c r="L52" s="23"/>
      <c r="M52" s="23"/>
      <c r="N52" s="23"/>
      <c r="O52" s="23"/>
      <c r="P52" s="23"/>
      <c r="Q52" s="23"/>
      <c r="R52" s="23"/>
      <c r="S52" s="23"/>
      <c r="T52" s="23"/>
      <c r="U52" s="185"/>
      <c r="V52" s="185"/>
      <c r="W52" s="185"/>
      <c r="X52" s="185"/>
      <c r="Y52" s="185"/>
      <c r="Z52" s="185"/>
      <c r="AA52" s="185"/>
    </row>
    <row r="53" spans="1:27" s="17" customFormat="1" ht="17.25" x14ac:dyDescent="0.2">
      <c r="A53" s="23"/>
      <c r="B53" s="23"/>
      <c r="C53" s="23"/>
      <c r="D53" s="23"/>
      <c r="E53" s="23"/>
      <c r="F53" s="23"/>
      <c r="G53" s="23"/>
      <c r="H53" s="23"/>
      <c r="I53" s="23"/>
      <c r="J53" s="23"/>
      <c r="K53" s="23"/>
      <c r="L53" s="23"/>
      <c r="M53" s="23"/>
      <c r="N53" s="23"/>
      <c r="O53" s="23"/>
      <c r="P53" s="23"/>
      <c r="Q53" s="23"/>
      <c r="R53" s="23"/>
      <c r="S53" s="23"/>
      <c r="T53" s="23"/>
      <c r="U53" s="185"/>
      <c r="V53" s="185"/>
      <c r="W53" s="185"/>
      <c r="X53" s="185"/>
      <c r="Y53" s="185"/>
      <c r="Z53" s="185"/>
      <c r="AA53" s="185"/>
    </row>
    <row r="54" spans="1:27" s="17" customFormat="1" ht="17.25" x14ac:dyDescent="0.2">
      <c r="A54" s="23"/>
      <c r="B54" s="23"/>
      <c r="C54" s="23"/>
      <c r="D54" s="23"/>
      <c r="E54" s="23"/>
      <c r="F54" s="23"/>
      <c r="G54" s="23"/>
      <c r="H54" s="23"/>
      <c r="I54" s="23"/>
      <c r="J54" s="23"/>
      <c r="K54" s="23"/>
      <c r="L54" s="23"/>
      <c r="M54" s="23"/>
      <c r="N54" s="23"/>
      <c r="O54" s="23"/>
      <c r="P54" s="23"/>
      <c r="Q54" s="23"/>
      <c r="R54" s="23"/>
      <c r="S54" s="23"/>
      <c r="T54" s="23"/>
      <c r="U54" s="185"/>
      <c r="V54" s="185"/>
      <c r="W54" s="185"/>
      <c r="X54" s="185"/>
      <c r="Y54" s="185"/>
      <c r="Z54" s="185"/>
      <c r="AA54" s="185"/>
    </row>
    <row r="55" spans="1:27" s="17" customFormat="1" ht="17.25" x14ac:dyDescent="0.2">
      <c r="A55" s="23"/>
      <c r="B55" s="23"/>
      <c r="C55" s="23"/>
      <c r="D55" s="23"/>
      <c r="E55" s="23"/>
      <c r="F55" s="23"/>
      <c r="G55" s="23"/>
      <c r="H55" s="23"/>
      <c r="I55" s="23"/>
      <c r="J55" s="23"/>
      <c r="K55" s="23"/>
      <c r="L55" s="23"/>
      <c r="M55" s="23"/>
      <c r="N55" s="23"/>
      <c r="O55" s="23"/>
      <c r="P55" s="23"/>
      <c r="Q55" s="23"/>
      <c r="R55" s="23"/>
      <c r="S55" s="23"/>
      <c r="T55" s="23"/>
      <c r="U55" s="185"/>
      <c r="V55" s="185"/>
      <c r="W55" s="185"/>
      <c r="X55" s="185"/>
      <c r="Y55" s="185"/>
      <c r="Z55" s="185"/>
      <c r="AA55" s="185"/>
    </row>
    <row r="56" spans="1:27" s="17" customFormat="1" ht="17.25" x14ac:dyDescent="0.2">
      <c r="A56" s="23"/>
      <c r="B56" s="23"/>
      <c r="C56" s="23"/>
      <c r="D56" s="23"/>
      <c r="E56" s="23"/>
      <c r="F56" s="23"/>
      <c r="G56" s="23"/>
      <c r="H56" s="23"/>
      <c r="I56" s="23"/>
      <c r="J56" s="23"/>
      <c r="K56" s="23"/>
      <c r="L56" s="23"/>
      <c r="M56" s="23"/>
      <c r="N56" s="23"/>
      <c r="O56" s="23"/>
      <c r="P56" s="23"/>
      <c r="Q56" s="23"/>
      <c r="R56" s="23"/>
      <c r="S56" s="23"/>
      <c r="T56" s="23"/>
      <c r="U56" s="185"/>
      <c r="V56" s="185"/>
      <c r="W56" s="185"/>
      <c r="X56" s="185"/>
      <c r="Y56" s="185"/>
      <c r="Z56" s="185"/>
      <c r="AA56" s="185"/>
    </row>
    <row r="57" spans="1:27" s="17" customFormat="1" ht="17.25" x14ac:dyDescent="0.2">
      <c r="A57" s="23"/>
      <c r="B57" s="23"/>
      <c r="C57" s="23"/>
      <c r="D57" s="23"/>
      <c r="E57" s="23"/>
      <c r="F57" s="23"/>
      <c r="G57" s="23"/>
      <c r="H57" s="23"/>
      <c r="I57" s="23"/>
      <c r="J57" s="23"/>
      <c r="K57" s="23"/>
      <c r="L57" s="23"/>
      <c r="M57" s="23"/>
      <c r="N57" s="23"/>
      <c r="O57" s="23"/>
      <c r="P57" s="23"/>
      <c r="Q57" s="23"/>
      <c r="R57" s="23"/>
      <c r="S57" s="23"/>
      <c r="T57" s="23"/>
      <c r="U57" s="185"/>
      <c r="V57" s="185"/>
      <c r="W57" s="185"/>
      <c r="X57" s="185"/>
      <c r="Y57" s="185"/>
      <c r="Z57" s="185"/>
      <c r="AA57" s="185"/>
    </row>
    <row r="58" spans="1:27" s="17" customFormat="1" ht="17.25" x14ac:dyDescent="0.2">
      <c r="A58" s="23"/>
      <c r="B58" s="23"/>
      <c r="C58" s="23"/>
      <c r="D58" s="23"/>
      <c r="E58" s="23"/>
      <c r="F58" s="23"/>
      <c r="G58" s="23"/>
      <c r="H58" s="23"/>
      <c r="I58" s="23"/>
      <c r="J58" s="23"/>
      <c r="K58" s="23"/>
      <c r="L58" s="23"/>
      <c r="M58" s="23"/>
      <c r="N58" s="23"/>
      <c r="O58" s="23"/>
      <c r="P58" s="23"/>
      <c r="Q58" s="23"/>
      <c r="R58" s="23"/>
      <c r="S58" s="23"/>
      <c r="T58" s="23"/>
      <c r="U58" s="185"/>
      <c r="V58" s="185"/>
      <c r="W58" s="185"/>
      <c r="X58" s="185"/>
      <c r="Y58" s="185"/>
      <c r="Z58" s="185"/>
      <c r="AA58" s="185"/>
    </row>
    <row r="59" spans="1:27" s="17" customFormat="1" ht="17.25" x14ac:dyDescent="0.2">
      <c r="A59" s="23"/>
      <c r="B59" s="23"/>
      <c r="C59" s="23"/>
      <c r="D59" s="23"/>
      <c r="E59" s="23"/>
      <c r="F59" s="23"/>
      <c r="G59" s="23"/>
      <c r="H59" s="23"/>
      <c r="I59" s="23"/>
      <c r="J59" s="23"/>
      <c r="K59" s="23"/>
      <c r="L59" s="23"/>
      <c r="M59" s="23"/>
      <c r="N59" s="23"/>
      <c r="O59" s="23"/>
      <c r="P59" s="23"/>
      <c r="Q59" s="23"/>
      <c r="R59" s="23"/>
      <c r="S59" s="23"/>
      <c r="T59" s="23"/>
      <c r="U59" s="185"/>
      <c r="V59" s="185"/>
      <c r="W59" s="185"/>
      <c r="X59" s="185"/>
      <c r="Y59" s="185"/>
      <c r="Z59" s="185"/>
      <c r="AA59" s="185"/>
    </row>
    <row r="60" spans="1:27" s="17" customFormat="1" ht="17.25" x14ac:dyDescent="0.2">
      <c r="A60" s="23"/>
      <c r="B60" s="23"/>
      <c r="C60" s="23"/>
      <c r="D60" s="23"/>
      <c r="E60" s="23"/>
      <c r="F60" s="23"/>
      <c r="G60" s="23"/>
      <c r="H60" s="23"/>
      <c r="I60" s="23"/>
      <c r="J60" s="23"/>
      <c r="K60" s="23"/>
      <c r="L60" s="23"/>
      <c r="M60" s="23"/>
      <c r="N60" s="23"/>
      <c r="O60" s="23"/>
      <c r="P60" s="23"/>
      <c r="Q60" s="23"/>
      <c r="R60" s="23"/>
      <c r="S60" s="23"/>
      <c r="T60" s="23"/>
      <c r="U60" s="185"/>
      <c r="V60" s="185"/>
      <c r="W60" s="185"/>
      <c r="X60" s="185"/>
      <c r="Y60" s="185"/>
      <c r="Z60" s="185"/>
      <c r="AA60" s="185"/>
    </row>
    <row r="61" spans="1:27" s="17" customFormat="1" ht="17.25" x14ac:dyDescent="0.2">
      <c r="A61" s="23"/>
      <c r="B61" s="23"/>
      <c r="C61" s="23"/>
      <c r="D61" s="23"/>
      <c r="E61" s="23"/>
      <c r="F61" s="23"/>
      <c r="G61" s="23"/>
      <c r="H61" s="23"/>
      <c r="I61" s="23"/>
      <c r="J61" s="23"/>
      <c r="K61" s="23"/>
      <c r="L61" s="23"/>
      <c r="M61" s="23"/>
      <c r="N61" s="23"/>
      <c r="O61" s="23"/>
      <c r="P61" s="23"/>
      <c r="Q61" s="23"/>
      <c r="R61" s="23"/>
      <c r="S61" s="23"/>
      <c r="T61" s="23"/>
      <c r="U61" s="185"/>
      <c r="V61" s="185"/>
      <c r="W61" s="185"/>
      <c r="X61" s="185"/>
      <c r="Y61" s="185"/>
      <c r="Z61" s="185"/>
      <c r="AA61" s="185"/>
    </row>
    <row r="62" spans="1:27" s="17" customFormat="1" ht="17.25" x14ac:dyDescent="0.2">
      <c r="A62" s="23"/>
      <c r="B62" s="23"/>
      <c r="C62" s="23"/>
      <c r="D62" s="23"/>
      <c r="E62" s="23"/>
      <c r="F62" s="23"/>
      <c r="G62" s="23"/>
      <c r="H62" s="23"/>
      <c r="I62" s="23"/>
      <c r="J62" s="23"/>
      <c r="K62" s="23"/>
      <c r="L62" s="23"/>
      <c r="M62" s="23"/>
      <c r="N62" s="23"/>
      <c r="O62" s="23"/>
      <c r="P62" s="23"/>
      <c r="Q62" s="23"/>
      <c r="R62" s="23"/>
      <c r="S62" s="23"/>
      <c r="T62" s="23"/>
      <c r="U62" s="185"/>
      <c r="V62" s="185"/>
      <c r="W62" s="185"/>
      <c r="X62" s="185"/>
      <c r="Y62" s="185"/>
      <c r="Z62" s="185"/>
      <c r="AA62" s="185"/>
    </row>
    <row r="63" spans="1:27" s="17" customFormat="1" ht="17.25" x14ac:dyDescent="0.2">
      <c r="A63" s="23"/>
      <c r="B63" s="23"/>
      <c r="C63" s="23"/>
      <c r="D63" s="23"/>
      <c r="E63" s="23"/>
      <c r="F63" s="23"/>
      <c r="G63" s="23"/>
      <c r="H63" s="23"/>
      <c r="I63" s="23"/>
      <c r="J63" s="23"/>
      <c r="K63" s="23"/>
      <c r="L63" s="23"/>
      <c r="M63" s="23"/>
      <c r="N63" s="23"/>
      <c r="O63" s="23"/>
      <c r="P63" s="23"/>
      <c r="Q63" s="23"/>
      <c r="R63" s="23"/>
      <c r="S63" s="23"/>
      <c r="T63" s="23"/>
      <c r="U63" s="185"/>
      <c r="V63" s="185"/>
      <c r="W63" s="185"/>
      <c r="X63" s="185"/>
      <c r="Y63" s="185"/>
      <c r="Z63" s="185"/>
      <c r="AA63" s="185"/>
    </row>
    <row r="64" spans="1:27" s="17" customFormat="1" ht="17.25" x14ac:dyDescent="0.2">
      <c r="A64" s="23"/>
      <c r="B64" s="23"/>
      <c r="C64" s="23"/>
      <c r="D64" s="23"/>
      <c r="E64" s="23"/>
      <c r="F64" s="23"/>
      <c r="G64" s="23"/>
      <c r="H64" s="23"/>
      <c r="I64" s="23"/>
      <c r="J64" s="23"/>
      <c r="K64" s="23"/>
      <c r="L64" s="23"/>
      <c r="M64" s="23"/>
      <c r="N64" s="23"/>
      <c r="O64" s="23"/>
      <c r="P64" s="23"/>
      <c r="Q64" s="23"/>
      <c r="R64" s="23"/>
      <c r="S64" s="23"/>
      <c r="T64" s="23"/>
      <c r="U64" s="185"/>
      <c r="V64" s="185"/>
      <c r="W64" s="185"/>
      <c r="X64" s="185"/>
      <c r="Y64" s="185"/>
      <c r="Z64" s="185"/>
      <c r="AA64" s="185"/>
    </row>
    <row r="65" spans="1:27" s="17" customFormat="1" ht="17.25" x14ac:dyDescent="0.2">
      <c r="A65" s="23"/>
      <c r="B65" s="23"/>
      <c r="C65" s="23"/>
      <c r="D65" s="23"/>
      <c r="E65" s="23"/>
      <c r="F65" s="23"/>
      <c r="G65" s="23"/>
      <c r="H65" s="23"/>
      <c r="I65" s="23"/>
      <c r="J65" s="23"/>
      <c r="K65" s="23"/>
      <c r="L65" s="23"/>
      <c r="M65" s="23"/>
      <c r="N65" s="23"/>
      <c r="O65" s="23"/>
      <c r="P65" s="23"/>
      <c r="Q65" s="23"/>
      <c r="R65" s="23"/>
      <c r="S65" s="23"/>
      <c r="T65" s="23"/>
      <c r="U65" s="185"/>
      <c r="V65" s="185"/>
      <c r="W65" s="185"/>
      <c r="X65" s="185"/>
      <c r="Y65" s="185"/>
      <c r="Z65" s="185"/>
      <c r="AA65" s="185"/>
    </row>
    <row r="66" spans="1:27" s="17" customFormat="1" ht="17.25" x14ac:dyDescent="0.2">
      <c r="A66" s="23"/>
      <c r="B66" s="23"/>
      <c r="C66" s="23"/>
      <c r="D66" s="23"/>
      <c r="E66" s="23"/>
      <c r="F66" s="23"/>
      <c r="G66" s="23"/>
      <c r="H66" s="23"/>
      <c r="I66" s="23"/>
      <c r="J66" s="23"/>
      <c r="K66" s="23"/>
      <c r="L66" s="23"/>
      <c r="M66" s="23"/>
      <c r="N66" s="23"/>
      <c r="O66" s="23"/>
      <c r="P66" s="23"/>
      <c r="Q66" s="23"/>
      <c r="R66" s="23"/>
      <c r="S66" s="23"/>
      <c r="T66" s="23"/>
      <c r="U66" s="185"/>
      <c r="V66" s="185"/>
      <c r="W66" s="185"/>
      <c r="X66" s="185"/>
      <c r="Y66" s="185"/>
      <c r="Z66" s="185"/>
      <c r="AA66" s="185"/>
    </row>
    <row r="67" spans="1:27" s="17" customFormat="1" ht="17.25" x14ac:dyDescent="0.2">
      <c r="A67" s="23"/>
      <c r="B67" s="23"/>
      <c r="C67" s="23"/>
      <c r="D67" s="23"/>
      <c r="E67" s="23"/>
      <c r="F67" s="23"/>
      <c r="G67" s="23"/>
      <c r="H67" s="23"/>
      <c r="I67" s="23"/>
      <c r="J67" s="23"/>
      <c r="K67" s="23"/>
      <c r="L67" s="23"/>
      <c r="M67" s="23"/>
      <c r="N67" s="23"/>
      <c r="O67" s="23"/>
      <c r="P67" s="23"/>
      <c r="Q67" s="23"/>
      <c r="R67" s="23"/>
      <c r="S67" s="23"/>
      <c r="T67" s="23"/>
      <c r="U67" s="185"/>
      <c r="V67" s="185"/>
      <c r="W67" s="185"/>
      <c r="X67" s="185"/>
      <c r="Y67" s="185"/>
      <c r="Z67" s="185"/>
      <c r="AA67" s="185"/>
    </row>
    <row r="68" spans="1:27" s="17" customFormat="1" ht="17.25" x14ac:dyDescent="0.2">
      <c r="A68" s="23"/>
      <c r="B68" s="23"/>
      <c r="C68" s="23"/>
      <c r="D68" s="23"/>
      <c r="E68" s="23"/>
      <c r="F68" s="23"/>
      <c r="G68" s="23"/>
      <c r="H68" s="23"/>
      <c r="I68" s="23"/>
      <c r="J68" s="23"/>
      <c r="K68" s="23"/>
      <c r="L68" s="23"/>
      <c r="M68" s="23"/>
      <c r="N68" s="23"/>
      <c r="O68" s="23"/>
      <c r="P68" s="23"/>
      <c r="Q68" s="23"/>
      <c r="R68" s="23"/>
      <c r="S68" s="23"/>
      <c r="T68" s="23"/>
      <c r="U68" s="185"/>
      <c r="V68" s="185"/>
      <c r="W68" s="185"/>
      <c r="X68" s="185"/>
      <c r="Y68" s="185"/>
      <c r="Z68" s="185"/>
      <c r="AA68" s="185"/>
    </row>
    <row r="69" spans="1:27" s="17" customFormat="1" ht="17.25" x14ac:dyDescent="0.2">
      <c r="A69" s="23"/>
      <c r="B69" s="23"/>
      <c r="C69" s="23"/>
      <c r="D69" s="23"/>
      <c r="E69" s="23"/>
      <c r="F69" s="23"/>
      <c r="G69" s="23"/>
      <c r="H69" s="23"/>
      <c r="I69" s="23"/>
      <c r="J69" s="23"/>
      <c r="K69" s="23"/>
      <c r="L69" s="23"/>
      <c r="M69" s="23"/>
      <c r="N69" s="23"/>
      <c r="O69" s="23"/>
      <c r="P69" s="23"/>
      <c r="Q69" s="23"/>
      <c r="R69" s="23"/>
      <c r="S69" s="23"/>
      <c r="T69" s="23"/>
      <c r="U69" s="185"/>
      <c r="V69" s="185"/>
      <c r="W69" s="185"/>
      <c r="X69" s="185"/>
      <c r="Y69" s="185"/>
      <c r="Z69" s="185"/>
      <c r="AA69" s="185"/>
    </row>
    <row r="70" spans="1:27" s="17" customFormat="1" ht="17.25" x14ac:dyDescent="0.2">
      <c r="A70" s="23"/>
      <c r="B70" s="23"/>
      <c r="C70" s="23"/>
      <c r="D70" s="23"/>
      <c r="E70" s="23"/>
      <c r="F70" s="23"/>
      <c r="G70" s="23"/>
      <c r="H70" s="23"/>
      <c r="I70" s="23"/>
      <c r="J70" s="23"/>
      <c r="K70" s="23"/>
      <c r="L70" s="23"/>
      <c r="M70" s="23"/>
      <c r="N70" s="23"/>
      <c r="O70" s="23"/>
      <c r="P70" s="23"/>
      <c r="Q70" s="23"/>
      <c r="R70" s="23"/>
      <c r="S70" s="23"/>
      <c r="T70" s="23"/>
      <c r="U70" s="185"/>
      <c r="V70" s="185"/>
      <c r="W70" s="185"/>
      <c r="X70" s="185"/>
      <c r="Y70" s="185"/>
      <c r="Z70" s="185"/>
      <c r="AA70" s="185"/>
    </row>
    <row r="71" spans="1:27" s="17" customFormat="1" ht="17.25" x14ac:dyDescent="0.2">
      <c r="A71" s="23"/>
      <c r="B71" s="23"/>
      <c r="C71" s="23"/>
      <c r="D71" s="23"/>
      <c r="E71" s="23"/>
      <c r="F71" s="23"/>
      <c r="G71" s="23"/>
      <c r="H71" s="23"/>
      <c r="I71" s="23"/>
      <c r="J71" s="23"/>
      <c r="K71" s="23"/>
      <c r="L71" s="23"/>
      <c r="M71" s="23"/>
      <c r="N71" s="23"/>
      <c r="O71" s="23"/>
      <c r="P71" s="23"/>
      <c r="Q71" s="23"/>
      <c r="R71" s="23"/>
      <c r="S71" s="23"/>
      <c r="T71" s="23"/>
      <c r="U71" s="185"/>
      <c r="V71" s="185"/>
      <c r="W71" s="185"/>
      <c r="X71" s="185"/>
      <c r="Y71" s="185"/>
      <c r="Z71" s="185"/>
      <c r="AA71" s="185"/>
    </row>
    <row r="72" spans="1:27" s="17" customFormat="1" ht="17.25" x14ac:dyDescent="0.2">
      <c r="A72" s="23"/>
      <c r="B72" s="23"/>
      <c r="C72" s="23"/>
      <c r="D72" s="23"/>
      <c r="E72" s="23"/>
      <c r="F72" s="23"/>
      <c r="G72" s="23"/>
      <c r="H72" s="23"/>
      <c r="I72" s="23"/>
      <c r="J72" s="23"/>
      <c r="K72" s="23"/>
      <c r="L72" s="23"/>
      <c r="M72" s="23"/>
      <c r="N72" s="23"/>
      <c r="O72" s="23"/>
      <c r="P72" s="23"/>
      <c r="Q72" s="23"/>
      <c r="R72" s="23"/>
      <c r="S72" s="23"/>
      <c r="T72" s="23"/>
      <c r="U72" s="185"/>
      <c r="V72" s="185"/>
      <c r="W72" s="185"/>
      <c r="X72" s="185"/>
      <c r="Y72" s="185"/>
      <c r="Z72" s="185"/>
      <c r="AA72" s="185"/>
    </row>
    <row r="73" spans="1:27" s="17" customFormat="1" ht="17.25" x14ac:dyDescent="0.2">
      <c r="A73" s="23"/>
      <c r="B73" s="23"/>
      <c r="C73" s="23"/>
      <c r="D73" s="23"/>
      <c r="E73" s="23"/>
      <c r="F73" s="23"/>
      <c r="G73" s="23"/>
      <c r="H73" s="23"/>
      <c r="I73" s="23"/>
      <c r="J73" s="23"/>
      <c r="K73" s="23"/>
      <c r="L73" s="23"/>
      <c r="M73" s="23"/>
      <c r="N73" s="23"/>
      <c r="O73" s="23"/>
      <c r="P73" s="23"/>
      <c r="Q73" s="23"/>
      <c r="R73" s="23"/>
      <c r="S73" s="23"/>
      <c r="T73" s="23"/>
      <c r="U73" s="185"/>
      <c r="V73" s="185"/>
      <c r="W73" s="185"/>
      <c r="X73" s="185"/>
      <c r="Y73" s="185"/>
      <c r="Z73" s="185"/>
      <c r="AA73" s="185"/>
    </row>
    <row r="74" spans="1:27" s="17" customFormat="1" ht="17.25" x14ac:dyDescent="0.2">
      <c r="A74" s="23"/>
      <c r="B74" s="23"/>
      <c r="C74" s="23"/>
      <c r="D74" s="23"/>
      <c r="E74" s="23"/>
      <c r="F74" s="23"/>
      <c r="G74" s="23"/>
      <c r="H74" s="23"/>
      <c r="I74" s="23"/>
      <c r="J74" s="23"/>
      <c r="K74" s="23"/>
      <c r="L74" s="23"/>
      <c r="M74" s="23"/>
      <c r="N74" s="23"/>
      <c r="O74" s="23"/>
      <c r="P74" s="23"/>
      <c r="Q74" s="23"/>
      <c r="R74" s="23"/>
      <c r="S74" s="23"/>
      <c r="T74" s="23"/>
      <c r="U74" s="185"/>
      <c r="V74" s="185"/>
      <c r="W74" s="185"/>
      <c r="X74" s="185"/>
      <c r="Y74" s="185"/>
      <c r="Z74" s="185"/>
      <c r="AA74" s="185"/>
    </row>
    <row r="75" spans="1:27" s="17" customFormat="1" ht="17.25" x14ac:dyDescent="0.2">
      <c r="A75" s="23"/>
      <c r="B75" s="23"/>
      <c r="C75" s="23"/>
      <c r="D75" s="23"/>
      <c r="E75" s="23"/>
      <c r="F75" s="23"/>
      <c r="G75" s="23"/>
      <c r="H75" s="23"/>
      <c r="I75" s="23"/>
      <c r="J75" s="23"/>
      <c r="K75" s="23"/>
      <c r="L75" s="23"/>
      <c r="M75" s="23"/>
      <c r="N75" s="23"/>
      <c r="O75" s="23"/>
      <c r="P75" s="23"/>
      <c r="Q75" s="23"/>
      <c r="R75" s="23"/>
      <c r="S75" s="23"/>
      <c r="T75" s="23"/>
      <c r="U75" s="185"/>
      <c r="V75" s="185"/>
      <c r="W75" s="185"/>
      <c r="X75" s="185"/>
      <c r="Y75" s="185"/>
      <c r="Z75" s="185"/>
      <c r="AA75" s="185"/>
    </row>
    <row r="76" spans="1:27" s="17" customFormat="1" ht="17.25" x14ac:dyDescent="0.2">
      <c r="A76" s="23"/>
      <c r="B76" s="23"/>
      <c r="C76" s="23"/>
      <c r="D76" s="23"/>
      <c r="E76" s="23"/>
      <c r="F76" s="23"/>
      <c r="G76" s="23"/>
      <c r="H76" s="23"/>
      <c r="I76" s="23"/>
      <c r="J76" s="23"/>
      <c r="K76" s="23"/>
      <c r="L76" s="23"/>
      <c r="M76" s="23"/>
      <c r="N76" s="23"/>
      <c r="O76" s="23"/>
      <c r="P76" s="23"/>
      <c r="Q76" s="23"/>
      <c r="R76" s="23"/>
      <c r="S76" s="23"/>
      <c r="T76" s="23"/>
      <c r="U76" s="185"/>
      <c r="V76" s="185"/>
      <c r="W76" s="185"/>
      <c r="X76" s="185"/>
      <c r="Y76" s="185"/>
      <c r="Z76" s="185"/>
      <c r="AA76" s="185"/>
    </row>
    <row r="77" spans="1:27" s="17" customFormat="1" ht="17.25" x14ac:dyDescent="0.2">
      <c r="A77" s="23"/>
      <c r="B77" s="23"/>
      <c r="C77" s="23"/>
      <c r="D77" s="23"/>
      <c r="E77" s="23"/>
      <c r="F77" s="23"/>
      <c r="G77" s="23"/>
      <c r="H77" s="23"/>
      <c r="I77" s="23"/>
      <c r="J77" s="23"/>
      <c r="K77" s="23"/>
      <c r="L77" s="23"/>
      <c r="M77" s="23"/>
      <c r="N77" s="23"/>
      <c r="O77" s="23"/>
      <c r="P77" s="23"/>
      <c r="Q77" s="23"/>
      <c r="R77" s="23"/>
      <c r="S77" s="23"/>
      <c r="T77" s="23"/>
      <c r="U77" s="185"/>
      <c r="V77" s="185"/>
      <c r="W77" s="185"/>
      <c r="X77" s="185"/>
      <c r="Y77" s="185"/>
      <c r="Z77" s="185"/>
      <c r="AA77" s="185"/>
    </row>
    <row r="78" spans="1:27" s="17" customFormat="1" ht="17.25" x14ac:dyDescent="0.2">
      <c r="A78" s="23"/>
      <c r="B78" s="23"/>
      <c r="C78" s="23"/>
      <c r="D78" s="23"/>
      <c r="E78" s="23"/>
      <c r="F78" s="23"/>
      <c r="G78" s="23"/>
      <c r="H78" s="23"/>
      <c r="I78" s="23"/>
      <c r="J78" s="23"/>
      <c r="K78" s="23"/>
      <c r="L78" s="23"/>
      <c r="M78" s="23"/>
      <c r="N78" s="23"/>
      <c r="O78" s="23"/>
      <c r="P78" s="23"/>
      <c r="Q78" s="23"/>
      <c r="R78" s="23"/>
      <c r="S78" s="23"/>
      <c r="T78" s="23"/>
      <c r="U78" s="185"/>
      <c r="V78" s="185"/>
      <c r="W78" s="185"/>
      <c r="X78" s="185"/>
      <c r="Y78" s="185"/>
      <c r="Z78" s="185"/>
      <c r="AA78" s="185"/>
    </row>
    <row r="79" spans="1:27" s="17" customFormat="1" ht="17.25" x14ac:dyDescent="0.2">
      <c r="A79" s="23"/>
      <c r="B79" s="23"/>
      <c r="C79" s="23"/>
      <c r="D79" s="23"/>
      <c r="E79" s="23"/>
      <c r="F79" s="23"/>
      <c r="G79" s="23"/>
      <c r="H79" s="23"/>
      <c r="I79" s="23"/>
      <c r="J79" s="23"/>
      <c r="K79" s="23"/>
      <c r="L79" s="23"/>
      <c r="M79" s="23"/>
      <c r="N79" s="23"/>
      <c r="O79" s="23"/>
      <c r="P79" s="23"/>
      <c r="Q79" s="23"/>
      <c r="R79" s="23"/>
      <c r="S79" s="23"/>
      <c r="T79" s="23"/>
      <c r="U79" s="185"/>
      <c r="V79" s="185"/>
      <c r="W79" s="185"/>
      <c r="X79" s="185"/>
      <c r="Y79" s="185"/>
      <c r="Z79" s="185"/>
      <c r="AA79" s="185"/>
    </row>
    <row r="80" spans="1:27" s="17" customFormat="1" ht="17.25" x14ac:dyDescent="0.2">
      <c r="A80" s="23"/>
      <c r="B80" s="23"/>
      <c r="C80" s="23"/>
      <c r="D80" s="23"/>
      <c r="E80" s="23"/>
      <c r="F80" s="23"/>
      <c r="G80" s="23"/>
      <c r="H80" s="23"/>
      <c r="I80" s="23"/>
      <c r="J80" s="23"/>
      <c r="K80" s="23"/>
      <c r="L80" s="23"/>
      <c r="M80" s="23"/>
      <c r="N80" s="23"/>
      <c r="O80" s="23"/>
      <c r="P80" s="23"/>
      <c r="Q80" s="23"/>
      <c r="R80" s="23"/>
      <c r="S80" s="23"/>
      <c r="T80" s="23"/>
      <c r="U80" s="185"/>
      <c r="V80" s="185"/>
      <c r="W80" s="185"/>
      <c r="X80" s="185"/>
      <c r="Y80" s="185"/>
      <c r="Z80" s="185"/>
      <c r="AA80" s="185"/>
    </row>
    <row r="81" spans="1:27" s="17" customFormat="1" ht="17.25" x14ac:dyDescent="0.2">
      <c r="A81" s="23"/>
      <c r="B81" s="23"/>
      <c r="C81" s="23"/>
      <c r="D81" s="23"/>
      <c r="E81" s="23"/>
      <c r="F81" s="23"/>
      <c r="G81" s="23"/>
      <c r="H81" s="23"/>
      <c r="I81" s="23"/>
      <c r="J81" s="23"/>
      <c r="K81" s="23"/>
      <c r="L81" s="23"/>
      <c r="M81" s="23"/>
      <c r="N81" s="23"/>
      <c r="O81" s="23"/>
      <c r="P81" s="23"/>
      <c r="Q81" s="23"/>
      <c r="R81" s="23"/>
      <c r="S81" s="23"/>
      <c r="T81" s="23"/>
      <c r="U81" s="185"/>
      <c r="V81" s="185"/>
      <c r="W81" s="185"/>
      <c r="X81" s="185"/>
      <c r="Y81" s="185"/>
      <c r="Z81" s="185"/>
      <c r="AA81" s="185"/>
    </row>
    <row r="82" spans="1:27" s="17" customFormat="1" ht="17.25" x14ac:dyDescent="0.2">
      <c r="A82" s="23"/>
      <c r="B82" s="23"/>
      <c r="C82" s="23"/>
      <c r="D82" s="23"/>
      <c r="E82" s="23"/>
      <c r="F82" s="23"/>
      <c r="G82" s="23"/>
      <c r="H82" s="23"/>
      <c r="I82" s="23"/>
      <c r="J82" s="23"/>
      <c r="K82" s="23"/>
      <c r="L82" s="23"/>
      <c r="M82" s="23"/>
      <c r="N82" s="23"/>
      <c r="O82" s="23"/>
      <c r="P82" s="23"/>
      <c r="Q82" s="23"/>
      <c r="R82" s="23"/>
      <c r="S82" s="23"/>
      <c r="T82" s="23"/>
      <c r="U82" s="185"/>
      <c r="V82" s="185"/>
      <c r="W82" s="185"/>
      <c r="X82" s="185"/>
      <c r="Y82" s="185"/>
      <c r="Z82" s="185"/>
      <c r="AA82" s="185"/>
    </row>
    <row r="83" spans="1:27" s="17" customFormat="1" ht="17.25" x14ac:dyDescent="0.2">
      <c r="A83" s="23"/>
      <c r="B83" s="23"/>
      <c r="C83" s="23"/>
      <c r="D83" s="23"/>
      <c r="E83" s="23"/>
      <c r="F83" s="23"/>
      <c r="G83" s="23"/>
      <c r="H83" s="23"/>
      <c r="I83" s="23"/>
      <c r="J83" s="23"/>
      <c r="K83" s="23"/>
      <c r="L83" s="23"/>
      <c r="M83" s="23"/>
      <c r="N83" s="23"/>
      <c r="O83" s="23"/>
      <c r="P83" s="23"/>
      <c r="Q83" s="23"/>
      <c r="R83" s="23"/>
      <c r="S83" s="23"/>
      <c r="T83" s="23"/>
      <c r="U83" s="185"/>
      <c r="V83" s="185"/>
      <c r="W83" s="185"/>
      <c r="X83" s="185"/>
      <c r="Y83" s="185"/>
      <c r="Z83" s="185"/>
      <c r="AA83" s="185"/>
    </row>
    <row r="84" spans="1:27" s="17" customFormat="1" ht="17.25" x14ac:dyDescent="0.2">
      <c r="A84" s="23"/>
      <c r="B84" s="23"/>
      <c r="C84" s="23"/>
      <c r="D84" s="23"/>
      <c r="E84" s="23"/>
      <c r="F84" s="23"/>
      <c r="G84" s="23"/>
      <c r="H84" s="23"/>
      <c r="I84" s="23"/>
      <c r="J84" s="23"/>
      <c r="K84" s="23"/>
      <c r="L84" s="23"/>
      <c r="M84" s="23"/>
      <c r="N84" s="23"/>
      <c r="O84" s="23"/>
      <c r="P84" s="23"/>
      <c r="Q84" s="23"/>
      <c r="R84" s="23"/>
      <c r="S84" s="23"/>
      <c r="T84" s="23"/>
      <c r="U84" s="185"/>
      <c r="V84" s="185"/>
      <c r="W84" s="185"/>
      <c r="X84" s="185"/>
      <c r="Y84" s="185"/>
      <c r="Z84" s="185"/>
      <c r="AA84" s="185"/>
    </row>
    <row r="85" spans="1:27" s="17" customFormat="1" ht="17.25" x14ac:dyDescent="0.2">
      <c r="A85" s="23"/>
      <c r="B85" s="23"/>
      <c r="C85" s="23"/>
      <c r="D85" s="23"/>
      <c r="E85" s="23"/>
      <c r="F85" s="23"/>
      <c r="G85" s="23"/>
      <c r="H85" s="23"/>
      <c r="I85" s="23"/>
      <c r="J85" s="23"/>
      <c r="K85" s="23"/>
      <c r="L85" s="23"/>
      <c r="M85" s="23"/>
      <c r="N85" s="23"/>
      <c r="O85" s="23"/>
      <c r="P85" s="23"/>
      <c r="Q85" s="23"/>
      <c r="R85" s="23"/>
      <c r="S85" s="23"/>
      <c r="T85" s="23"/>
      <c r="U85" s="185"/>
      <c r="V85" s="185"/>
      <c r="W85" s="185"/>
      <c r="X85" s="185"/>
      <c r="Y85" s="185"/>
      <c r="Z85" s="185"/>
      <c r="AA85" s="185"/>
    </row>
    <row r="86" spans="1:27" s="17" customFormat="1" ht="17.25" x14ac:dyDescent="0.2">
      <c r="A86" s="23"/>
      <c r="B86" s="23"/>
      <c r="C86" s="23"/>
      <c r="D86" s="23"/>
      <c r="E86" s="23"/>
      <c r="F86" s="23"/>
      <c r="G86" s="23"/>
      <c r="H86" s="23"/>
      <c r="I86" s="23"/>
      <c r="J86" s="23"/>
      <c r="K86" s="23"/>
      <c r="L86" s="23"/>
      <c r="M86" s="23"/>
      <c r="N86" s="23"/>
      <c r="O86" s="23"/>
      <c r="P86" s="23"/>
      <c r="Q86" s="23"/>
      <c r="R86" s="23"/>
      <c r="S86" s="23"/>
      <c r="T86" s="23"/>
      <c r="U86" s="185"/>
      <c r="V86" s="185"/>
      <c r="W86" s="185"/>
      <c r="X86" s="185"/>
      <c r="Y86" s="185"/>
      <c r="Z86" s="185"/>
      <c r="AA86" s="185"/>
    </row>
    <row r="87" spans="1:27" s="17" customFormat="1" ht="17.25" x14ac:dyDescent="0.2">
      <c r="A87" s="23"/>
      <c r="B87" s="23"/>
      <c r="C87" s="23"/>
      <c r="D87" s="23"/>
      <c r="E87" s="23"/>
      <c r="F87" s="23"/>
      <c r="G87" s="23"/>
      <c r="H87" s="23"/>
      <c r="I87" s="23"/>
      <c r="J87" s="23"/>
      <c r="K87" s="23"/>
      <c r="L87" s="23"/>
      <c r="M87" s="23"/>
      <c r="N87" s="23"/>
      <c r="O87" s="23"/>
      <c r="P87" s="23"/>
      <c r="Q87" s="23"/>
      <c r="R87" s="23"/>
      <c r="S87" s="23"/>
      <c r="T87" s="23"/>
      <c r="U87" s="185"/>
      <c r="V87" s="185"/>
      <c r="W87" s="185"/>
      <c r="X87" s="185"/>
      <c r="Y87" s="185"/>
      <c r="Z87" s="185"/>
      <c r="AA87" s="185"/>
    </row>
    <row r="88" spans="1:27" s="17" customFormat="1" ht="17.25" x14ac:dyDescent="0.2">
      <c r="A88" s="23"/>
      <c r="B88" s="23"/>
      <c r="C88" s="23"/>
      <c r="D88" s="23"/>
      <c r="E88" s="23"/>
      <c r="F88" s="23"/>
      <c r="G88" s="23"/>
      <c r="H88" s="23"/>
      <c r="I88" s="23"/>
      <c r="J88" s="23"/>
      <c r="K88" s="23"/>
      <c r="L88" s="23"/>
      <c r="M88" s="23"/>
      <c r="N88" s="23"/>
      <c r="O88" s="23"/>
      <c r="P88" s="23"/>
      <c r="Q88" s="23"/>
      <c r="R88" s="23"/>
      <c r="S88" s="23"/>
      <c r="T88" s="23"/>
      <c r="U88" s="185"/>
      <c r="V88" s="185"/>
      <c r="W88" s="185"/>
      <c r="X88" s="185"/>
      <c r="Y88" s="185"/>
      <c r="Z88" s="185"/>
      <c r="AA88" s="185"/>
    </row>
    <row r="89" spans="1:27" s="17" customFormat="1" ht="17.25" x14ac:dyDescent="0.2">
      <c r="A89" s="23"/>
      <c r="B89" s="23"/>
      <c r="C89" s="23"/>
      <c r="D89" s="23"/>
      <c r="E89" s="23"/>
      <c r="F89" s="23"/>
      <c r="G89" s="23"/>
      <c r="H89" s="23"/>
      <c r="I89" s="23"/>
      <c r="J89" s="23"/>
      <c r="K89" s="23"/>
      <c r="L89" s="23"/>
      <c r="M89" s="23"/>
      <c r="N89" s="23"/>
      <c r="O89" s="23"/>
      <c r="P89" s="23"/>
      <c r="Q89" s="23"/>
      <c r="R89" s="23"/>
      <c r="S89" s="23"/>
      <c r="T89" s="23"/>
      <c r="U89" s="185"/>
      <c r="V89" s="185"/>
      <c r="W89" s="185"/>
      <c r="X89" s="185"/>
      <c r="Y89" s="185"/>
      <c r="Z89" s="185"/>
      <c r="AA89" s="185"/>
    </row>
    <row r="90" spans="1:27" s="17" customFormat="1" ht="17.25" x14ac:dyDescent="0.2">
      <c r="A90" s="23"/>
      <c r="B90" s="23"/>
      <c r="C90" s="23"/>
      <c r="D90" s="23"/>
      <c r="E90" s="23"/>
      <c r="F90" s="23"/>
      <c r="G90" s="23"/>
      <c r="H90" s="23"/>
      <c r="I90" s="23"/>
      <c r="J90" s="23"/>
      <c r="K90" s="23"/>
      <c r="L90" s="23"/>
      <c r="M90" s="23"/>
      <c r="N90" s="23"/>
      <c r="O90" s="23"/>
      <c r="P90" s="23"/>
      <c r="Q90" s="23"/>
      <c r="R90" s="23"/>
      <c r="S90" s="23"/>
      <c r="T90" s="23"/>
      <c r="U90" s="185"/>
      <c r="V90" s="185"/>
      <c r="W90" s="185"/>
      <c r="X90" s="185"/>
      <c r="Y90" s="185"/>
      <c r="Z90" s="185"/>
      <c r="AA90" s="185"/>
    </row>
    <row r="91" spans="1:27" s="17" customFormat="1" ht="17.25" x14ac:dyDescent="0.2">
      <c r="A91" s="23"/>
      <c r="B91" s="23"/>
      <c r="C91" s="23"/>
      <c r="D91" s="23"/>
      <c r="E91" s="23"/>
      <c r="F91" s="23"/>
      <c r="G91" s="23"/>
      <c r="H91" s="23"/>
      <c r="I91" s="23"/>
      <c r="J91" s="23"/>
      <c r="K91" s="23"/>
      <c r="L91" s="23"/>
      <c r="M91" s="23"/>
      <c r="N91" s="23"/>
      <c r="O91" s="23"/>
      <c r="P91" s="23"/>
      <c r="Q91" s="23"/>
      <c r="R91" s="23"/>
      <c r="S91" s="23"/>
      <c r="T91" s="23"/>
      <c r="U91" s="185"/>
      <c r="V91" s="185"/>
      <c r="W91" s="185"/>
      <c r="X91" s="185"/>
      <c r="Y91" s="185"/>
      <c r="Z91" s="185"/>
      <c r="AA91" s="185"/>
    </row>
    <row r="92" spans="1:27" s="17" customFormat="1" ht="17.25" x14ac:dyDescent="0.2">
      <c r="A92" s="23"/>
      <c r="B92" s="23"/>
      <c r="C92" s="23"/>
      <c r="D92" s="23"/>
      <c r="E92" s="23"/>
      <c r="F92" s="23"/>
      <c r="G92" s="23"/>
      <c r="H92" s="23"/>
      <c r="I92" s="23"/>
      <c r="J92" s="23"/>
      <c r="K92" s="23"/>
      <c r="L92" s="23"/>
      <c r="M92" s="23"/>
      <c r="N92" s="23"/>
      <c r="O92" s="23"/>
      <c r="P92" s="23"/>
      <c r="Q92" s="23"/>
      <c r="R92" s="23"/>
      <c r="S92" s="23"/>
      <c r="T92" s="23"/>
      <c r="U92" s="185"/>
      <c r="V92" s="185"/>
      <c r="W92" s="185"/>
      <c r="X92" s="185"/>
      <c r="Y92" s="185"/>
      <c r="Z92" s="185"/>
      <c r="AA92" s="185"/>
    </row>
    <row r="93" spans="1:27" s="17" customFormat="1" ht="17.25" x14ac:dyDescent="0.2">
      <c r="A93" s="23"/>
      <c r="B93" s="23"/>
      <c r="C93" s="23"/>
      <c r="D93" s="23"/>
      <c r="E93" s="23"/>
      <c r="F93" s="23"/>
      <c r="G93" s="23"/>
      <c r="H93" s="23"/>
      <c r="I93" s="23"/>
      <c r="J93" s="23"/>
      <c r="K93" s="23"/>
      <c r="L93" s="23"/>
      <c r="M93" s="23"/>
      <c r="N93" s="23"/>
      <c r="O93" s="23"/>
      <c r="P93" s="23"/>
      <c r="Q93" s="23"/>
      <c r="R93" s="23"/>
      <c r="S93" s="23"/>
      <c r="T93" s="23"/>
      <c r="U93" s="185"/>
      <c r="V93" s="185"/>
      <c r="W93" s="185"/>
      <c r="X93" s="185"/>
      <c r="Y93" s="185"/>
      <c r="Z93" s="185"/>
      <c r="AA93" s="185"/>
    </row>
    <row r="94" spans="1:27" s="17" customFormat="1" ht="17.25" x14ac:dyDescent="0.2">
      <c r="A94" s="23"/>
      <c r="B94" s="23"/>
      <c r="C94" s="23"/>
      <c r="D94" s="23"/>
      <c r="E94" s="23"/>
      <c r="F94" s="23"/>
      <c r="G94" s="23"/>
      <c r="H94" s="23"/>
      <c r="I94" s="23"/>
      <c r="J94" s="23"/>
      <c r="K94" s="23"/>
      <c r="L94" s="23"/>
      <c r="M94" s="23"/>
      <c r="N94" s="23"/>
      <c r="O94" s="23"/>
      <c r="P94" s="23"/>
      <c r="Q94" s="23"/>
      <c r="R94" s="23"/>
      <c r="S94" s="23"/>
      <c r="T94" s="23"/>
      <c r="U94" s="185"/>
      <c r="V94" s="185"/>
      <c r="W94" s="185"/>
      <c r="X94" s="185"/>
      <c r="Y94" s="185"/>
      <c r="Z94" s="185"/>
      <c r="AA94" s="185"/>
    </row>
    <row r="95" spans="1:27" s="17" customFormat="1" ht="17.25" x14ac:dyDescent="0.2">
      <c r="A95" s="23"/>
      <c r="B95" s="23"/>
      <c r="C95" s="23"/>
      <c r="D95" s="23"/>
      <c r="E95" s="23"/>
      <c r="F95" s="23"/>
      <c r="G95" s="23"/>
      <c r="H95" s="23"/>
      <c r="I95" s="23"/>
      <c r="J95" s="23"/>
      <c r="K95" s="23"/>
      <c r="L95" s="23"/>
      <c r="M95" s="23"/>
      <c r="N95" s="23"/>
      <c r="O95" s="23"/>
      <c r="P95" s="23"/>
      <c r="Q95" s="23"/>
      <c r="R95" s="23"/>
      <c r="S95" s="23"/>
      <c r="T95" s="23"/>
      <c r="U95" s="185"/>
      <c r="V95" s="185"/>
      <c r="W95" s="185"/>
      <c r="X95" s="185"/>
      <c r="Y95" s="185"/>
      <c r="Z95" s="185"/>
      <c r="AA95" s="185"/>
    </row>
    <row r="96" spans="1:27" s="17" customFormat="1" ht="17.25" x14ac:dyDescent="0.2">
      <c r="A96" s="23"/>
      <c r="B96" s="23"/>
      <c r="C96" s="23"/>
      <c r="D96" s="23"/>
      <c r="E96" s="23"/>
      <c r="F96" s="23"/>
      <c r="G96" s="23"/>
      <c r="H96" s="23"/>
      <c r="I96" s="23"/>
      <c r="J96" s="23"/>
      <c r="K96" s="23"/>
      <c r="L96" s="23"/>
      <c r="M96" s="23"/>
      <c r="N96" s="23"/>
      <c r="O96" s="23"/>
      <c r="P96" s="23"/>
      <c r="Q96" s="23"/>
      <c r="R96" s="23"/>
      <c r="S96" s="23"/>
      <c r="T96" s="23"/>
      <c r="U96" s="185"/>
      <c r="V96" s="185"/>
      <c r="W96" s="185"/>
      <c r="X96" s="185"/>
      <c r="Y96" s="185"/>
      <c r="Z96" s="185"/>
      <c r="AA96" s="185"/>
    </row>
    <row r="97" spans="1:27" s="17" customFormat="1" ht="17.25" x14ac:dyDescent="0.2">
      <c r="A97" s="23"/>
      <c r="B97" s="23"/>
      <c r="C97" s="23"/>
      <c r="D97" s="23"/>
      <c r="E97" s="23"/>
      <c r="F97" s="23"/>
      <c r="G97" s="23"/>
      <c r="H97" s="23"/>
      <c r="I97" s="23"/>
      <c r="J97" s="23"/>
      <c r="K97" s="23"/>
      <c r="L97" s="23"/>
      <c r="M97" s="23"/>
      <c r="N97" s="23"/>
      <c r="O97" s="23"/>
      <c r="P97" s="23"/>
      <c r="Q97" s="23"/>
      <c r="R97" s="23"/>
      <c r="S97" s="23"/>
      <c r="T97" s="23"/>
      <c r="U97" s="185"/>
      <c r="V97" s="185"/>
      <c r="W97" s="185"/>
      <c r="X97" s="185"/>
      <c r="Y97" s="185"/>
      <c r="Z97" s="185"/>
      <c r="AA97" s="185"/>
    </row>
    <row r="98" spans="1:27" s="17" customFormat="1" ht="17.25" x14ac:dyDescent="0.2">
      <c r="A98" s="23"/>
      <c r="B98" s="23"/>
      <c r="C98" s="23"/>
      <c r="D98" s="23"/>
      <c r="E98" s="23"/>
      <c r="F98" s="23"/>
      <c r="G98" s="23"/>
      <c r="H98" s="23"/>
      <c r="I98" s="23"/>
      <c r="J98" s="23"/>
      <c r="K98" s="23"/>
      <c r="L98" s="23"/>
      <c r="M98" s="23"/>
      <c r="N98" s="23"/>
      <c r="O98" s="23"/>
      <c r="P98" s="23"/>
      <c r="Q98" s="23"/>
      <c r="R98" s="23"/>
      <c r="S98" s="23"/>
      <c r="T98" s="23"/>
      <c r="U98" s="185"/>
      <c r="V98" s="185"/>
      <c r="W98" s="185"/>
      <c r="X98" s="185"/>
      <c r="Y98" s="185"/>
      <c r="Z98" s="185"/>
      <c r="AA98" s="185"/>
    </row>
    <row r="99" spans="1:27" s="17" customFormat="1" ht="17.25" x14ac:dyDescent="0.2">
      <c r="A99" s="23"/>
      <c r="B99" s="23"/>
      <c r="C99" s="23"/>
      <c r="D99" s="23"/>
      <c r="E99" s="23"/>
      <c r="F99" s="23"/>
      <c r="G99" s="23"/>
      <c r="H99" s="23"/>
      <c r="I99" s="23"/>
      <c r="J99" s="23"/>
      <c r="K99" s="23"/>
      <c r="L99" s="23"/>
      <c r="M99" s="23"/>
      <c r="N99" s="23"/>
      <c r="O99" s="23"/>
      <c r="P99" s="23"/>
      <c r="Q99" s="23"/>
      <c r="R99" s="23"/>
      <c r="S99" s="23"/>
      <c r="T99" s="23"/>
      <c r="U99" s="185"/>
      <c r="V99" s="185"/>
      <c r="W99" s="185"/>
      <c r="X99" s="185"/>
      <c r="Y99" s="185"/>
      <c r="Z99" s="185"/>
      <c r="AA99" s="185"/>
    </row>
    <row r="100" spans="1:27" s="17" customFormat="1" ht="17.25" x14ac:dyDescent="0.2">
      <c r="A100" s="23"/>
      <c r="B100" s="23"/>
      <c r="C100" s="23"/>
      <c r="D100" s="23"/>
      <c r="E100" s="23"/>
      <c r="F100" s="23"/>
      <c r="G100" s="23"/>
      <c r="H100" s="23"/>
      <c r="I100" s="23"/>
      <c r="J100" s="23"/>
      <c r="K100" s="23"/>
      <c r="L100" s="23"/>
      <c r="M100" s="23"/>
      <c r="N100" s="23"/>
      <c r="O100" s="23"/>
      <c r="P100" s="23"/>
      <c r="Q100" s="23"/>
      <c r="R100" s="23"/>
      <c r="S100" s="23"/>
      <c r="T100" s="23"/>
      <c r="U100" s="185"/>
      <c r="V100" s="185"/>
      <c r="W100" s="185"/>
      <c r="X100" s="185"/>
      <c r="Y100" s="185"/>
      <c r="Z100" s="185"/>
      <c r="AA100" s="185"/>
    </row>
    <row r="101" spans="1:27" s="17" customFormat="1" ht="17.25" x14ac:dyDescent="0.2">
      <c r="A101" s="23"/>
      <c r="B101" s="23"/>
      <c r="C101" s="23"/>
      <c r="D101" s="23"/>
      <c r="E101" s="23"/>
      <c r="F101" s="23"/>
      <c r="G101" s="23"/>
      <c r="H101" s="23"/>
      <c r="I101" s="23"/>
      <c r="J101" s="23"/>
      <c r="K101" s="23"/>
      <c r="L101" s="23"/>
      <c r="M101" s="23"/>
      <c r="N101" s="23"/>
      <c r="O101" s="23"/>
      <c r="P101" s="23"/>
      <c r="Q101" s="23"/>
      <c r="R101" s="23"/>
      <c r="S101" s="23"/>
      <c r="T101" s="23"/>
      <c r="U101" s="185"/>
      <c r="V101" s="185"/>
      <c r="W101" s="185"/>
      <c r="X101" s="185"/>
      <c r="Y101" s="185"/>
      <c r="Z101" s="185"/>
      <c r="AA101" s="185"/>
    </row>
    <row r="102" spans="1:27" s="17" customFormat="1" ht="17.25" x14ac:dyDescent="0.2">
      <c r="A102" s="23"/>
      <c r="B102" s="23"/>
      <c r="C102" s="23"/>
      <c r="D102" s="23"/>
      <c r="E102" s="23"/>
      <c r="F102" s="23"/>
      <c r="G102" s="23"/>
      <c r="H102" s="23"/>
      <c r="I102" s="23"/>
      <c r="J102" s="23"/>
      <c r="K102" s="23"/>
      <c r="L102" s="23"/>
      <c r="M102" s="23"/>
      <c r="N102" s="23"/>
      <c r="O102" s="23"/>
      <c r="P102" s="23"/>
      <c r="Q102" s="23"/>
      <c r="R102" s="23"/>
      <c r="S102" s="23"/>
      <c r="T102" s="23"/>
      <c r="U102" s="185"/>
      <c r="V102" s="185"/>
      <c r="W102" s="185"/>
      <c r="X102" s="185"/>
      <c r="Y102" s="185"/>
      <c r="Z102" s="185"/>
      <c r="AA102" s="185"/>
    </row>
    <row r="103" spans="1:27" s="17" customFormat="1" ht="17.25" x14ac:dyDescent="0.2">
      <c r="A103" s="23"/>
      <c r="B103" s="23"/>
      <c r="C103" s="23"/>
      <c r="D103" s="23"/>
      <c r="E103" s="23"/>
      <c r="F103" s="23"/>
      <c r="G103" s="23"/>
      <c r="H103" s="23"/>
      <c r="I103" s="23"/>
      <c r="J103" s="23"/>
      <c r="K103" s="23"/>
      <c r="L103" s="23"/>
      <c r="M103" s="23"/>
      <c r="N103" s="23"/>
      <c r="O103" s="23"/>
      <c r="P103" s="23"/>
      <c r="Q103" s="23"/>
      <c r="R103" s="23"/>
      <c r="S103" s="23"/>
      <c r="T103" s="23"/>
      <c r="U103" s="185"/>
      <c r="V103" s="185"/>
      <c r="W103" s="185"/>
      <c r="X103" s="185"/>
      <c r="Y103" s="185"/>
      <c r="Z103" s="185"/>
      <c r="AA103" s="185"/>
    </row>
    <row r="104" spans="1:27" s="17" customFormat="1" ht="17.25" x14ac:dyDescent="0.2">
      <c r="A104" s="23"/>
      <c r="B104" s="23"/>
      <c r="C104" s="23"/>
      <c r="D104" s="23"/>
      <c r="E104" s="23"/>
      <c r="F104" s="23"/>
      <c r="G104" s="23"/>
      <c r="H104" s="23"/>
      <c r="I104" s="23"/>
      <c r="J104" s="23"/>
      <c r="K104" s="23"/>
      <c r="L104" s="23"/>
      <c r="M104" s="23"/>
      <c r="N104" s="23"/>
      <c r="O104" s="23"/>
      <c r="P104" s="23"/>
      <c r="Q104" s="23"/>
      <c r="R104" s="23"/>
      <c r="S104" s="23"/>
      <c r="T104" s="23"/>
      <c r="U104" s="185"/>
      <c r="V104" s="185"/>
      <c r="W104" s="185"/>
      <c r="X104" s="185"/>
      <c r="Y104" s="185"/>
      <c r="Z104" s="185"/>
      <c r="AA104" s="185"/>
    </row>
    <row r="105" spans="1:27" s="149" customFormat="1" ht="13.5" x14ac:dyDescent="0.2">
      <c r="A105" s="23"/>
      <c r="B105" s="23"/>
      <c r="C105" s="23"/>
      <c r="D105" s="23"/>
      <c r="E105" s="23"/>
      <c r="F105" s="23"/>
      <c r="G105" s="23"/>
      <c r="H105" s="23"/>
      <c r="I105" s="23"/>
      <c r="J105" s="23"/>
      <c r="K105" s="23"/>
      <c r="L105" s="23"/>
      <c r="M105" s="23"/>
      <c r="N105" s="23"/>
      <c r="O105" s="23"/>
      <c r="P105" s="23"/>
      <c r="Q105" s="23"/>
      <c r="R105" s="23"/>
      <c r="S105" s="23"/>
      <c r="T105" s="23"/>
      <c r="U105" s="185"/>
      <c r="V105" s="185"/>
      <c r="W105" s="185"/>
      <c r="X105" s="185"/>
      <c r="Y105" s="185"/>
      <c r="Z105" s="185"/>
      <c r="AA105" s="185"/>
    </row>
    <row r="106" spans="1:27" s="149" customFormat="1" ht="13.5" x14ac:dyDescent="0.2">
      <c r="A106" s="23"/>
      <c r="B106" s="23"/>
      <c r="C106" s="23"/>
      <c r="D106" s="23"/>
      <c r="E106" s="23"/>
      <c r="F106" s="23"/>
      <c r="G106" s="23"/>
      <c r="H106" s="23"/>
      <c r="I106" s="23"/>
      <c r="J106" s="23"/>
      <c r="K106" s="23"/>
      <c r="L106" s="23"/>
      <c r="M106" s="23"/>
      <c r="N106" s="23"/>
      <c r="O106" s="23"/>
      <c r="P106" s="23"/>
      <c r="Q106" s="23"/>
      <c r="R106" s="23"/>
      <c r="S106" s="23"/>
      <c r="T106" s="23"/>
      <c r="U106" s="185"/>
      <c r="V106" s="185"/>
      <c r="W106" s="185"/>
      <c r="X106" s="185"/>
      <c r="Y106" s="185"/>
      <c r="Z106" s="185"/>
      <c r="AA106" s="185"/>
    </row>
    <row r="107" spans="1:27" s="149" customFormat="1" ht="13.5" x14ac:dyDescent="0.2">
      <c r="A107" s="23"/>
      <c r="B107" s="23"/>
      <c r="C107" s="23"/>
      <c r="D107" s="23"/>
      <c r="E107" s="23"/>
      <c r="F107" s="23"/>
      <c r="G107" s="23"/>
      <c r="H107" s="23"/>
      <c r="I107" s="23"/>
      <c r="J107" s="23"/>
      <c r="K107" s="23"/>
      <c r="L107" s="23"/>
      <c r="M107" s="23"/>
      <c r="N107" s="23"/>
      <c r="O107" s="23"/>
      <c r="P107" s="23"/>
      <c r="Q107" s="23"/>
      <c r="R107" s="23"/>
      <c r="S107" s="23"/>
      <c r="T107" s="23"/>
      <c r="U107" s="185"/>
      <c r="V107" s="185"/>
      <c r="W107" s="185"/>
      <c r="X107" s="185"/>
      <c r="Y107" s="185"/>
      <c r="Z107" s="185"/>
      <c r="AA107" s="185"/>
    </row>
    <row r="108" spans="1:27" s="149" customFormat="1" ht="13.5" x14ac:dyDescent="0.2">
      <c r="A108" s="23"/>
      <c r="B108" s="23"/>
      <c r="C108" s="23"/>
      <c r="D108" s="23"/>
      <c r="E108" s="23"/>
      <c r="F108" s="23"/>
      <c r="G108" s="23"/>
      <c r="H108" s="23"/>
      <c r="I108" s="23"/>
      <c r="J108" s="23"/>
      <c r="K108" s="23"/>
      <c r="L108" s="23"/>
      <c r="M108" s="23"/>
      <c r="N108" s="23"/>
      <c r="O108" s="23"/>
      <c r="P108" s="23"/>
      <c r="Q108" s="23"/>
      <c r="R108" s="23"/>
      <c r="S108" s="23"/>
      <c r="T108" s="23"/>
      <c r="U108" s="185"/>
      <c r="V108" s="185"/>
      <c r="W108" s="185"/>
      <c r="X108" s="185"/>
      <c r="Y108" s="185"/>
      <c r="Z108" s="185"/>
      <c r="AA108" s="185"/>
    </row>
    <row r="109" spans="1:27" s="149" customFormat="1" ht="13.5" x14ac:dyDescent="0.2">
      <c r="A109" s="23"/>
      <c r="B109" s="23"/>
      <c r="C109" s="23"/>
      <c r="D109" s="23"/>
      <c r="E109" s="23"/>
      <c r="F109" s="23"/>
      <c r="G109" s="23"/>
      <c r="H109" s="23"/>
      <c r="I109" s="23"/>
      <c r="J109" s="23"/>
      <c r="K109" s="23"/>
      <c r="L109" s="23"/>
      <c r="M109" s="23"/>
      <c r="N109" s="23"/>
      <c r="O109" s="23"/>
      <c r="P109" s="23"/>
      <c r="Q109" s="23"/>
      <c r="R109" s="23"/>
      <c r="S109" s="23"/>
      <c r="T109" s="23"/>
      <c r="U109" s="185"/>
      <c r="V109" s="185"/>
      <c r="W109" s="185"/>
      <c r="X109" s="185"/>
      <c r="Y109" s="185"/>
      <c r="Z109" s="185"/>
      <c r="AA109" s="185"/>
    </row>
    <row r="110" spans="1:27" s="149" customFormat="1" ht="13.5" x14ac:dyDescent="0.2">
      <c r="A110" s="23"/>
      <c r="B110" s="23"/>
      <c r="C110" s="23"/>
      <c r="D110" s="23"/>
      <c r="E110" s="23"/>
      <c r="F110" s="23"/>
      <c r="G110" s="23"/>
      <c r="H110" s="23"/>
      <c r="I110" s="23"/>
      <c r="J110" s="23"/>
      <c r="K110" s="23"/>
      <c r="L110" s="23"/>
      <c r="M110" s="23"/>
      <c r="N110" s="23"/>
      <c r="O110" s="23"/>
      <c r="P110" s="23"/>
      <c r="Q110" s="23"/>
      <c r="R110" s="23"/>
      <c r="S110" s="23"/>
      <c r="T110" s="23"/>
      <c r="U110" s="185"/>
      <c r="V110" s="185"/>
      <c r="W110" s="185"/>
      <c r="X110" s="185"/>
      <c r="Y110" s="185"/>
      <c r="Z110" s="185"/>
      <c r="AA110" s="185"/>
    </row>
    <row r="111" spans="1:27" s="149" customFormat="1" ht="13.5" x14ac:dyDescent="0.2">
      <c r="A111" s="23"/>
      <c r="B111" s="23"/>
      <c r="C111" s="23"/>
      <c r="D111" s="23"/>
      <c r="E111" s="23"/>
      <c r="F111" s="23"/>
      <c r="G111" s="23"/>
      <c r="H111" s="23"/>
      <c r="I111" s="23"/>
      <c r="J111" s="23"/>
      <c r="K111" s="23"/>
      <c r="L111" s="23"/>
      <c r="M111" s="23"/>
      <c r="N111" s="23"/>
      <c r="O111" s="23"/>
      <c r="P111" s="23"/>
      <c r="Q111" s="23"/>
      <c r="R111" s="23"/>
      <c r="S111" s="23"/>
      <c r="T111" s="23"/>
      <c r="U111" s="185"/>
      <c r="V111" s="185"/>
      <c r="W111" s="185"/>
      <c r="X111" s="185"/>
      <c r="Y111" s="185"/>
      <c r="Z111" s="185"/>
      <c r="AA111" s="185"/>
    </row>
    <row r="112" spans="1:27" s="149" customFormat="1" ht="13.5" x14ac:dyDescent="0.2">
      <c r="A112" s="23"/>
      <c r="B112" s="23"/>
      <c r="C112" s="23"/>
      <c r="D112" s="23"/>
      <c r="E112" s="23"/>
      <c r="F112" s="23"/>
      <c r="G112" s="23"/>
      <c r="H112" s="23"/>
      <c r="I112" s="23"/>
      <c r="J112" s="23"/>
      <c r="K112" s="23"/>
      <c r="L112" s="23"/>
      <c r="M112" s="23"/>
      <c r="N112" s="23"/>
      <c r="O112" s="23"/>
      <c r="P112" s="23"/>
      <c r="Q112" s="23"/>
      <c r="R112" s="23"/>
      <c r="S112" s="23"/>
      <c r="T112" s="23"/>
      <c r="U112" s="185"/>
      <c r="V112" s="185"/>
      <c r="W112" s="185"/>
      <c r="X112" s="185"/>
      <c r="Y112" s="185"/>
      <c r="Z112" s="185"/>
      <c r="AA112" s="185"/>
    </row>
    <row r="113" spans="1:27" s="149" customFormat="1" ht="13.5" x14ac:dyDescent="0.2">
      <c r="A113" s="23"/>
      <c r="B113" s="23"/>
      <c r="C113" s="23"/>
      <c r="D113" s="23"/>
      <c r="E113" s="23"/>
      <c r="F113" s="23"/>
      <c r="G113" s="23"/>
      <c r="H113" s="23"/>
      <c r="I113" s="23"/>
      <c r="J113" s="23"/>
      <c r="K113" s="23"/>
      <c r="L113" s="23"/>
      <c r="M113" s="23"/>
      <c r="N113" s="23"/>
      <c r="O113" s="23"/>
      <c r="P113" s="23"/>
      <c r="Q113" s="23"/>
      <c r="R113" s="23"/>
      <c r="S113" s="23"/>
      <c r="T113" s="23"/>
      <c r="U113" s="185"/>
      <c r="V113" s="185"/>
      <c r="W113" s="185"/>
      <c r="X113" s="185"/>
      <c r="Y113" s="185"/>
      <c r="Z113" s="185"/>
      <c r="AA113" s="185"/>
    </row>
    <row r="114" spans="1:27" s="149" customFormat="1" ht="13.5" x14ac:dyDescent="0.2">
      <c r="A114" s="23"/>
      <c r="B114" s="23"/>
      <c r="C114" s="23"/>
      <c r="D114" s="23"/>
      <c r="E114" s="23"/>
      <c r="F114" s="23"/>
      <c r="G114" s="23"/>
      <c r="H114" s="23"/>
      <c r="I114" s="23"/>
      <c r="J114" s="23"/>
      <c r="K114" s="23"/>
      <c r="L114" s="23"/>
      <c r="M114" s="23"/>
      <c r="N114" s="23"/>
      <c r="O114" s="23"/>
      <c r="P114" s="23"/>
      <c r="Q114" s="23"/>
      <c r="R114" s="23"/>
      <c r="S114" s="23"/>
      <c r="T114" s="23"/>
      <c r="U114" s="185"/>
      <c r="V114" s="185"/>
      <c r="W114" s="185"/>
      <c r="X114" s="185"/>
      <c r="Y114" s="185"/>
      <c r="Z114" s="185"/>
      <c r="AA114" s="185"/>
    </row>
    <row r="115" spans="1:27" s="149" customFormat="1" ht="13.5" x14ac:dyDescent="0.2">
      <c r="A115" s="23"/>
      <c r="B115" s="23"/>
      <c r="C115" s="23"/>
      <c r="D115" s="23"/>
      <c r="E115" s="23"/>
      <c r="F115" s="23"/>
      <c r="G115" s="23"/>
      <c r="H115" s="23"/>
      <c r="I115" s="23"/>
      <c r="J115" s="23"/>
      <c r="K115" s="23"/>
      <c r="L115" s="23"/>
      <c r="M115" s="23"/>
      <c r="N115" s="23"/>
      <c r="O115" s="23"/>
      <c r="P115" s="23"/>
      <c r="Q115" s="23"/>
      <c r="R115" s="23"/>
      <c r="S115" s="23"/>
      <c r="T115" s="23"/>
      <c r="U115" s="185"/>
      <c r="V115" s="185"/>
      <c r="W115" s="185"/>
      <c r="X115" s="185"/>
      <c r="Y115" s="185"/>
      <c r="Z115" s="185"/>
      <c r="AA115" s="185"/>
    </row>
    <row r="116" spans="1:27" s="149" customFormat="1" ht="13.5" x14ac:dyDescent="0.2">
      <c r="A116" s="23"/>
      <c r="B116" s="23"/>
      <c r="C116" s="23"/>
      <c r="D116" s="23"/>
      <c r="E116" s="23"/>
      <c r="F116" s="23"/>
      <c r="G116" s="23"/>
      <c r="H116" s="23"/>
      <c r="I116" s="23"/>
      <c r="J116" s="23"/>
      <c r="K116" s="23"/>
      <c r="L116" s="23"/>
      <c r="M116" s="23"/>
      <c r="N116" s="23"/>
      <c r="O116" s="23"/>
      <c r="P116" s="23"/>
      <c r="Q116" s="23"/>
      <c r="R116" s="23"/>
      <c r="S116" s="23"/>
      <c r="T116" s="23"/>
      <c r="U116" s="185"/>
      <c r="V116" s="185"/>
      <c r="W116" s="185"/>
      <c r="X116" s="185"/>
      <c r="Y116" s="185"/>
      <c r="Z116" s="185"/>
      <c r="AA116" s="185"/>
    </row>
    <row r="117" spans="1:27" s="149" customFormat="1" ht="13.5" x14ac:dyDescent="0.2">
      <c r="A117" s="23"/>
      <c r="B117" s="23"/>
      <c r="C117" s="23"/>
      <c r="D117" s="23"/>
      <c r="E117" s="23"/>
      <c r="F117" s="23"/>
      <c r="G117" s="23"/>
      <c r="H117" s="23"/>
      <c r="I117" s="23"/>
      <c r="J117" s="23"/>
      <c r="K117" s="23"/>
      <c r="L117" s="23"/>
      <c r="M117" s="23"/>
      <c r="N117" s="23"/>
      <c r="O117" s="23"/>
      <c r="P117" s="23"/>
      <c r="Q117" s="23"/>
      <c r="R117" s="23"/>
      <c r="S117" s="23"/>
      <c r="T117" s="23"/>
      <c r="U117" s="185"/>
      <c r="V117" s="185"/>
      <c r="W117" s="185"/>
      <c r="X117" s="185"/>
      <c r="Y117" s="185"/>
      <c r="Z117" s="185"/>
      <c r="AA117" s="185"/>
    </row>
    <row r="118" spans="1:27" s="149" customFormat="1" ht="13.5" x14ac:dyDescent="0.2">
      <c r="A118" s="23"/>
      <c r="B118" s="23"/>
      <c r="C118" s="23"/>
      <c r="D118" s="23"/>
      <c r="E118" s="23"/>
      <c r="F118" s="23"/>
      <c r="G118" s="23"/>
      <c r="H118" s="23"/>
      <c r="I118" s="23"/>
      <c r="J118" s="23"/>
      <c r="K118" s="23"/>
      <c r="L118" s="23"/>
      <c r="M118" s="23"/>
      <c r="N118" s="23"/>
      <c r="O118" s="23"/>
      <c r="P118" s="23"/>
      <c r="Q118" s="23"/>
      <c r="R118" s="23"/>
      <c r="S118" s="23"/>
      <c r="T118" s="23"/>
      <c r="U118" s="185"/>
      <c r="V118" s="185"/>
      <c r="W118" s="185"/>
      <c r="X118" s="185"/>
      <c r="Y118" s="185"/>
      <c r="Z118" s="185"/>
      <c r="AA118" s="185"/>
    </row>
    <row r="119" spans="1:27" s="149" customFormat="1" ht="13.5" x14ac:dyDescent="0.2">
      <c r="A119" s="23"/>
      <c r="B119" s="23"/>
      <c r="C119" s="23"/>
      <c r="D119" s="23"/>
      <c r="E119" s="23"/>
      <c r="F119" s="23"/>
      <c r="G119" s="23"/>
      <c r="H119" s="23"/>
      <c r="I119" s="23"/>
      <c r="J119" s="23"/>
      <c r="K119" s="23"/>
      <c r="L119" s="23"/>
      <c r="M119" s="23"/>
      <c r="N119" s="23"/>
      <c r="O119" s="23"/>
      <c r="P119" s="23"/>
      <c r="Q119" s="23"/>
      <c r="R119" s="23"/>
      <c r="S119" s="23"/>
      <c r="T119" s="23"/>
      <c r="U119" s="185"/>
      <c r="V119" s="185"/>
      <c r="W119" s="185"/>
      <c r="X119" s="185"/>
      <c r="Y119" s="185"/>
      <c r="Z119" s="185"/>
      <c r="AA119" s="185"/>
    </row>
    <row r="120" spans="1:27" s="149" customFormat="1" ht="13.5" x14ac:dyDescent="0.2">
      <c r="A120" s="23"/>
      <c r="B120" s="23"/>
      <c r="C120" s="23"/>
      <c r="D120" s="23"/>
      <c r="E120" s="23"/>
      <c r="F120" s="23"/>
      <c r="G120" s="23"/>
      <c r="H120" s="23"/>
      <c r="I120" s="23"/>
      <c r="J120" s="23"/>
      <c r="K120" s="23"/>
      <c r="L120" s="23"/>
      <c r="M120" s="23"/>
      <c r="N120" s="23"/>
      <c r="O120" s="23"/>
      <c r="P120" s="23"/>
      <c r="Q120" s="23"/>
      <c r="R120" s="23"/>
      <c r="S120" s="23"/>
      <c r="T120" s="23"/>
      <c r="U120" s="185"/>
      <c r="V120" s="185"/>
      <c r="W120" s="185"/>
      <c r="X120" s="185"/>
      <c r="Y120" s="185"/>
      <c r="Z120" s="185"/>
      <c r="AA120" s="185"/>
    </row>
    <row r="121" spans="1:27" s="149" customFormat="1" ht="13.5" x14ac:dyDescent="0.2">
      <c r="A121" s="23"/>
      <c r="B121" s="23"/>
      <c r="C121" s="23"/>
      <c r="D121" s="23"/>
      <c r="E121" s="23"/>
      <c r="F121" s="23"/>
      <c r="G121" s="23"/>
      <c r="H121" s="23"/>
      <c r="I121" s="23"/>
      <c r="J121" s="23"/>
      <c r="K121" s="23"/>
      <c r="L121" s="23"/>
      <c r="M121" s="23"/>
      <c r="N121" s="23"/>
      <c r="O121" s="23"/>
      <c r="P121" s="23"/>
      <c r="Q121" s="23"/>
      <c r="R121" s="23"/>
      <c r="S121" s="23"/>
      <c r="T121" s="23"/>
      <c r="U121" s="185"/>
      <c r="V121" s="185"/>
      <c r="W121" s="185"/>
      <c r="X121" s="185"/>
      <c r="Y121" s="185"/>
      <c r="Z121" s="185"/>
      <c r="AA121" s="185"/>
    </row>
    <row r="122" spans="1:27" s="149" customFormat="1" ht="13.5" x14ac:dyDescent="0.2">
      <c r="A122" s="23"/>
      <c r="B122" s="23"/>
      <c r="C122" s="23"/>
      <c r="D122" s="23"/>
      <c r="E122" s="23"/>
      <c r="F122" s="23"/>
      <c r="G122" s="23"/>
      <c r="H122" s="23"/>
      <c r="I122" s="23"/>
      <c r="J122" s="23"/>
      <c r="K122" s="23"/>
      <c r="L122" s="23"/>
      <c r="M122" s="23"/>
      <c r="N122" s="23"/>
      <c r="O122" s="23"/>
      <c r="P122" s="23"/>
      <c r="Q122" s="23"/>
      <c r="R122" s="23"/>
      <c r="S122" s="23"/>
      <c r="T122" s="23"/>
      <c r="U122" s="185"/>
      <c r="V122" s="185"/>
      <c r="W122" s="185"/>
      <c r="X122" s="185"/>
      <c r="Y122" s="185"/>
      <c r="Z122" s="185"/>
      <c r="AA122" s="185"/>
    </row>
    <row r="123" spans="1:27" s="149" customFormat="1" ht="13.5" x14ac:dyDescent="0.2">
      <c r="A123" s="23"/>
      <c r="B123" s="23"/>
      <c r="C123" s="23"/>
      <c r="D123" s="23"/>
      <c r="E123" s="23"/>
      <c r="F123" s="23"/>
      <c r="G123" s="23"/>
      <c r="H123" s="23"/>
      <c r="I123" s="23"/>
      <c r="J123" s="23"/>
      <c r="K123" s="23"/>
      <c r="L123" s="23"/>
      <c r="M123" s="23"/>
      <c r="N123" s="23"/>
      <c r="O123" s="23"/>
      <c r="P123" s="23"/>
      <c r="Q123" s="23"/>
      <c r="R123" s="23"/>
      <c r="S123" s="23"/>
      <c r="T123" s="23"/>
      <c r="U123" s="185"/>
      <c r="V123" s="185"/>
      <c r="W123" s="185"/>
      <c r="X123" s="185"/>
      <c r="Y123" s="185"/>
      <c r="Z123" s="185"/>
      <c r="AA123" s="185"/>
    </row>
    <row r="124" spans="1:27" s="149" customFormat="1" ht="13.5" x14ac:dyDescent="0.2">
      <c r="A124" s="23"/>
      <c r="B124" s="23"/>
      <c r="C124" s="23"/>
      <c r="D124" s="23"/>
      <c r="E124" s="23"/>
      <c r="F124" s="23"/>
      <c r="G124" s="23"/>
      <c r="H124" s="23"/>
      <c r="I124" s="23"/>
      <c r="J124" s="23"/>
      <c r="K124" s="23"/>
      <c r="L124" s="23"/>
      <c r="M124" s="23"/>
      <c r="N124" s="23"/>
      <c r="O124" s="23"/>
      <c r="P124" s="23"/>
      <c r="Q124" s="23"/>
      <c r="R124" s="23"/>
      <c r="S124" s="23"/>
      <c r="T124" s="23"/>
      <c r="U124" s="185"/>
      <c r="V124" s="185"/>
      <c r="W124" s="185"/>
      <c r="X124" s="185"/>
      <c r="Y124" s="185"/>
      <c r="Z124" s="185"/>
      <c r="AA124" s="185"/>
    </row>
    <row r="125" spans="1:27" s="149" customFormat="1" ht="13.5" x14ac:dyDescent="0.2">
      <c r="A125" s="23"/>
      <c r="B125" s="23"/>
      <c r="C125" s="23"/>
      <c r="D125" s="23"/>
      <c r="E125" s="23"/>
      <c r="F125" s="23"/>
      <c r="G125" s="23"/>
      <c r="H125" s="23"/>
      <c r="I125" s="23"/>
      <c r="J125" s="23"/>
      <c r="K125" s="23"/>
      <c r="L125" s="23"/>
      <c r="M125" s="23"/>
      <c r="N125" s="23"/>
      <c r="O125" s="23"/>
      <c r="P125" s="23"/>
      <c r="Q125" s="23"/>
      <c r="R125" s="23"/>
      <c r="S125" s="23"/>
      <c r="T125" s="23"/>
      <c r="U125" s="185"/>
      <c r="V125" s="185"/>
      <c r="W125" s="185"/>
      <c r="X125" s="185"/>
      <c r="Y125" s="185"/>
      <c r="Z125" s="185"/>
      <c r="AA125" s="185"/>
    </row>
    <row r="126" spans="1:27" s="149" customFormat="1" ht="13.5" x14ac:dyDescent="0.2">
      <c r="A126" s="23"/>
      <c r="B126" s="23"/>
      <c r="C126" s="23"/>
      <c r="D126" s="23"/>
      <c r="E126" s="23"/>
      <c r="F126" s="23"/>
      <c r="G126" s="23"/>
      <c r="H126" s="23"/>
      <c r="I126" s="23"/>
      <c r="J126" s="23"/>
      <c r="K126" s="23"/>
      <c r="L126" s="23"/>
      <c r="M126" s="23"/>
      <c r="N126" s="23"/>
      <c r="O126" s="23"/>
      <c r="P126" s="23"/>
      <c r="Q126" s="23"/>
      <c r="R126" s="23"/>
      <c r="S126" s="23"/>
      <c r="T126" s="23"/>
      <c r="U126" s="185"/>
      <c r="V126" s="185"/>
      <c r="W126" s="185"/>
      <c r="X126" s="185"/>
      <c r="Y126" s="185"/>
      <c r="Z126" s="185"/>
      <c r="AA126" s="185"/>
    </row>
    <row r="127" spans="1:27" s="149" customFormat="1" ht="13.5" x14ac:dyDescent="0.2">
      <c r="A127" s="23"/>
      <c r="B127" s="23"/>
      <c r="C127" s="23"/>
      <c r="D127" s="23"/>
      <c r="E127" s="23"/>
      <c r="F127" s="23"/>
      <c r="G127" s="23"/>
      <c r="H127" s="23"/>
      <c r="I127" s="23"/>
      <c r="J127" s="23"/>
      <c r="K127" s="23"/>
      <c r="L127" s="23"/>
      <c r="M127" s="23"/>
      <c r="N127" s="23"/>
      <c r="O127" s="23"/>
      <c r="P127" s="23"/>
      <c r="Q127" s="23"/>
      <c r="R127" s="23"/>
      <c r="S127" s="23"/>
      <c r="T127" s="23"/>
      <c r="U127" s="185"/>
      <c r="V127" s="185"/>
      <c r="W127" s="185"/>
      <c r="X127" s="185"/>
      <c r="Y127" s="185"/>
      <c r="Z127" s="185"/>
      <c r="AA127" s="185"/>
    </row>
    <row r="128" spans="1:27" s="149" customFormat="1" ht="13.5" x14ac:dyDescent="0.2">
      <c r="A128" s="23"/>
      <c r="B128" s="23"/>
      <c r="C128" s="23"/>
      <c r="D128" s="23"/>
      <c r="E128" s="23"/>
      <c r="F128" s="23"/>
      <c r="G128" s="23"/>
      <c r="H128" s="23"/>
      <c r="I128" s="23"/>
      <c r="J128" s="23"/>
      <c r="K128" s="23"/>
      <c r="L128" s="23"/>
      <c r="M128" s="23"/>
      <c r="N128" s="23"/>
      <c r="O128" s="23"/>
      <c r="P128" s="23"/>
      <c r="Q128" s="23"/>
      <c r="R128" s="23"/>
      <c r="S128" s="23"/>
      <c r="T128" s="23"/>
      <c r="U128" s="185"/>
      <c r="V128" s="185"/>
      <c r="W128" s="185"/>
      <c r="X128" s="185"/>
      <c r="Y128" s="185"/>
      <c r="Z128" s="185"/>
      <c r="AA128" s="185"/>
    </row>
    <row r="129" spans="1:27" s="149" customFormat="1" ht="13.5" x14ac:dyDescent="0.2">
      <c r="A129" s="23"/>
      <c r="B129" s="23"/>
      <c r="C129" s="23"/>
      <c r="D129" s="23"/>
      <c r="E129" s="23"/>
      <c r="F129" s="23"/>
      <c r="G129" s="23"/>
      <c r="H129" s="23"/>
      <c r="I129" s="23"/>
      <c r="J129" s="23"/>
      <c r="K129" s="23"/>
      <c r="L129" s="23"/>
      <c r="M129" s="23"/>
      <c r="N129" s="23"/>
      <c r="O129" s="23"/>
      <c r="P129" s="23"/>
      <c r="Q129" s="23"/>
      <c r="R129" s="23"/>
      <c r="S129" s="23"/>
      <c r="T129" s="23"/>
      <c r="U129" s="185"/>
      <c r="V129" s="185"/>
      <c r="W129" s="185"/>
      <c r="X129" s="185"/>
      <c r="Y129" s="185"/>
      <c r="Z129" s="185"/>
      <c r="AA129" s="185"/>
    </row>
    <row r="130" spans="1:27" s="149" customFormat="1" ht="13.5" x14ac:dyDescent="0.2">
      <c r="A130" s="23"/>
      <c r="B130" s="23"/>
      <c r="C130" s="23"/>
      <c r="D130" s="23"/>
      <c r="E130" s="23"/>
      <c r="F130" s="23"/>
      <c r="G130" s="23"/>
      <c r="H130" s="23"/>
      <c r="I130" s="23"/>
      <c r="J130" s="23"/>
      <c r="K130" s="23"/>
      <c r="L130" s="23"/>
      <c r="M130" s="23"/>
      <c r="N130" s="23"/>
      <c r="O130" s="23"/>
      <c r="P130" s="23"/>
      <c r="Q130" s="23"/>
      <c r="R130" s="23"/>
      <c r="S130" s="23"/>
      <c r="T130" s="23"/>
      <c r="U130" s="185"/>
      <c r="V130" s="185"/>
      <c r="W130" s="185"/>
      <c r="X130" s="185"/>
      <c r="Y130" s="185"/>
      <c r="Z130" s="185"/>
      <c r="AA130" s="185"/>
    </row>
    <row r="131" spans="1:27" s="149" customFormat="1" ht="13.5" x14ac:dyDescent="0.2">
      <c r="A131" s="23"/>
      <c r="B131" s="23"/>
      <c r="C131" s="23"/>
      <c r="D131" s="23"/>
      <c r="E131" s="23"/>
      <c r="F131" s="23"/>
      <c r="G131" s="23"/>
      <c r="H131" s="23"/>
      <c r="I131" s="23"/>
      <c r="J131" s="23"/>
      <c r="K131" s="23"/>
      <c r="L131" s="23"/>
      <c r="M131" s="23"/>
      <c r="N131" s="23"/>
      <c r="O131" s="23"/>
      <c r="P131" s="23"/>
      <c r="Q131" s="23"/>
      <c r="R131" s="23"/>
      <c r="S131" s="23"/>
      <c r="T131" s="23"/>
      <c r="U131" s="185"/>
      <c r="V131" s="185"/>
      <c r="W131" s="185"/>
      <c r="X131" s="185"/>
      <c r="Y131" s="185"/>
      <c r="Z131" s="185"/>
      <c r="AA131" s="185"/>
    </row>
  </sheetData>
  <sheetProtection formatColumns="0" autoFilter="0"/>
  <mergeCells count="16">
    <mergeCell ref="A6:M6"/>
    <mergeCell ref="A1:Q1"/>
    <mergeCell ref="A2:M2"/>
    <mergeCell ref="A3:M3"/>
    <mergeCell ref="A4:M4"/>
    <mergeCell ref="A5:M5"/>
    <mergeCell ref="N2:O2"/>
    <mergeCell ref="N3:O3"/>
    <mergeCell ref="P6:Q6"/>
    <mergeCell ref="N6:O6"/>
    <mergeCell ref="N4:O4"/>
    <mergeCell ref="N5:O5"/>
    <mergeCell ref="P2:Q2"/>
    <mergeCell ref="P3:Q3"/>
    <mergeCell ref="P4:Q4"/>
    <mergeCell ref="P5:Q5"/>
  </mergeCells>
  <phoneticPr fontId="2" type="noConversion"/>
  <conditionalFormatting sqref="O8 O10:O30">
    <cfRule type="cellIs" dxfId="261" priority="38" stopIfTrue="1" operator="notEqual">
      <formula>0</formula>
    </cfRule>
  </conditionalFormatting>
  <dataValidations count="12">
    <dataValidation operator="greaterThanOrEqual" allowBlank="1" showInputMessage="1" showErrorMessage="1" sqref="H31:H65340"/>
    <dataValidation allowBlank="1" showErrorMessage="1" promptTitle="Cal OES ONLY" prompt="For Cal OES use only.  Do not enter." sqref="P6"/>
    <dataValidation type="list" allowBlank="1" showInputMessage="1" showErrorMessage="1" sqref="B10:B30">
      <formula1>"Direct,Subaward"</formula1>
    </dataValidation>
    <dataValidation type="list" allowBlank="1" showInputMessage="1" showErrorMessage="1" sqref="D10:D30">
      <formula1>DD_Training_SubCat</formula1>
    </dataValidation>
    <dataValidation type="list" allowBlank="1" showInputMessage="1" showErrorMessage="1" sqref="A10:A30">
      <formula1>"A,B,C,D,E,F,G,H,I,J,K,L,M,N,O,P,Q,R,S,T,U,V,W,X,Y,Z"</formula1>
    </dataValidation>
    <dataValidation type="list" operator="greaterThanOrEqual" allowBlank="1" showInputMessage="1" showErrorMessage="1" sqref="G10:G30">
      <formula1>"Classroom, Field-Based Attendee, Field-Based Host"</formula1>
    </dataValidation>
    <dataValidation type="list" allowBlank="1" showInputMessage="1" sqref="J10:J30">
      <formula1>"Yes, No"</formula1>
    </dataValidation>
    <dataValidation type="list" operator="greaterThanOrEqual" allowBlank="1" showInputMessage="1" showErrorMessage="1" sqref="K10:K30">
      <formula1>"EHP, Noncompetitive Procurement, N/A"</formula1>
    </dataValidation>
    <dataValidation type="whole" operator="greaterThan" allowBlank="1" showInputMessage="1" showErrorMessage="1" errorTitle="BUDGETED COST" error="Enter the Budged Cost for this project, rounded DOWN to the nearest dollar." sqref="M10:M30">
      <formula1>0</formula1>
    </dataValidation>
    <dataValidation type="whole" operator="lessThanOrEqual" allowBlank="1" showInputMessage="1" showErrorMessage="1" errorTitle="AMOUNT THIS REQUEST" error="Please enter a dollar amount less than or equal to the available balance for this project." sqref="O10:O30">
      <formula1>M10-N10</formula1>
    </dataValidation>
    <dataValidation type="list" allowBlank="1" showInputMessage="1" showErrorMessage="1" sqref="E10:E30">
      <formula1>INDIRECT(VLOOKUP(D10,DD_Training_Expenditure_Lookup,2,0))</formula1>
    </dataValidation>
    <dataValidation type="list" allowBlank="1" showInputMessage="1" showErrorMessage="1" sqref="P2:Q2">
      <formula1>"Initial Application, Modification, Advance, Reimbursement"</formula1>
    </dataValidation>
  </dataValidations>
  <printOptions horizontalCentered="1"/>
  <pageMargins left="0.15" right="0.15" top="0.5" bottom="0.5" header="0.25" footer="0.25"/>
  <pageSetup scale="38"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Exercise">
    <tabColor rgb="FF8DAFFB"/>
    <pageSetUpPr fitToPage="1"/>
  </sheetPr>
  <dimension ref="A1:AA106"/>
  <sheetViews>
    <sheetView showGridLines="0" showZeros="0" zoomScale="65" zoomScaleNormal="65" zoomScaleSheetLayoutView="50" workbookViewId="0">
      <pane ySplit="8" topLeftCell="A9" activePane="bottomLeft" state="frozen"/>
      <selection sqref="A1:I1"/>
      <selection pane="bottomLeft" sqref="A1:I1"/>
    </sheetView>
  </sheetViews>
  <sheetFormatPr defaultColWidth="9.140625" defaultRowHeight="12.75" x14ac:dyDescent="0.2"/>
  <cols>
    <col min="1" max="1" width="12.7109375" style="23" customWidth="1"/>
    <col min="2" max="2" width="15.7109375" style="23" customWidth="1"/>
    <col min="3" max="3" width="27.7109375" style="23" customWidth="1"/>
    <col min="4" max="4" width="23.5703125" style="23" customWidth="1"/>
    <col min="5" max="5" width="23.7109375" style="23" customWidth="1"/>
    <col min="6" max="6" width="21.140625" style="23" customWidth="1"/>
    <col min="7" max="7" width="20.7109375" style="23" customWidth="1"/>
    <col min="8" max="8" width="15.7109375" style="23" customWidth="1"/>
    <col min="9" max="9" width="23.7109375" style="23" customWidth="1"/>
    <col min="10" max="10" width="26.140625" style="23" customWidth="1"/>
    <col min="11" max="11" width="18.7109375" style="23" customWidth="1"/>
    <col min="12" max="12" width="15.7109375" style="23" customWidth="1"/>
    <col min="13" max="17" width="20.7109375" style="23" customWidth="1"/>
    <col min="18" max="18" width="20.7109375" style="23" hidden="1" customWidth="1"/>
    <col min="19" max="20" width="18.7109375" style="23" hidden="1" customWidth="1"/>
    <col min="21" max="27" width="15.7109375" style="23" hidden="1" customWidth="1"/>
    <col min="28" max="30" width="15.7109375" style="23" customWidth="1"/>
    <col min="31" max="16384" width="9.140625" style="23"/>
  </cols>
  <sheetData>
    <row r="1" spans="1:27" ht="35.1" customHeight="1" x14ac:dyDescent="0.35">
      <c r="A1" s="906" t="s">
        <v>70</v>
      </c>
      <c r="B1" s="906"/>
      <c r="C1" s="906"/>
      <c r="D1" s="906"/>
      <c r="E1" s="906"/>
      <c r="F1" s="906"/>
      <c r="G1" s="906"/>
      <c r="H1" s="906"/>
      <c r="I1" s="906"/>
      <c r="J1" s="906"/>
      <c r="K1" s="906"/>
      <c r="L1" s="906"/>
      <c r="M1" s="906"/>
      <c r="N1" s="906"/>
      <c r="O1" s="906"/>
      <c r="P1" s="906"/>
      <c r="Q1" s="906"/>
      <c r="R1" s="219"/>
      <c r="S1" s="219"/>
      <c r="T1" s="219"/>
    </row>
    <row r="2" spans="1:27" ht="30" customHeight="1" x14ac:dyDescent="0.35">
      <c r="A2" s="895">
        <f>SubrecipientName</f>
        <v>0</v>
      </c>
      <c r="B2" s="895"/>
      <c r="C2" s="895"/>
      <c r="D2" s="895"/>
      <c r="E2" s="895"/>
      <c r="F2" s="895"/>
      <c r="G2" s="895"/>
      <c r="H2" s="895"/>
      <c r="I2" s="895"/>
      <c r="J2" s="895"/>
      <c r="K2" s="895"/>
      <c r="L2" s="895"/>
      <c r="M2" s="896"/>
      <c r="N2" s="849" t="s">
        <v>5</v>
      </c>
      <c r="O2" s="908"/>
      <c r="P2" s="909"/>
      <c r="Q2" s="910"/>
    </row>
    <row r="3" spans="1:27" ht="30" customHeight="1" x14ac:dyDescent="0.35">
      <c r="A3" s="824">
        <f>FIPSNumber</f>
        <v>0</v>
      </c>
      <c r="B3" s="824"/>
      <c r="C3" s="824"/>
      <c r="D3" s="824"/>
      <c r="E3" s="824"/>
      <c r="F3" s="824"/>
      <c r="G3" s="824"/>
      <c r="H3" s="824"/>
      <c r="I3" s="824"/>
      <c r="J3" s="824"/>
      <c r="K3" s="824"/>
      <c r="L3" s="824"/>
      <c r="M3" s="824"/>
      <c r="N3" s="911" t="s">
        <v>609</v>
      </c>
      <c r="O3" s="912"/>
      <c r="P3" s="909"/>
      <c r="Q3" s="910"/>
      <c r="T3" s="30"/>
    </row>
    <row r="4" spans="1:27" ht="30" customHeight="1" x14ac:dyDescent="0.2">
      <c r="A4" s="825">
        <f>SubawardNumber</f>
        <v>0</v>
      </c>
      <c r="B4" s="825"/>
      <c r="C4" s="825"/>
      <c r="D4" s="825"/>
      <c r="E4" s="825"/>
      <c r="F4" s="825"/>
      <c r="G4" s="825"/>
      <c r="H4" s="825"/>
      <c r="I4" s="825"/>
      <c r="J4" s="825"/>
      <c r="K4" s="825"/>
      <c r="L4" s="825"/>
      <c r="M4" s="826"/>
      <c r="N4" s="854" t="s">
        <v>221</v>
      </c>
      <c r="O4" s="855"/>
      <c r="P4" s="915">
        <f>StartDate</f>
        <v>44378</v>
      </c>
      <c r="Q4" s="916"/>
    </row>
    <row r="5" spans="1:27" ht="30" customHeight="1" x14ac:dyDescent="0.25">
      <c r="A5" s="884"/>
      <c r="B5" s="884"/>
      <c r="C5" s="884"/>
      <c r="D5" s="884"/>
      <c r="E5" s="884"/>
      <c r="F5" s="884"/>
      <c r="G5" s="884"/>
      <c r="H5" s="884"/>
      <c r="I5" s="884"/>
      <c r="J5" s="884"/>
      <c r="K5" s="884"/>
      <c r="L5" s="884"/>
      <c r="M5" s="907"/>
      <c r="N5" s="854" t="s">
        <v>222</v>
      </c>
      <c r="O5" s="855"/>
      <c r="P5" s="915">
        <f>EndDate</f>
        <v>45107</v>
      </c>
      <c r="Q5" s="916"/>
    </row>
    <row r="6" spans="1:27" s="15" customFormat="1" ht="30" customHeight="1" x14ac:dyDescent="0.3">
      <c r="A6" s="904"/>
      <c r="B6" s="904"/>
      <c r="C6" s="904"/>
      <c r="D6" s="904"/>
      <c r="E6" s="904"/>
      <c r="F6" s="904"/>
      <c r="G6" s="904"/>
      <c r="H6" s="904"/>
      <c r="I6" s="904"/>
      <c r="J6" s="904"/>
      <c r="K6" s="904"/>
      <c r="L6" s="904"/>
      <c r="M6" s="905"/>
      <c r="N6" s="913" t="s">
        <v>498</v>
      </c>
      <c r="O6" s="914"/>
      <c r="P6" s="866"/>
      <c r="Q6" s="867"/>
    </row>
    <row r="7" spans="1:27" ht="50.1" customHeight="1" x14ac:dyDescent="0.2">
      <c r="A7" s="611" t="s">
        <v>26</v>
      </c>
      <c r="B7" s="611" t="s">
        <v>211</v>
      </c>
      <c r="C7" s="611" t="s">
        <v>260</v>
      </c>
      <c r="D7" s="612" t="s">
        <v>212</v>
      </c>
      <c r="E7" s="612" t="s">
        <v>244</v>
      </c>
      <c r="F7" s="611" t="s">
        <v>398</v>
      </c>
      <c r="G7" s="611" t="s">
        <v>270</v>
      </c>
      <c r="H7" s="611" t="s">
        <v>261</v>
      </c>
      <c r="I7" s="611" t="s">
        <v>413</v>
      </c>
      <c r="J7" s="611" t="s">
        <v>349</v>
      </c>
      <c r="K7" s="611" t="s">
        <v>251</v>
      </c>
      <c r="L7" s="611" t="s">
        <v>250</v>
      </c>
      <c r="M7" s="611" t="s">
        <v>245</v>
      </c>
      <c r="N7" s="611" t="s">
        <v>262</v>
      </c>
      <c r="O7" s="611" t="s">
        <v>242</v>
      </c>
      <c r="P7" s="611" t="s">
        <v>243</v>
      </c>
      <c r="Q7" s="611" t="s">
        <v>224</v>
      </c>
      <c r="R7" s="330" t="s">
        <v>466</v>
      </c>
      <c r="S7" s="330" t="s">
        <v>467</v>
      </c>
      <c r="T7" s="330" t="s">
        <v>468</v>
      </c>
      <c r="U7" s="330" t="s">
        <v>469</v>
      </c>
      <c r="V7" s="330" t="s">
        <v>470</v>
      </c>
      <c r="W7" s="330" t="s">
        <v>471</v>
      </c>
      <c r="X7" s="330" t="s">
        <v>472</v>
      </c>
      <c r="Y7" s="330" t="s">
        <v>473</v>
      </c>
      <c r="Z7" s="330" t="s">
        <v>474</v>
      </c>
      <c r="AA7" s="330" t="s">
        <v>475</v>
      </c>
    </row>
    <row r="8" spans="1:27" s="19" customFormat="1" ht="20.25" x14ac:dyDescent="0.2">
      <c r="A8" s="613">
        <v>0</v>
      </c>
      <c r="B8" s="613">
        <v>0</v>
      </c>
      <c r="C8" s="613"/>
      <c r="D8" s="613">
        <v>0</v>
      </c>
      <c r="E8" s="613">
        <v>0</v>
      </c>
      <c r="F8" s="613"/>
      <c r="G8" s="613"/>
      <c r="H8" s="614"/>
      <c r="I8" s="615"/>
      <c r="J8" s="614"/>
      <c r="K8" s="614"/>
      <c r="L8" s="614"/>
      <c r="M8" s="616">
        <f>SUM(RangeCost)</f>
        <v>0</v>
      </c>
      <c r="N8" s="617">
        <f>SUM(RangePrevious)</f>
        <v>0</v>
      </c>
      <c r="O8" s="616">
        <f>SUM(RangeThisRequest)</f>
        <v>0</v>
      </c>
      <c r="P8" s="618">
        <f>SUM(RangeApproved)</f>
        <v>0</v>
      </c>
      <c r="Q8" s="618">
        <f>SUM(RangeBalance)</f>
        <v>0</v>
      </c>
      <c r="R8" s="329"/>
      <c r="S8" s="329"/>
      <c r="T8" s="329"/>
      <c r="U8" s="329"/>
      <c r="V8" s="329"/>
      <c r="W8" s="329"/>
      <c r="X8" s="329"/>
      <c r="Y8" s="329"/>
      <c r="Z8" s="329"/>
      <c r="AA8" s="329"/>
    </row>
    <row r="9" spans="1:27" s="19" customFormat="1" ht="0.2" customHeight="1" x14ac:dyDescent="0.2">
      <c r="A9" s="619">
        <v>0</v>
      </c>
      <c r="B9" s="619">
        <v>0</v>
      </c>
      <c r="C9" s="619">
        <v>0</v>
      </c>
      <c r="D9" s="619">
        <v>0</v>
      </c>
      <c r="E9" s="619">
        <v>0</v>
      </c>
      <c r="F9" s="619">
        <v>0</v>
      </c>
      <c r="G9" s="619">
        <v>0</v>
      </c>
      <c r="H9" s="620">
        <v>0</v>
      </c>
      <c r="I9" s="621">
        <v>0</v>
      </c>
      <c r="J9" s="620">
        <v>0</v>
      </c>
      <c r="K9" s="620">
        <v>0</v>
      </c>
      <c r="L9" s="620">
        <v>0</v>
      </c>
      <c r="M9" s="622">
        <v>0</v>
      </c>
      <c r="N9" s="622">
        <v>0</v>
      </c>
      <c r="O9" s="623">
        <v>0</v>
      </c>
      <c r="P9" s="624">
        <v>0</v>
      </c>
      <c r="Q9" s="624">
        <v>0</v>
      </c>
      <c r="R9" s="321">
        <v>0</v>
      </c>
      <c r="S9" s="321">
        <v>0</v>
      </c>
      <c r="T9" s="321">
        <v>0</v>
      </c>
      <c r="U9" s="321">
        <v>0</v>
      </c>
      <c r="V9" s="321">
        <v>0</v>
      </c>
      <c r="W9" s="321">
        <v>0</v>
      </c>
      <c r="X9" s="321">
        <v>0</v>
      </c>
      <c r="Y9" s="321">
        <v>0</v>
      </c>
      <c r="Z9" s="321">
        <v>0</v>
      </c>
      <c r="AA9" s="321">
        <v>0</v>
      </c>
    </row>
    <row r="10" spans="1:27" s="377" customFormat="1" ht="19.5" x14ac:dyDescent="0.2">
      <c r="A10" s="370"/>
      <c r="B10" s="370"/>
      <c r="C10" s="370"/>
      <c r="D10" s="370"/>
      <c r="E10" s="370"/>
      <c r="F10" s="370"/>
      <c r="G10" s="370"/>
      <c r="H10" s="386"/>
      <c r="I10" s="387"/>
      <c r="J10" s="386"/>
      <c r="K10" s="386"/>
      <c r="L10" s="386"/>
      <c r="M10" s="374"/>
      <c r="N10" s="401"/>
      <c r="O10" s="374"/>
      <c r="P10" s="375">
        <f t="shared" ref="P10:P30" si="0">O10+N10</f>
        <v>0</v>
      </c>
      <c r="Q10" s="375">
        <f t="shared" ref="Q10:Q30" si="1">M10-P10</f>
        <v>0</v>
      </c>
      <c r="R10" s="370"/>
      <c r="S10" s="370"/>
      <c r="T10" s="370"/>
      <c r="U10" s="370"/>
      <c r="V10" s="370"/>
      <c r="W10" s="370"/>
      <c r="X10" s="370"/>
      <c r="Y10" s="370"/>
      <c r="Z10" s="370"/>
      <c r="AA10" s="370"/>
    </row>
    <row r="11" spans="1:27" s="377" customFormat="1" ht="19.5" x14ac:dyDescent="0.2">
      <c r="A11" s="370"/>
      <c r="B11" s="370"/>
      <c r="C11" s="370"/>
      <c r="D11" s="370"/>
      <c r="E11" s="370"/>
      <c r="F11" s="370"/>
      <c r="G11" s="370"/>
      <c r="H11" s="386"/>
      <c r="I11" s="387"/>
      <c r="J11" s="386"/>
      <c r="K11" s="386"/>
      <c r="L11" s="386"/>
      <c r="M11" s="374"/>
      <c r="N11" s="401"/>
      <c r="O11" s="374"/>
      <c r="P11" s="375">
        <f t="shared" si="0"/>
        <v>0</v>
      </c>
      <c r="Q11" s="375">
        <f t="shared" si="1"/>
        <v>0</v>
      </c>
      <c r="R11" s="370"/>
      <c r="S11" s="370"/>
      <c r="T11" s="370"/>
      <c r="U11" s="370"/>
      <c r="V11" s="370"/>
      <c r="W11" s="370"/>
      <c r="X11" s="370"/>
      <c r="Y11" s="370"/>
      <c r="Z11" s="370"/>
      <c r="AA11" s="370"/>
    </row>
    <row r="12" spans="1:27" s="377" customFormat="1" ht="19.5" x14ac:dyDescent="0.2">
      <c r="A12" s="370"/>
      <c r="B12" s="370"/>
      <c r="C12" s="370"/>
      <c r="D12" s="370"/>
      <c r="E12" s="370"/>
      <c r="F12" s="370"/>
      <c r="G12" s="370"/>
      <c r="H12" s="386"/>
      <c r="I12" s="387"/>
      <c r="J12" s="386"/>
      <c r="K12" s="386"/>
      <c r="L12" s="386"/>
      <c r="M12" s="374"/>
      <c r="N12" s="401"/>
      <c r="O12" s="374"/>
      <c r="P12" s="375">
        <f t="shared" si="0"/>
        <v>0</v>
      </c>
      <c r="Q12" s="375">
        <f t="shared" si="1"/>
        <v>0</v>
      </c>
      <c r="R12" s="370"/>
      <c r="S12" s="370"/>
      <c r="T12" s="370"/>
      <c r="U12" s="370"/>
      <c r="V12" s="370"/>
      <c r="W12" s="370"/>
      <c r="X12" s="370"/>
      <c r="Y12" s="370"/>
      <c r="Z12" s="370"/>
      <c r="AA12" s="370"/>
    </row>
    <row r="13" spans="1:27" s="377" customFormat="1" ht="19.5" x14ac:dyDescent="0.2">
      <c r="A13" s="370"/>
      <c r="B13" s="370"/>
      <c r="C13" s="370"/>
      <c r="D13" s="370"/>
      <c r="E13" s="370"/>
      <c r="F13" s="370"/>
      <c r="G13" s="370"/>
      <c r="H13" s="386"/>
      <c r="I13" s="387"/>
      <c r="J13" s="386"/>
      <c r="K13" s="386"/>
      <c r="L13" s="386"/>
      <c r="M13" s="374"/>
      <c r="N13" s="401"/>
      <c r="O13" s="374"/>
      <c r="P13" s="375">
        <f t="shared" si="0"/>
        <v>0</v>
      </c>
      <c r="Q13" s="375">
        <f t="shared" si="1"/>
        <v>0</v>
      </c>
      <c r="R13" s="370"/>
      <c r="S13" s="370"/>
      <c r="T13" s="370"/>
      <c r="U13" s="370"/>
      <c r="V13" s="370"/>
      <c r="W13" s="370"/>
      <c r="X13" s="370"/>
      <c r="Y13" s="370"/>
      <c r="Z13" s="370"/>
      <c r="AA13" s="370"/>
    </row>
    <row r="14" spans="1:27" s="377" customFormat="1" ht="19.5" x14ac:dyDescent="0.2">
      <c r="A14" s="370"/>
      <c r="B14" s="370"/>
      <c r="C14" s="370"/>
      <c r="D14" s="370"/>
      <c r="E14" s="370"/>
      <c r="F14" s="370"/>
      <c r="G14" s="370"/>
      <c r="H14" s="386"/>
      <c r="I14" s="387"/>
      <c r="J14" s="386"/>
      <c r="K14" s="386"/>
      <c r="L14" s="386"/>
      <c r="M14" s="374"/>
      <c r="N14" s="401"/>
      <c r="O14" s="374"/>
      <c r="P14" s="375">
        <f t="shared" si="0"/>
        <v>0</v>
      </c>
      <c r="Q14" s="375">
        <f t="shared" si="1"/>
        <v>0</v>
      </c>
      <c r="R14" s="370"/>
      <c r="S14" s="370"/>
      <c r="T14" s="370"/>
      <c r="U14" s="370"/>
      <c r="V14" s="370"/>
      <c r="W14" s="370"/>
      <c r="X14" s="370"/>
      <c r="Y14" s="370"/>
      <c r="Z14" s="370"/>
      <c r="AA14" s="370"/>
    </row>
    <row r="15" spans="1:27" s="377" customFormat="1" ht="19.5" x14ac:dyDescent="0.2">
      <c r="A15" s="370"/>
      <c r="B15" s="370"/>
      <c r="C15" s="370"/>
      <c r="D15" s="370"/>
      <c r="E15" s="370"/>
      <c r="F15" s="370"/>
      <c r="G15" s="370"/>
      <c r="H15" s="386"/>
      <c r="I15" s="387"/>
      <c r="J15" s="386"/>
      <c r="K15" s="386"/>
      <c r="L15" s="386"/>
      <c r="M15" s="374"/>
      <c r="N15" s="401"/>
      <c r="O15" s="374"/>
      <c r="P15" s="375">
        <f t="shared" si="0"/>
        <v>0</v>
      </c>
      <c r="Q15" s="375">
        <f t="shared" si="1"/>
        <v>0</v>
      </c>
      <c r="R15" s="370"/>
      <c r="S15" s="370"/>
      <c r="T15" s="370"/>
      <c r="U15" s="370"/>
      <c r="V15" s="370"/>
      <c r="W15" s="370"/>
      <c r="X15" s="370"/>
      <c r="Y15" s="370"/>
      <c r="Z15" s="370"/>
      <c r="AA15" s="370"/>
    </row>
    <row r="16" spans="1:27" s="377" customFormat="1" ht="19.5" x14ac:dyDescent="0.2">
      <c r="A16" s="370"/>
      <c r="B16" s="370"/>
      <c r="C16" s="370"/>
      <c r="D16" s="370"/>
      <c r="E16" s="370"/>
      <c r="F16" s="370"/>
      <c r="G16" s="370"/>
      <c r="H16" s="386"/>
      <c r="I16" s="387"/>
      <c r="J16" s="386"/>
      <c r="K16" s="386"/>
      <c r="L16" s="386"/>
      <c r="M16" s="374"/>
      <c r="N16" s="401"/>
      <c r="O16" s="374"/>
      <c r="P16" s="375">
        <f t="shared" si="0"/>
        <v>0</v>
      </c>
      <c r="Q16" s="375">
        <f t="shared" si="1"/>
        <v>0</v>
      </c>
      <c r="R16" s="370"/>
      <c r="S16" s="370"/>
      <c r="T16" s="370"/>
      <c r="U16" s="370"/>
      <c r="V16" s="370"/>
      <c r="W16" s="370"/>
      <c r="X16" s="370"/>
      <c r="Y16" s="370"/>
      <c r="Z16" s="370"/>
      <c r="AA16" s="370"/>
    </row>
    <row r="17" spans="1:27" s="377" customFormat="1" ht="19.5" x14ac:dyDescent="0.2">
      <c r="A17" s="370"/>
      <c r="B17" s="370"/>
      <c r="C17" s="370"/>
      <c r="D17" s="370"/>
      <c r="E17" s="370"/>
      <c r="F17" s="370"/>
      <c r="G17" s="370"/>
      <c r="H17" s="386"/>
      <c r="I17" s="387"/>
      <c r="J17" s="386"/>
      <c r="K17" s="386"/>
      <c r="L17" s="386"/>
      <c r="M17" s="374"/>
      <c r="N17" s="401"/>
      <c r="O17" s="374"/>
      <c r="P17" s="375">
        <f t="shared" si="0"/>
        <v>0</v>
      </c>
      <c r="Q17" s="375">
        <f t="shared" si="1"/>
        <v>0</v>
      </c>
      <c r="R17" s="370"/>
      <c r="S17" s="370"/>
      <c r="T17" s="370"/>
      <c r="U17" s="370"/>
      <c r="V17" s="370"/>
      <c r="W17" s="370"/>
      <c r="X17" s="370"/>
      <c r="Y17" s="370"/>
      <c r="Z17" s="370"/>
      <c r="AA17" s="370"/>
    </row>
    <row r="18" spans="1:27" s="377" customFormat="1" ht="19.5" x14ac:dyDescent="0.2">
      <c r="A18" s="370"/>
      <c r="B18" s="370"/>
      <c r="C18" s="370"/>
      <c r="D18" s="370"/>
      <c r="E18" s="370"/>
      <c r="F18" s="370"/>
      <c r="G18" s="370"/>
      <c r="H18" s="386"/>
      <c r="I18" s="387"/>
      <c r="J18" s="386"/>
      <c r="K18" s="386"/>
      <c r="L18" s="386"/>
      <c r="M18" s="374"/>
      <c r="N18" s="401"/>
      <c r="O18" s="374"/>
      <c r="P18" s="375">
        <f t="shared" si="0"/>
        <v>0</v>
      </c>
      <c r="Q18" s="375">
        <f t="shared" si="1"/>
        <v>0</v>
      </c>
      <c r="R18" s="370"/>
      <c r="S18" s="370"/>
      <c r="T18" s="370"/>
      <c r="U18" s="370"/>
      <c r="V18" s="370"/>
      <c r="W18" s="370"/>
      <c r="X18" s="370"/>
      <c r="Y18" s="370"/>
      <c r="Z18" s="370"/>
      <c r="AA18" s="370"/>
    </row>
    <row r="19" spans="1:27" s="377" customFormat="1" ht="19.5" x14ac:dyDescent="0.2">
      <c r="A19" s="370"/>
      <c r="B19" s="370"/>
      <c r="C19" s="370"/>
      <c r="D19" s="370"/>
      <c r="E19" s="370"/>
      <c r="F19" s="370"/>
      <c r="G19" s="370"/>
      <c r="H19" s="386"/>
      <c r="I19" s="387"/>
      <c r="J19" s="386"/>
      <c r="K19" s="386"/>
      <c r="L19" s="386"/>
      <c r="M19" s="374"/>
      <c r="N19" s="401"/>
      <c r="O19" s="374"/>
      <c r="P19" s="375">
        <f t="shared" si="0"/>
        <v>0</v>
      </c>
      <c r="Q19" s="375">
        <f t="shared" si="1"/>
        <v>0</v>
      </c>
      <c r="R19" s="370"/>
      <c r="S19" s="370"/>
      <c r="T19" s="370"/>
      <c r="U19" s="370"/>
      <c r="V19" s="370"/>
      <c r="W19" s="370"/>
      <c r="X19" s="370"/>
      <c r="Y19" s="370"/>
      <c r="Z19" s="370"/>
      <c r="AA19" s="370"/>
    </row>
    <row r="20" spans="1:27" s="377" customFormat="1" ht="19.5" x14ac:dyDescent="0.2">
      <c r="A20" s="370"/>
      <c r="B20" s="370"/>
      <c r="C20" s="370"/>
      <c r="D20" s="370"/>
      <c r="E20" s="370"/>
      <c r="F20" s="370"/>
      <c r="G20" s="370"/>
      <c r="H20" s="386"/>
      <c r="I20" s="387"/>
      <c r="J20" s="386"/>
      <c r="K20" s="386"/>
      <c r="L20" s="386"/>
      <c r="M20" s="374"/>
      <c r="N20" s="401"/>
      <c r="O20" s="374"/>
      <c r="P20" s="375">
        <f t="shared" si="0"/>
        <v>0</v>
      </c>
      <c r="Q20" s="375">
        <f t="shared" si="1"/>
        <v>0</v>
      </c>
      <c r="R20" s="370"/>
      <c r="S20" s="370"/>
      <c r="T20" s="370"/>
      <c r="U20" s="370"/>
      <c r="V20" s="370"/>
      <c r="W20" s="370"/>
      <c r="X20" s="370"/>
      <c r="Y20" s="370"/>
      <c r="Z20" s="370"/>
      <c r="AA20" s="370"/>
    </row>
    <row r="21" spans="1:27" s="377" customFormat="1" ht="19.5" x14ac:dyDescent="0.2">
      <c r="A21" s="370"/>
      <c r="B21" s="370"/>
      <c r="C21" s="370"/>
      <c r="D21" s="370"/>
      <c r="E21" s="370"/>
      <c r="F21" s="370"/>
      <c r="G21" s="370"/>
      <c r="H21" s="386"/>
      <c r="I21" s="387"/>
      <c r="J21" s="386"/>
      <c r="K21" s="386"/>
      <c r="L21" s="386"/>
      <c r="M21" s="374"/>
      <c r="N21" s="401"/>
      <c r="O21" s="374"/>
      <c r="P21" s="375">
        <f t="shared" si="0"/>
        <v>0</v>
      </c>
      <c r="Q21" s="375">
        <f t="shared" si="1"/>
        <v>0</v>
      </c>
      <c r="R21" s="370"/>
      <c r="S21" s="370"/>
      <c r="T21" s="370"/>
      <c r="U21" s="370"/>
      <c r="V21" s="370"/>
      <c r="W21" s="370"/>
      <c r="X21" s="370"/>
      <c r="Y21" s="370"/>
      <c r="Z21" s="370"/>
      <c r="AA21" s="370"/>
    </row>
    <row r="22" spans="1:27" s="377" customFormat="1" ht="19.5" x14ac:dyDescent="0.2">
      <c r="A22" s="397"/>
      <c r="B22" s="397"/>
      <c r="C22" s="397"/>
      <c r="D22" s="397"/>
      <c r="E22" s="397"/>
      <c r="F22" s="397"/>
      <c r="G22" s="397"/>
      <c r="H22" s="484"/>
      <c r="I22" s="488"/>
      <c r="J22" s="484"/>
      <c r="K22" s="484"/>
      <c r="L22" s="484"/>
      <c r="M22" s="486"/>
      <c r="N22" s="487"/>
      <c r="O22" s="486"/>
      <c r="P22" s="398">
        <f t="shared" si="0"/>
        <v>0</v>
      </c>
      <c r="Q22" s="398">
        <f t="shared" si="1"/>
        <v>0</v>
      </c>
      <c r="R22" s="397"/>
      <c r="S22" s="397"/>
      <c r="T22" s="397"/>
      <c r="U22" s="397"/>
      <c r="V22" s="397"/>
      <c r="W22" s="397"/>
      <c r="X22" s="397"/>
      <c r="Y22" s="397"/>
      <c r="Z22" s="397"/>
      <c r="AA22" s="397"/>
    </row>
    <row r="23" spans="1:27" s="377" customFormat="1" ht="19.5" x14ac:dyDescent="0.2">
      <c r="A23" s="397"/>
      <c r="B23" s="397"/>
      <c r="C23" s="397"/>
      <c r="D23" s="397"/>
      <c r="E23" s="397"/>
      <c r="F23" s="397"/>
      <c r="G23" s="397"/>
      <c r="H23" s="484"/>
      <c r="I23" s="488"/>
      <c r="J23" s="484"/>
      <c r="K23" s="484"/>
      <c r="L23" s="484"/>
      <c r="M23" s="486"/>
      <c r="N23" s="487"/>
      <c r="O23" s="486"/>
      <c r="P23" s="398">
        <f t="shared" si="0"/>
        <v>0</v>
      </c>
      <c r="Q23" s="398">
        <f t="shared" si="1"/>
        <v>0</v>
      </c>
      <c r="R23" s="397"/>
      <c r="S23" s="397"/>
      <c r="T23" s="397"/>
      <c r="U23" s="397"/>
      <c r="V23" s="397"/>
      <c r="W23" s="397"/>
      <c r="X23" s="397"/>
      <c r="Y23" s="397"/>
      <c r="Z23" s="397"/>
      <c r="AA23" s="397"/>
    </row>
    <row r="24" spans="1:27" s="377" customFormat="1" ht="19.5" x14ac:dyDescent="0.2">
      <c r="A24" s="397"/>
      <c r="B24" s="397"/>
      <c r="C24" s="397"/>
      <c r="D24" s="397"/>
      <c r="E24" s="397"/>
      <c r="F24" s="397"/>
      <c r="G24" s="397"/>
      <c r="H24" s="484"/>
      <c r="I24" s="488"/>
      <c r="J24" s="484"/>
      <c r="K24" s="484"/>
      <c r="L24" s="484"/>
      <c r="M24" s="486"/>
      <c r="N24" s="487"/>
      <c r="O24" s="486"/>
      <c r="P24" s="398">
        <f t="shared" si="0"/>
        <v>0</v>
      </c>
      <c r="Q24" s="398">
        <f t="shared" si="1"/>
        <v>0</v>
      </c>
      <c r="R24" s="397"/>
      <c r="S24" s="397"/>
      <c r="T24" s="397"/>
      <c r="U24" s="397"/>
      <c r="V24" s="397"/>
      <c r="W24" s="397"/>
      <c r="X24" s="397"/>
      <c r="Y24" s="397"/>
      <c r="Z24" s="397"/>
      <c r="AA24" s="397"/>
    </row>
    <row r="25" spans="1:27" s="377" customFormat="1" ht="19.5" x14ac:dyDescent="0.2">
      <c r="A25" s="397"/>
      <c r="B25" s="397"/>
      <c r="C25" s="397"/>
      <c r="D25" s="397"/>
      <c r="E25" s="397"/>
      <c r="F25" s="397"/>
      <c r="G25" s="397"/>
      <c r="H25" s="484"/>
      <c r="I25" s="488"/>
      <c r="J25" s="484"/>
      <c r="K25" s="484"/>
      <c r="L25" s="484"/>
      <c r="M25" s="486"/>
      <c r="N25" s="487"/>
      <c r="O25" s="486"/>
      <c r="P25" s="398">
        <f t="shared" si="0"/>
        <v>0</v>
      </c>
      <c r="Q25" s="398">
        <f t="shared" si="1"/>
        <v>0</v>
      </c>
      <c r="R25" s="397"/>
      <c r="S25" s="397"/>
      <c r="T25" s="397"/>
      <c r="U25" s="397"/>
      <c r="V25" s="397"/>
      <c r="W25" s="397"/>
      <c r="X25" s="397"/>
      <c r="Y25" s="397"/>
      <c r="Z25" s="397"/>
      <c r="AA25" s="397"/>
    </row>
    <row r="26" spans="1:27" s="377" customFormat="1" ht="19.5" x14ac:dyDescent="0.2">
      <c r="A26" s="397"/>
      <c r="B26" s="397"/>
      <c r="C26" s="397"/>
      <c r="D26" s="397"/>
      <c r="E26" s="397"/>
      <c r="F26" s="397"/>
      <c r="G26" s="397"/>
      <c r="H26" s="484"/>
      <c r="I26" s="488"/>
      <c r="J26" s="484"/>
      <c r="K26" s="484"/>
      <c r="L26" s="484"/>
      <c r="M26" s="486"/>
      <c r="N26" s="487"/>
      <c r="O26" s="486"/>
      <c r="P26" s="398">
        <f t="shared" si="0"/>
        <v>0</v>
      </c>
      <c r="Q26" s="398">
        <f t="shared" si="1"/>
        <v>0</v>
      </c>
      <c r="R26" s="397"/>
      <c r="S26" s="397"/>
      <c r="T26" s="397"/>
      <c r="U26" s="397"/>
      <c r="V26" s="397"/>
      <c r="W26" s="397"/>
      <c r="X26" s="397"/>
      <c r="Y26" s="397"/>
      <c r="Z26" s="397"/>
      <c r="AA26" s="397"/>
    </row>
    <row r="27" spans="1:27" s="377" customFormat="1" ht="19.5" x14ac:dyDescent="0.2">
      <c r="A27" s="370"/>
      <c r="B27" s="370"/>
      <c r="C27" s="370"/>
      <c r="D27" s="370"/>
      <c r="E27" s="370"/>
      <c r="F27" s="370"/>
      <c r="G27" s="370"/>
      <c r="H27" s="386"/>
      <c r="I27" s="387"/>
      <c r="J27" s="386"/>
      <c r="K27" s="386"/>
      <c r="L27" s="386"/>
      <c r="M27" s="374"/>
      <c r="N27" s="401"/>
      <c r="O27" s="374"/>
      <c r="P27" s="375">
        <f t="shared" si="0"/>
        <v>0</v>
      </c>
      <c r="Q27" s="375">
        <f t="shared" si="1"/>
        <v>0</v>
      </c>
      <c r="R27" s="370"/>
      <c r="S27" s="370"/>
      <c r="T27" s="370"/>
      <c r="U27" s="370"/>
      <c r="V27" s="370"/>
      <c r="W27" s="370"/>
      <c r="X27" s="370"/>
      <c r="Y27" s="370"/>
      <c r="Z27" s="370"/>
      <c r="AA27" s="370"/>
    </row>
    <row r="28" spans="1:27" s="377" customFormat="1" ht="19.5" x14ac:dyDescent="0.2">
      <c r="A28" s="370"/>
      <c r="B28" s="370"/>
      <c r="C28" s="370"/>
      <c r="D28" s="370"/>
      <c r="E28" s="370"/>
      <c r="F28" s="370"/>
      <c r="G28" s="370"/>
      <c r="H28" s="386"/>
      <c r="I28" s="387"/>
      <c r="J28" s="386"/>
      <c r="K28" s="386"/>
      <c r="L28" s="386"/>
      <c r="M28" s="374"/>
      <c r="N28" s="401"/>
      <c r="O28" s="374"/>
      <c r="P28" s="375">
        <f t="shared" si="0"/>
        <v>0</v>
      </c>
      <c r="Q28" s="375">
        <f t="shared" si="1"/>
        <v>0</v>
      </c>
      <c r="R28" s="370"/>
      <c r="S28" s="370"/>
      <c r="T28" s="370"/>
      <c r="U28" s="370"/>
      <c r="V28" s="370"/>
      <c r="W28" s="370"/>
      <c r="X28" s="370"/>
      <c r="Y28" s="370"/>
      <c r="Z28" s="370"/>
      <c r="AA28" s="370"/>
    </row>
    <row r="29" spans="1:27" s="377" customFormat="1" ht="19.5" x14ac:dyDescent="0.2">
      <c r="A29" s="370"/>
      <c r="B29" s="370"/>
      <c r="C29" s="370"/>
      <c r="D29" s="370"/>
      <c r="E29" s="370"/>
      <c r="F29" s="370"/>
      <c r="G29" s="370"/>
      <c r="H29" s="386"/>
      <c r="I29" s="387"/>
      <c r="J29" s="386"/>
      <c r="K29" s="386"/>
      <c r="L29" s="386"/>
      <c r="M29" s="374"/>
      <c r="N29" s="401"/>
      <c r="O29" s="374"/>
      <c r="P29" s="375">
        <f t="shared" si="0"/>
        <v>0</v>
      </c>
      <c r="Q29" s="375">
        <f t="shared" si="1"/>
        <v>0</v>
      </c>
      <c r="R29" s="370"/>
      <c r="S29" s="370"/>
      <c r="T29" s="370"/>
      <c r="U29" s="370"/>
      <c r="V29" s="370"/>
      <c r="W29" s="370"/>
      <c r="X29" s="370"/>
      <c r="Y29" s="370"/>
      <c r="Z29" s="370"/>
      <c r="AA29" s="370"/>
    </row>
    <row r="30" spans="1:27" s="377" customFormat="1" ht="19.5" x14ac:dyDescent="0.2">
      <c r="A30" s="370"/>
      <c r="B30" s="370"/>
      <c r="C30" s="370"/>
      <c r="D30" s="370"/>
      <c r="E30" s="370"/>
      <c r="F30" s="370"/>
      <c r="G30" s="370"/>
      <c r="H30" s="386"/>
      <c r="I30" s="387"/>
      <c r="J30" s="386"/>
      <c r="K30" s="386"/>
      <c r="L30" s="386"/>
      <c r="M30" s="374"/>
      <c r="N30" s="401"/>
      <c r="O30" s="374"/>
      <c r="P30" s="375">
        <f t="shared" si="0"/>
        <v>0</v>
      </c>
      <c r="Q30" s="375">
        <f t="shared" si="1"/>
        <v>0</v>
      </c>
      <c r="R30" s="370"/>
      <c r="S30" s="370"/>
      <c r="T30" s="370"/>
      <c r="U30" s="370"/>
      <c r="V30" s="370"/>
      <c r="W30" s="370"/>
      <c r="X30" s="370"/>
      <c r="Y30" s="370"/>
      <c r="Z30" s="370"/>
      <c r="AA30" s="370"/>
    </row>
    <row r="31" spans="1:27" s="377" customFormat="1" ht="13.5" x14ac:dyDescent="0.2">
      <c r="A31" s="23"/>
      <c r="B31" s="23"/>
      <c r="C31" s="23"/>
      <c r="D31" s="23"/>
      <c r="E31" s="23"/>
      <c r="F31" s="23"/>
      <c r="G31" s="23"/>
      <c r="H31" s="23"/>
      <c r="I31" s="23"/>
      <c r="J31" s="23"/>
      <c r="K31" s="23"/>
      <c r="L31" s="23"/>
      <c r="M31" s="23"/>
      <c r="N31" s="23"/>
      <c r="O31" s="23"/>
      <c r="P31" s="23"/>
      <c r="Q31" s="23"/>
      <c r="R31" s="23"/>
      <c r="S31" s="23"/>
      <c r="T31" s="23"/>
      <c r="U31" s="18"/>
      <c r="V31" s="18"/>
      <c r="W31" s="18"/>
      <c r="X31" s="18"/>
      <c r="Y31" s="18"/>
      <c r="Z31" s="18"/>
      <c r="AA31" s="18"/>
    </row>
    <row r="32" spans="1:27" s="377" customFormat="1" ht="13.5" x14ac:dyDescent="0.2">
      <c r="A32" s="23"/>
      <c r="B32" s="23"/>
      <c r="C32" s="23"/>
      <c r="D32" s="23"/>
      <c r="E32" s="23"/>
      <c r="F32" s="23"/>
      <c r="G32" s="23"/>
      <c r="H32" s="23"/>
      <c r="I32" s="23"/>
      <c r="J32" s="23"/>
      <c r="K32" s="23"/>
      <c r="L32" s="23"/>
      <c r="M32" s="23"/>
      <c r="N32" s="23"/>
      <c r="O32" s="23"/>
      <c r="P32" s="23"/>
      <c r="Q32" s="23"/>
      <c r="R32" s="23"/>
      <c r="S32" s="23"/>
      <c r="T32" s="23"/>
      <c r="U32" s="18"/>
      <c r="V32" s="18"/>
      <c r="W32" s="18"/>
      <c r="X32" s="18"/>
      <c r="Y32" s="18"/>
      <c r="Z32" s="18"/>
      <c r="AA32" s="18"/>
    </row>
    <row r="33" spans="1:27" s="377" customFormat="1" ht="13.5" x14ac:dyDescent="0.2">
      <c r="A33" s="23"/>
      <c r="B33" s="23"/>
      <c r="C33" s="23"/>
      <c r="D33" s="23"/>
      <c r="E33" s="23"/>
      <c r="F33" s="23"/>
      <c r="G33" s="23"/>
      <c r="H33" s="23"/>
      <c r="I33" s="23"/>
      <c r="J33" s="23"/>
      <c r="K33" s="23"/>
      <c r="L33" s="23"/>
      <c r="M33" s="23"/>
      <c r="N33" s="23"/>
      <c r="O33" s="23"/>
      <c r="P33" s="23"/>
      <c r="Q33" s="23"/>
      <c r="R33" s="23"/>
      <c r="S33" s="23"/>
      <c r="T33" s="23"/>
      <c r="U33" s="18"/>
      <c r="V33" s="18"/>
      <c r="W33" s="18"/>
      <c r="X33" s="18"/>
      <c r="Y33" s="18"/>
      <c r="Z33" s="18"/>
      <c r="AA33" s="18"/>
    </row>
    <row r="34" spans="1:27" s="377" customFormat="1" ht="13.5" x14ac:dyDescent="0.2">
      <c r="A34" s="23"/>
      <c r="B34" s="23"/>
      <c r="C34" s="23"/>
      <c r="D34" s="23"/>
      <c r="E34" s="23"/>
      <c r="F34" s="23"/>
      <c r="G34" s="23"/>
      <c r="H34" s="23"/>
      <c r="I34" s="23"/>
      <c r="J34" s="23"/>
      <c r="K34" s="23"/>
      <c r="L34" s="23"/>
      <c r="M34" s="23"/>
      <c r="N34" s="23"/>
      <c r="O34" s="23"/>
      <c r="P34" s="23"/>
      <c r="Q34" s="23"/>
      <c r="R34" s="23"/>
      <c r="S34" s="23"/>
      <c r="T34" s="23"/>
      <c r="U34" s="18"/>
      <c r="V34" s="18"/>
      <c r="W34" s="18"/>
      <c r="X34" s="18"/>
      <c r="Y34" s="18"/>
      <c r="Z34" s="18"/>
      <c r="AA34" s="18"/>
    </row>
    <row r="35" spans="1:27" s="377" customFormat="1" ht="13.5" x14ac:dyDescent="0.2">
      <c r="A35" s="23"/>
      <c r="B35" s="23"/>
      <c r="C35" s="23"/>
      <c r="D35" s="23"/>
      <c r="E35" s="23"/>
      <c r="F35" s="23"/>
      <c r="G35" s="23"/>
      <c r="H35" s="23"/>
      <c r="I35" s="23"/>
      <c r="J35" s="23"/>
      <c r="K35" s="23"/>
      <c r="L35" s="23"/>
      <c r="M35" s="23"/>
      <c r="N35" s="23"/>
      <c r="O35" s="23"/>
      <c r="P35" s="23"/>
      <c r="Q35" s="23"/>
      <c r="R35" s="23"/>
      <c r="S35" s="23"/>
      <c r="T35" s="23"/>
      <c r="U35" s="18"/>
      <c r="V35" s="18"/>
      <c r="W35" s="18"/>
      <c r="X35" s="18"/>
      <c r="Y35" s="18"/>
      <c r="Z35" s="18"/>
      <c r="AA35" s="18"/>
    </row>
    <row r="36" spans="1:27" s="149" customFormat="1" ht="13.5" x14ac:dyDescent="0.2">
      <c r="A36" s="23"/>
      <c r="B36" s="23"/>
      <c r="C36" s="23"/>
      <c r="D36" s="23"/>
      <c r="E36" s="23"/>
      <c r="F36" s="23"/>
      <c r="G36" s="23"/>
      <c r="H36" s="23"/>
      <c r="I36" s="23"/>
      <c r="J36" s="23"/>
      <c r="K36" s="23"/>
      <c r="L36" s="23"/>
      <c r="M36" s="23"/>
      <c r="N36" s="23"/>
      <c r="O36" s="23"/>
      <c r="P36" s="23"/>
      <c r="Q36" s="23"/>
      <c r="R36" s="23"/>
      <c r="S36" s="23"/>
      <c r="T36" s="23"/>
      <c r="U36" s="18"/>
      <c r="V36" s="18"/>
      <c r="W36" s="18"/>
      <c r="X36" s="18"/>
      <c r="Y36" s="18"/>
      <c r="Z36" s="18"/>
      <c r="AA36" s="18"/>
    </row>
    <row r="37" spans="1:27" s="149" customFormat="1" ht="13.5" x14ac:dyDescent="0.2">
      <c r="A37" s="23"/>
      <c r="B37" s="23"/>
      <c r="C37" s="23"/>
      <c r="D37" s="23"/>
      <c r="E37" s="23"/>
      <c r="F37" s="23"/>
      <c r="G37" s="23"/>
      <c r="H37" s="23"/>
      <c r="I37" s="23"/>
      <c r="J37" s="23"/>
      <c r="K37" s="23"/>
      <c r="L37" s="23"/>
      <c r="M37" s="23"/>
      <c r="N37" s="23"/>
      <c r="O37" s="23"/>
      <c r="P37" s="23"/>
      <c r="Q37" s="23"/>
      <c r="R37" s="23"/>
      <c r="S37" s="23"/>
      <c r="T37" s="23"/>
      <c r="U37" s="18"/>
      <c r="V37" s="18"/>
      <c r="W37" s="18"/>
      <c r="X37" s="18"/>
      <c r="Y37" s="18"/>
      <c r="Z37" s="18"/>
      <c r="AA37" s="18"/>
    </row>
    <row r="38" spans="1:27" s="149" customFormat="1" ht="13.5" x14ac:dyDescent="0.2">
      <c r="A38" s="23"/>
      <c r="B38" s="23"/>
      <c r="C38" s="23"/>
      <c r="D38" s="23"/>
      <c r="E38" s="23"/>
      <c r="F38" s="23"/>
      <c r="G38" s="23"/>
      <c r="H38" s="23"/>
      <c r="I38" s="23"/>
      <c r="J38" s="23"/>
      <c r="K38" s="23"/>
      <c r="L38" s="23"/>
      <c r="M38" s="23"/>
      <c r="N38" s="23"/>
      <c r="O38" s="23"/>
      <c r="P38" s="23"/>
      <c r="Q38" s="23"/>
      <c r="R38" s="23"/>
      <c r="S38" s="23"/>
      <c r="T38" s="23"/>
      <c r="U38" s="18"/>
      <c r="V38" s="18"/>
      <c r="W38" s="18"/>
      <c r="X38" s="18"/>
      <c r="Y38" s="18"/>
      <c r="Z38" s="18"/>
      <c r="AA38" s="18"/>
    </row>
    <row r="39" spans="1:27" s="149" customFormat="1" ht="13.5" x14ac:dyDescent="0.2">
      <c r="A39" s="23"/>
      <c r="B39" s="23"/>
      <c r="C39" s="23"/>
      <c r="D39" s="23"/>
      <c r="E39" s="23"/>
      <c r="F39" s="23"/>
      <c r="G39" s="23"/>
      <c r="H39" s="23"/>
      <c r="I39" s="23"/>
      <c r="J39" s="23"/>
      <c r="K39" s="23"/>
      <c r="L39" s="23"/>
      <c r="M39" s="23"/>
      <c r="N39" s="23"/>
      <c r="O39" s="23"/>
      <c r="P39" s="23"/>
      <c r="Q39" s="23"/>
      <c r="R39" s="23"/>
      <c r="S39" s="23"/>
      <c r="T39" s="23"/>
      <c r="U39" s="18"/>
      <c r="V39" s="18"/>
      <c r="W39" s="18"/>
      <c r="X39" s="18"/>
      <c r="Y39" s="18"/>
      <c r="Z39" s="18"/>
      <c r="AA39" s="18"/>
    </row>
    <row r="40" spans="1:27" s="149" customFormat="1" ht="13.5" x14ac:dyDescent="0.2">
      <c r="A40" s="23"/>
      <c r="B40" s="23"/>
      <c r="C40" s="23"/>
      <c r="D40" s="23"/>
      <c r="E40" s="23"/>
      <c r="F40" s="23"/>
      <c r="G40" s="23"/>
      <c r="H40" s="23"/>
      <c r="I40" s="23"/>
      <c r="J40" s="23"/>
      <c r="K40" s="23"/>
      <c r="L40" s="23"/>
      <c r="M40" s="23"/>
      <c r="N40" s="23"/>
      <c r="O40" s="23"/>
      <c r="P40" s="23"/>
      <c r="Q40" s="23"/>
      <c r="R40" s="23"/>
      <c r="S40" s="23"/>
      <c r="T40" s="23"/>
      <c r="U40" s="18"/>
      <c r="V40" s="18"/>
      <c r="W40" s="18"/>
      <c r="X40" s="18"/>
      <c r="Y40" s="18"/>
      <c r="Z40" s="18"/>
      <c r="AA40" s="18"/>
    </row>
    <row r="41" spans="1:27" s="149" customFormat="1" ht="13.5" x14ac:dyDescent="0.2">
      <c r="A41" s="23"/>
      <c r="B41" s="23"/>
      <c r="C41" s="23"/>
      <c r="D41" s="23"/>
      <c r="E41" s="23"/>
      <c r="F41" s="23"/>
      <c r="G41" s="23"/>
      <c r="H41" s="23"/>
      <c r="I41" s="23"/>
      <c r="J41" s="23"/>
      <c r="K41" s="23"/>
      <c r="L41" s="23"/>
      <c r="M41" s="23"/>
      <c r="N41" s="23"/>
      <c r="O41" s="23"/>
      <c r="P41" s="23"/>
      <c r="Q41" s="23"/>
      <c r="R41" s="23"/>
      <c r="S41" s="23"/>
      <c r="T41" s="23"/>
      <c r="U41" s="18"/>
      <c r="V41" s="18"/>
      <c r="W41" s="18"/>
      <c r="X41" s="18"/>
      <c r="Y41" s="18"/>
      <c r="Z41" s="18"/>
      <c r="AA41" s="18"/>
    </row>
    <row r="42" spans="1:27" s="149" customFormat="1" ht="13.5" x14ac:dyDescent="0.2">
      <c r="A42" s="23"/>
      <c r="B42" s="23"/>
      <c r="C42" s="23"/>
      <c r="D42" s="23"/>
      <c r="E42" s="23"/>
      <c r="F42" s="23"/>
      <c r="G42" s="23"/>
      <c r="H42" s="23"/>
      <c r="I42" s="23"/>
      <c r="J42" s="23"/>
      <c r="K42" s="23"/>
      <c r="L42" s="23"/>
      <c r="M42" s="23"/>
      <c r="N42" s="23"/>
      <c r="O42" s="23"/>
      <c r="P42" s="23"/>
      <c r="Q42" s="23"/>
      <c r="R42" s="23"/>
      <c r="S42" s="23"/>
      <c r="T42" s="23"/>
      <c r="U42" s="23"/>
      <c r="V42" s="23"/>
      <c r="W42" s="23"/>
      <c r="X42" s="23"/>
      <c r="Y42" s="23"/>
      <c r="Z42" s="23"/>
      <c r="AA42" s="23"/>
    </row>
    <row r="43" spans="1:27" s="149" customFormat="1" ht="13.5" x14ac:dyDescent="0.2">
      <c r="A43" s="23"/>
      <c r="B43" s="23"/>
      <c r="C43" s="23"/>
      <c r="D43" s="23"/>
      <c r="E43" s="23"/>
      <c r="F43" s="23"/>
      <c r="G43" s="23"/>
      <c r="H43" s="23"/>
      <c r="I43" s="23"/>
      <c r="J43" s="23"/>
      <c r="K43" s="23"/>
      <c r="L43" s="23"/>
      <c r="M43" s="23"/>
      <c r="N43" s="23"/>
      <c r="O43" s="23"/>
      <c r="P43" s="23"/>
      <c r="Q43" s="23"/>
      <c r="R43" s="23"/>
      <c r="S43" s="23"/>
      <c r="T43" s="23"/>
      <c r="U43" s="23"/>
      <c r="V43" s="23"/>
      <c r="W43" s="23"/>
      <c r="X43" s="23"/>
      <c r="Y43" s="23"/>
      <c r="Z43" s="23"/>
      <c r="AA43" s="23"/>
    </row>
    <row r="44" spans="1:27" s="149" customFormat="1" ht="13.5" x14ac:dyDescent="0.2">
      <c r="A44" s="23"/>
      <c r="B44" s="23"/>
      <c r="C44" s="23"/>
      <c r="D44" s="23"/>
      <c r="E44" s="23"/>
      <c r="F44" s="23"/>
      <c r="G44" s="23"/>
      <c r="H44" s="23"/>
      <c r="I44" s="23"/>
      <c r="J44" s="23"/>
      <c r="K44" s="23"/>
      <c r="L44" s="23"/>
      <c r="M44" s="23"/>
      <c r="N44" s="23"/>
      <c r="O44" s="23"/>
      <c r="P44" s="23"/>
      <c r="Q44" s="23"/>
      <c r="R44" s="23"/>
      <c r="S44" s="23"/>
      <c r="T44" s="23"/>
      <c r="U44" s="23"/>
      <c r="V44" s="23"/>
      <c r="W44" s="23"/>
      <c r="X44" s="23"/>
      <c r="Y44" s="23"/>
      <c r="Z44" s="23"/>
      <c r="AA44" s="23"/>
    </row>
    <row r="45" spans="1:27" s="149" customFormat="1" ht="13.5" x14ac:dyDescent="0.2">
      <c r="A45" s="23"/>
      <c r="B45" s="23"/>
      <c r="C45" s="23"/>
      <c r="D45" s="23"/>
      <c r="E45" s="23"/>
      <c r="F45" s="23"/>
      <c r="G45" s="23"/>
      <c r="H45" s="23"/>
      <c r="I45" s="23"/>
      <c r="J45" s="23"/>
      <c r="K45" s="23"/>
      <c r="L45" s="23"/>
      <c r="M45" s="23"/>
      <c r="N45" s="23"/>
      <c r="O45" s="23"/>
      <c r="P45" s="23"/>
      <c r="Q45" s="23"/>
      <c r="R45" s="23"/>
      <c r="S45" s="23"/>
      <c r="T45" s="23"/>
      <c r="U45" s="23"/>
      <c r="V45" s="23"/>
      <c r="W45" s="23"/>
      <c r="X45" s="23"/>
      <c r="Y45" s="23"/>
      <c r="Z45" s="23"/>
      <c r="AA45" s="23"/>
    </row>
    <row r="46" spans="1:27" s="149" customFormat="1" ht="13.5" x14ac:dyDescent="0.2">
      <c r="A46" s="23"/>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row>
    <row r="47" spans="1:27" s="149" customFormat="1" ht="13.5" x14ac:dyDescent="0.2">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c r="AA47" s="23"/>
    </row>
    <row r="48" spans="1:27" s="149" customFormat="1" ht="13.5" x14ac:dyDescent="0.2">
      <c r="A48" s="23"/>
      <c r="B48" s="23"/>
      <c r="C48" s="23"/>
      <c r="D48" s="23"/>
      <c r="E48" s="23"/>
      <c r="F48" s="23"/>
      <c r="G48" s="23"/>
      <c r="H48" s="23"/>
      <c r="I48" s="23"/>
      <c r="J48" s="23"/>
      <c r="K48" s="23"/>
      <c r="L48" s="23"/>
      <c r="M48" s="23"/>
      <c r="N48" s="23"/>
      <c r="O48" s="23"/>
      <c r="P48" s="23"/>
      <c r="Q48" s="23"/>
      <c r="R48" s="23"/>
      <c r="S48" s="23"/>
      <c r="T48" s="23"/>
      <c r="U48" s="23"/>
      <c r="V48" s="23"/>
      <c r="W48" s="23"/>
      <c r="X48" s="23"/>
      <c r="Y48" s="23"/>
      <c r="Z48" s="23"/>
      <c r="AA48" s="23"/>
    </row>
    <row r="49" spans="1:27" s="149" customFormat="1" ht="13.5" x14ac:dyDescent="0.2">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row>
    <row r="50" spans="1:27" s="149" customFormat="1" ht="13.5" x14ac:dyDescent="0.2">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row>
    <row r="51" spans="1:27" s="149" customFormat="1" ht="13.5" x14ac:dyDescent="0.2">
      <c r="A51" s="2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row>
    <row r="52" spans="1:27" s="149" customFormat="1" ht="13.5" x14ac:dyDescent="0.2">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row>
    <row r="53" spans="1:27" s="149" customFormat="1" ht="13.5" x14ac:dyDescent="0.2">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row>
    <row r="54" spans="1:27" s="149" customFormat="1" ht="13.5" x14ac:dyDescent="0.2">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row>
    <row r="55" spans="1:27" s="149" customFormat="1" ht="13.5" x14ac:dyDescent="0.2">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row>
    <row r="56" spans="1:27" s="149" customFormat="1" ht="13.5" x14ac:dyDescent="0.2">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row>
    <row r="57" spans="1:27" s="149" customFormat="1" ht="13.5" x14ac:dyDescent="0.2">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row>
    <row r="58" spans="1:27" s="149" customFormat="1" ht="13.5" x14ac:dyDescent="0.2">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row>
    <row r="59" spans="1:27" s="149" customFormat="1" ht="13.5" x14ac:dyDescent="0.2">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row>
    <row r="60" spans="1:27" s="149" customFormat="1" ht="13.5" x14ac:dyDescent="0.2">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row>
    <row r="61" spans="1:27" s="149" customFormat="1" ht="13.5" x14ac:dyDescent="0.2">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row>
    <row r="62" spans="1:27" s="208" customFormat="1" ht="16.5" x14ac:dyDescent="0.2">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row>
    <row r="63" spans="1:27" s="149" customFormat="1" ht="13.5" x14ac:dyDescent="0.2">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row>
    <row r="64" spans="1:27" s="149" customFormat="1" ht="13.5" x14ac:dyDescent="0.2">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row>
    <row r="65" spans="1:27" s="149" customFormat="1" ht="13.5" x14ac:dyDescent="0.2">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row>
    <row r="66" spans="1:27" s="149" customFormat="1" ht="13.5" x14ac:dyDescent="0.2">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row>
    <row r="67" spans="1:27" s="149" customFormat="1" ht="13.5" x14ac:dyDescent="0.2">
      <c r="A67" s="2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row>
    <row r="68" spans="1:27" s="149" customFormat="1" ht="13.5" x14ac:dyDescent="0.2">
      <c r="A68" s="2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row>
    <row r="69" spans="1:27" s="149" customFormat="1" ht="13.5" x14ac:dyDescent="0.2">
      <c r="A69" s="23"/>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row>
    <row r="70" spans="1:27" s="149" customFormat="1" ht="13.5" x14ac:dyDescent="0.2">
      <c r="A70" s="23"/>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row>
    <row r="71" spans="1:27" s="149" customFormat="1" ht="13.5" x14ac:dyDescent="0.2">
      <c r="A71" s="23"/>
      <c r="B71" s="23"/>
      <c r="C71" s="23"/>
      <c r="D71" s="23"/>
      <c r="E71" s="23"/>
      <c r="F71" s="23"/>
      <c r="G71" s="23"/>
      <c r="H71" s="23"/>
      <c r="I71" s="23"/>
      <c r="J71" s="23"/>
      <c r="K71" s="23"/>
      <c r="L71" s="23"/>
      <c r="M71" s="23"/>
      <c r="N71" s="23"/>
      <c r="O71" s="23"/>
      <c r="P71" s="23"/>
      <c r="Q71" s="23"/>
      <c r="R71" s="23"/>
      <c r="S71" s="23"/>
      <c r="T71" s="23"/>
      <c r="U71" s="23"/>
      <c r="V71" s="23"/>
      <c r="W71" s="23"/>
      <c r="X71" s="23"/>
      <c r="Y71" s="23"/>
      <c r="Z71" s="23"/>
      <c r="AA71" s="23"/>
    </row>
    <row r="72" spans="1:27" s="149" customFormat="1" ht="13.5" x14ac:dyDescent="0.2">
      <c r="A72" s="23"/>
      <c r="B72" s="23"/>
      <c r="C72" s="23"/>
      <c r="D72" s="23"/>
      <c r="E72" s="23"/>
      <c r="F72" s="23"/>
      <c r="G72" s="23"/>
      <c r="H72" s="23"/>
      <c r="I72" s="23"/>
      <c r="J72" s="23"/>
      <c r="K72" s="23"/>
      <c r="L72" s="23"/>
      <c r="M72" s="23"/>
      <c r="N72" s="23"/>
      <c r="O72" s="23"/>
      <c r="P72" s="23"/>
      <c r="Q72" s="23"/>
      <c r="R72" s="23"/>
      <c r="S72" s="23"/>
      <c r="T72" s="23"/>
      <c r="U72" s="23"/>
      <c r="V72" s="23"/>
      <c r="W72" s="23"/>
      <c r="X72" s="23"/>
      <c r="Y72" s="23"/>
      <c r="Z72" s="23"/>
      <c r="AA72" s="23"/>
    </row>
    <row r="73" spans="1:27" s="149" customFormat="1" ht="13.5" x14ac:dyDescent="0.2">
      <c r="A73" s="2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row>
    <row r="74" spans="1:27" s="149" customFormat="1" ht="13.5" x14ac:dyDescent="0.2">
      <c r="A74" s="2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row>
    <row r="75" spans="1:27" s="149" customFormat="1" ht="13.5" x14ac:dyDescent="0.2">
      <c r="A75" s="2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row>
    <row r="76" spans="1:27" s="149" customFormat="1" ht="13.5" x14ac:dyDescent="0.2">
      <c r="A76" s="23"/>
      <c r="B76" s="23"/>
      <c r="C76" s="23"/>
      <c r="D76" s="23"/>
      <c r="E76" s="23"/>
      <c r="F76" s="23"/>
      <c r="G76" s="23"/>
      <c r="H76" s="23"/>
      <c r="I76" s="23"/>
      <c r="J76" s="23"/>
      <c r="K76" s="23"/>
      <c r="L76" s="23"/>
      <c r="M76" s="23"/>
      <c r="N76" s="23"/>
      <c r="O76" s="23"/>
      <c r="P76" s="23"/>
      <c r="Q76" s="23"/>
      <c r="R76" s="23"/>
      <c r="S76" s="23"/>
      <c r="T76" s="23"/>
      <c r="U76" s="23"/>
      <c r="V76" s="23"/>
      <c r="W76" s="23"/>
      <c r="X76" s="23"/>
      <c r="Y76" s="23"/>
      <c r="Z76" s="23"/>
      <c r="AA76" s="23"/>
    </row>
    <row r="77" spans="1:27" s="149" customFormat="1" ht="13.5" x14ac:dyDescent="0.2">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row>
    <row r="78" spans="1:27" s="149" customFormat="1" ht="13.5" x14ac:dyDescent="0.2">
      <c r="A78" s="2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row>
    <row r="79" spans="1:27" s="149" customFormat="1" ht="13.5" x14ac:dyDescent="0.2">
      <c r="A79" s="2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row>
    <row r="80" spans="1:27" s="149" customFormat="1" ht="13.5" x14ac:dyDescent="0.2">
      <c r="A80" s="2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row>
    <row r="81" spans="1:27" s="149" customFormat="1" ht="13.5" x14ac:dyDescent="0.2">
      <c r="A81" s="23"/>
      <c r="B81" s="23"/>
      <c r="C81" s="23"/>
      <c r="D81" s="23"/>
      <c r="E81" s="23"/>
      <c r="F81" s="23"/>
      <c r="G81" s="23"/>
      <c r="H81" s="23"/>
      <c r="I81" s="23"/>
      <c r="J81" s="23"/>
      <c r="K81" s="23"/>
      <c r="L81" s="23"/>
      <c r="M81" s="23"/>
      <c r="N81" s="23"/>
      <c r="O81" s="23"/>
      <c r="P81" s="23"/>
      <c r="Q81" s="23"/>
      <c r="R81" s="23"/>
      <c r="S81" s="23"/>
      <c r="T81" s="23"/>
      <c r="U81" s="23"/>
      <c r="V81" s="23"/>
      <c r="W81" s="23"/>
      <c r="X81" s="23"/>
      <c r="Y81" s="23"/>
      <c r="Z81" s="23"/>
      <c r="AA81" s="23"/>
    </row>
    <row r="82" spans="1:27" s="149" customFormat="1" ht="13.5" x14ac:dyDescent="0.2">
      <c r="A82" s="23"/>
      <c r="B82" s="23"/>
      <c r="C82" s="23"/>
      <c r="D82" s="23"/>
      <c r="E82" s="23"/>
      <c r="F82" s="23"/>
      <c r="G82" s="23"/>
      <c r="H82" s="23"/>
      <c r="I82" s="23"/>
      <c r="J82" s="23"/>
      <c r="K82" s="23"/>
      <c r="L82" s="23"/>
      <c r="M82" s="23"/>
      <c r="N82" s="23"/>
      <c r="O82" s="23"/>
      <c r="P82" s="23"/>
      <c r="Q82" s="23"/>
      <c r="R82" s="23"/>
      <c r="S82" s="23"/>
      <c r="T82" s="23"/>
      <c r="U82" s="23"/>
      <c r="V82" s="23"/>
      <c r="W82" s="23"/>
      <c r="X82" s="23"/>
      <c r="Y82" s="23"/>
      <c r="Z82" s="23"/>
      <c r="AA82" s="23"/>
    </row>
    <row r="83" spans="1:27" s="149" customFormat="1" ht="13.5" x14ac:dyDescent="0.2">
      <c r="A83" s="2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row>
    <row r="84" spans="1:27" s="149" customFormat="1" ht="13.5" x14ac:dyDescent="0.2">
      <c r="A84" s="2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row>
    <row r="85" spans="1:27" s="149" customFormat="1" ht="13.5" x14ac:dyDescent="0.2">
      <c r="A85" s="2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row>
    <row r="86" spans="1:27" s="149" customFormat="1" ht="13.5" x14ac:dyDescent="0.2">
      <c r="A86" s="2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row>
    <row r="87" spans="1:27" s="149" customFormat="1" ht="13.5" x14ac:dyDescent="0.2">
      <c r="A87" s="2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row>
    <row r="88" spans="1:27" s="149" customFormat="1" ht="13.5" x14ac:dyDescent="0.2">
      <c r="A88" s="23"/>
      <c r="B88" s="23"/>
      <c r="C88" s="23"/>
      <c r="D88" s="23"/>
      <c r="E88" s="23"/>
      <c r="F88" s="23"/>
      <c r="G88" s="23"/>
      <c r="H88" s="23"/>
      <c r="I88" s="23"/>
      <c r="J88" s="23"/>
      <c r="K88" s="23"/>
      <c r="L88" s="23"/>
      <c r="M88" s="23"/>
      <c r="N88" s="23"/>
      <c r="O88" s="23"/>
      <c r="P88" s="23"/>
      <c r="Q88" s="23"/>
      <c r="R88" s="23"/>
      <c r="S88" s="23"/>
      <c r="T88" s="23"/>
      <c r="U88" s="23"/>
      <c r="V88" s="23"/>
      <c r="W88" s="23"/>
      <c r="X88" s="23"/>
      <c r="Y88" s="23"/>
      <c r="Z88" s="23"/>
      <c r="AA88" s="23"/>
    </row>
    <row r="89" spans="1:27" s="149" customFormat="1" ht="13.5" x14ac:dyDescent="0.2">
      <c r="A89" s="23"/>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row>
    <row r="90" spans="1:27" s="149" customFormat="1" ht="13.5" x14ac:dyDescent="0.2">
      <c r="A90" s="23"/>
      <c r="B90" s="23"/>
      <c r="C90" s="23"/>
      <c r="D90" s="23"/>
      <c r="E90" s="23"/>
      <c r="F90" s="23"/>
      <c r="G90" s="23"/>
      <c r="H90" s="23"/>
      <c r="I90" s="23"/>
      <c r="J90" s="23"/>
      <c r="K90" s="23"/>
      <c r="L90" s="23"/>
      <c r="M90" s="23"/>
      <c r="N90" s="23"/>
      <c r="O90" s="23"/>
      <c r="P90" s="23"/>
      <c r="Q90" s="23"/>
      <c r="R90" s="23"/>
      <c r="S90" s="23"/>
      <c r="T90" s="23"/>
      <c r="U90" s="23"/>
      <c r="V90" s="23"/>
      <c r="W90" s="23"/>
      <c r="X90" s="23"/>
      <c r="Y90" s="23"/>
      <c r="Z90" s="23"/>
      <c r="AA90" s="23"/>
    </row>
    <row r="91" spans="1:27" s="149" customFormat="1" ht="13.5" x14ac:dyDescent="0.2">
      <c r="A91" s="23"/>
      <c r="B91" s="23"/>
      <c r="C91" s="23"/>
      <c r="D91" s="23"/>
      <c r="E91" s="23"/>
      <c r="F91" s="23"/>
      <c r="G91" s="23"/>
      <c r="H91" s="23"/>
      <c r="I91" s="23"/>
      <c r="J91" s="23"/>
      <c r="K91" s="23"/>
      <c r="L91" s="23"/>
      <c r="M91" s="23"/>
      <c r="N91" s="23"/>
      <c r="O91" s="23"/>
      <c r="P91" s="23"/>
      <c r="Q91" s="23"/>
      <c r="R91" s="23"/>
      <c r="S91" s="23"/>
      <c r="T91" s="23"/>
      <c r="U91" s="23"/>
      <c r="V91" s="23"/>
      <c r="W91" s="23"/>
      <c r="X91" s="23"/>
      <c r="Y91" s="23"/>
      <c r="Z91" s="23"/>
      <c r="AA91" s="23"/>
    </row>
    <row r="92" spans="1:27" s="149" customFormat="1" ht="13.5" x14ac:dyDescent="0.2">
      <c r="A92" s="23"/>
      <c r="B92" s="23"/>
      <c r="C92" s="23"/>
      <c r="D92" s="23"/>
      <c r="E92" s="23"/>
      <c r="F92" s="23"/>
      <c r="G92" s="23"/>
      <c r="H92" s="23"/>
      <c r="I92" s="23"/>
      <c r="J92" s="23"/>
      <c r="K92" s="23"/>
      <c r="L92" s="23"/>
      <c r="M92" s="23"/>
      <c r="N92" s="23"/>
      <c r="O92" s="23"/>
      <c r="P92" s="23"/>
      <c r="Q92" s="23"/>
      <c r="R92" s="23"/>
      <c r="S92" s="23"/>
      <c r="T92" s="23"/>
      <c r="U92" s="23"/>
      <c r="V92" s="23"/>
      <c r="W92" s="23"/>
      <c r="X92" s="23"/>
      <c r="Y92" s="23"/>
      <c r="Z92" s="23"/>
      <c r="AA92" s="23"/>
    </row>
    <row r="93" spans="1:27" s="149" customFormat="1" ht="13.5" x14ac:dyDescent="0.2">
      <c r="A93" s="23"/>
      <c r="B93" s="23"/>
      <c r="C93" s="23"/>
      <c r="D93" s="23"/>
      <c r="E93" s="23"/>
      <c r="F93" s="23"/>
      <c r="G93" s="23"/>
      <c r="H93" s="23"/>
      <c r="I93" s="23"/>
      <c r="J93" s="23"/>
      <c r="K93" s="23"/>
      <c r="L93" s="23"/>
      <c r="M93" s="23"/>
      <c r="N93" s="23"/>
      <c r="O93" s="23"/>
      <c r="P93" s="23"/>
      <c r="Q93" s="23"/>
      <c r="R93" s="23"/>
      <c r="S93" s="23"/>
      <c r="T93" s="23"/>
      <c r="U93" s="23"/>
      <c r="V93" s="23"/>
      <c r="W93" s="23"/>
      <c r="X93" s="23"/>
      <c r="Y93" s="23"/>
      <c r="Z93" s="23"/>
      <c r="AA93" s="23"/>
    </row>
    <row r="94" spans="1:27" s="149" customFormat="1" ht="13.5" x14ac:dyDescent="0.2">
      <c r="A94" s="23"/>
      <c r="B94" s="23"/>
      <c r="C94" s="23"/>
      <c r="D94" s="23"/>
      <c r="E94" s="23"/>
      <c r="F94" s="23"/>
      <c r="G94" s="23"/>
      <c r="H94" s="23"/>
      <c r="I94" s="23"/>
      <c r="J94" s="23"/>
      <c r="K94" s="23"/>
      <c r="L94" s="23"/>
      <c r="M94" s="23"/>
      <c r="N94" s="23"/>
      <c r="O94" s="23"/>
      <c r="P94" s="23"/>
      <c r="Q94" s="23"/>
      <c r="R94" s="23"/>
      <c r="S94" s="23"/>
      <c r="T94" s="23"/>
      <c r="U94" s="23"/>
      <c r="V94" s="23"/>
      <c r="W94" s="23"/>
      <c r="X94" s="23"/>
      <c r="Y94" s="23"/>
      <c r="Z94" s="23"/>
      <c r="AA94" s="23"/>
    </row>
    <row r="95" spans="1:27" s="149" customFormat="1" ht="13.5" x14ac:dyDescent="0.2">
      <c r="A95" s="23"/>
      <c r="B95" s="23"/>
      <c r="C95" s="23"/>
      <c r="D95" s="23"/>
      <c r="E95" s="23"/>
      <c r="F95" s="23"/>
      <c r="G95" s="23"/>
      <c r="H95" s="23"/>
      <c r="I95" s="23"/>
      <c r="J95" s="23"/>
      <c r="K95" s="23"/>
      <c r="L95" s="23"/>
      <c r="M95" s="23"/>
      <c r="N95" s="23"/>
      <c r="O95" s="23"/>
      <c r="P95" s="23"/>
      <c r="Q95" s="23"/>
      <c r="R95" s="23"/>
      <c r="S95" s="23"/>
      <c r="T95" s="23"/>
      <c r="U95" s="23"/>
      <c r="V95" s="23"/>
      <c r="W95" s="23"/>
      <c r="X95" s="23"/>
      <c r="Y95" s="23"/>
      <c r="Z95" s="23"/>
      <c r="AA95" s="23"/>
    </row>
    <row r="96" spans="1:27" s="18" customFormat="1" x14ac:dyDescent="0.2">
      <c r="A96" s="23"/>
      <c r="B96" s="23"/>
      <c r="C96" s="23"/>
      <c r="D96" s="23"/>
      <c r="E96" s="23"/>
      <c r="F96" s="23"/>
      <c r="G96" s="23"/>
      <c r="H96" s="23"/>
      <c r="I96" s="23"/>
      <c r="J96" s="23"/>
      <c r="K96" s="23"/>
      <c r="L96" s="23"/>
      <c r="M96" s="23"/>
      <c r="N96" s="23"/>
      <c r="O96" s="23"/>
      <c r="P96" s="23"/>
      <c r="Q96" s="23"/>
      <c r="R96" s="23"/>
      <c r="S96" s="23"/>
      <c r="T96" s="23"/>
      <c r="U96" s="23"/>
      <c r="V96" s="23"/>
      <c r="W96" s="23"/>
      <c r="X96" s="23"/>
      <c r="Y96" s="23"/>
      <c r="Z96" s="23"/>
      <c r="AA96" s="23"/>
    </row>
    <row r="97" spans="1:27" s="18" customFormat="1" x14ac:dyDescent="0.2">
      <c r="A97" s="23"/>
      <c r="B97" s="23"/>
      <c r="C97" s="23"/>
      <c r="D97" s="23"/>
      <c r="E97" s="23"/>
      <c r="F97" s="23"/>
      <c r="G97" s="23"/>
      <c r="H97" s="23"/>
      <c r="I97" s="23"/>
      <c r="J97" s="23"/>
      <c r="K97" s="23"/>
      <c r="L97" s="23"/>
      <c r="M97" s="23"/>
      <c r="N97" s="23"/>
      <c r="O97" s="23"/>
      <c r="P97" s="23"/>
      <c r="Q97" s="23"/>
      <c r="R97" s="23"/>
      <c r="S97" s="23"/>
      <c r="T97" s="23"/>
      <c r="U97" s="23"/>
      <c r="V97" s="23"/>
      <c r="W97" s="23"/>
      <c r="X97" s="23"/>
      <c r="Y97" s="23"/>
      <c r="Z97" s="23"/>
      <c r="AA97" s="23"/>
    </row>
    <row r="98" spans="1:27" s="18" customFormat="1" x14ac:dyDescent="0.2">
      <c r="A98" s="23"/>
      <c r="B98" s="23"/>
      <c r="C98" s="23"/>
      <c r="D98" s="23"/>
      <c r="E98" s="23"/>
      <c r="F98" s="23"/>
      <c r="G98" s="23"/>
      <c r="H98" s="23"/>
      <c r="I98" s="23"/>
      <c r="J98" s="23"/>
      <c r="K98" s="23"/>
      <c r="L98" s="23"/>
      <c r="M98" s="23"/>
      <c r="N98" s="23"/>
      <c r="O98" s="23"/>
      <c r="P98" s="23"/>
      <c r="Q98" s="23"/>
      <c r="R98" s="23"/>
      <c r="S98" s="23"/>
      <c r="T98" s="23"/>
      <c r="U98" s="23"/>
      <c r="V98" s="23"/>
      <c r="W98" s="23"/>
      <c r="X98" s="23"/>
      <c r="Y98" s="23"/>
      <c r="Z98" s="23"/>
      <c r="AA98" s="23"/>
    </row>
    <row r="99" spans="1:27" s="18" customFormat="1" x14ac:dyDescent="0.2">
      <c r="A99" s="23"/>
      <c r="B99" s="23"/>
      <c r="C99" s="23"/>
      <c r="D99" s="23"/>
      <c r="E99" s="23"/>
      <c r="F99" s="23"/>
      <c r="G99" s="23"/>
      <c r="H99" s="23"/>
      <c r="I99" s="23"/>
      <c r="J99" s="23"/>
      <c r="K99" s="23"/>
      <c r="L99" s="23"/>
      <c r="M99" s="23"/>
      <c r="N99" s="23"/>
      <c r="O99" s="23"/>
      <c r="P99" s="23"/>
      <c r="Q99" s="23"/>
      <c r="R99" s="23"/>
      <c r="S99" s="23"/>
      <c r="T99" s="23"/>
      <c r="U99" s="23"/>
      <c r="V99" s="23"/>
      <c r="W99" s="23"/>
      <c r="X99" s="23"/>
      <c r="Y99" s="23"/>
      <c r="Z99" s="23"/>
      <c r="AA99" s="23"/>
    </row>
    <row r="100" spans="1:27" s="18" customFormat="1" x14ac:dyDescent="0.2">
      <c r="A100" s="23"/>
      <c r="B100" s="23"/>
      <c r="C100" s="23"/>
      <c r="D100" s="23"/>
      <c r="E100" s="23"/>
      <c r="F100" s="23"/>
      <c r="G100" s="23"/>
      <c r="H100" s="23"/>
      <c r="I100" s="23"/>
      <c r="J100" s="23"/>
      <c r="K100" s="23"/>
      <c r="L100" s="23"/>
      <c r="M100" s="23"/>
      <c r="N100" s="23"/>
      <c r="O100" s="23"/>
      <c r="P100" s="23"/>
      <c r="Q100" s="23"/>
      <c r="R100" s="23"/>
      <c r="S100" s="23"/>
      <c r="T100" s="23"/>
      <c r="U100" s="23"/>
      <c r="V100" s="23"/>
      <c r="W100" s="23"/>
      <c r="X100" s="23"/>
      <c r="Y100" s="23"/>
      <c r="Z100" s="23"/>
      <c r="AA100" s="23"/>
    </row>
    <row r="101" spans="1:27" s="18" customFormat="1" x14ac:dyDescent="0.2">
      <c r="A101" s="23"/>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row>
    <row r="102" spans="1:27" s="18" customFormat="1" x14ac:dyDescent="0.2">
      <c r="A102" s="23"/>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row>
    <row r="103" spans="1:27" s="18" customFormat="1" x14ac:dyDescent="0.2">
      <c r="A103" s="23"/>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row>
    <row r="104" spans="1:27" s="18" customFormat="1" x14ac:dyDescent="0.2">
      <c r="A104" s="23"/>
      <c r="B104" s="23"/>
      <c r="C104" s="23"/>
      <c r="D104" s="23"/>
      <c r="E104" s="23"/>
      <c r="F104" s="23"/>
      <c r="G104" s="23"/>
      <c r="H104" s="23"/>
      <c r="I104" s="23"/>
      <c r="J104" s="23"/>
      <c r="K104" s="23"/>
      <c r="L104" s="23"/>
      <c r="M104" s="23"/>
      <c r="N104" s="23"/>
      <c r="O104" s="23"/>
      <c r="P104" s="23"/>
      <c r="Q104" s="23"/>
      <c r="R104" s="23"/>
      <c r="S104" s="23"/>
      <c r="T104" s="23"/>
      <c r="U104" s="23"/>
      <c r="V104" s="23"/>
      <c r="W104" s="23"/>
      <c r="X104" s="23"/>
      <c r="Y104" s="23"/>
      <c r="Z104" s="23"/>
      <c r="AA104" s="23"/>
    </row>
    <row r="105" spans="1:27" s="18" customFormat="1" x14ac:dyDescent="0.2">
      <c r="A105" s="23"/>
      <c r="B105" s="23"/>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row>
    <row r="106" spans="1:27" s="18" customFormat="1" x14ac:dyDescent="0.2">
      <c r="A106" s="23"/>
      <c r="B106" s="23"/>
      <c r="C106" s="23"/>
      <c r="D106" s="23"/>
      <c r="E106" s="23"/>
      <c r="F106" s="23"/>
      <c r="G106" s="23"/>
      <c r="H106" s="23"/>
      <c r="I106" s="23"/>
      <c r="J106" s="23"/>
      <c r="K106" s="23"/>
      <c r="L106" s="23"/>
      <c r="M106" s="23"/>
      <c r="N106" s="23"/>
      <c r="O106" s="23"/>
      <c r="P106" s="23"/>
      <c r="Q106" s="23"/>
      <c r="R106" s="23"/>
      <c r="S106" s="23"/>
      <c r="T106" s="23"/>
      <c r="U106" s="23"/>
      <c r="V106" s="23"/>
      <c r="W106" s="23"/>
      <c r="X106" s="23"/>
      <c r="Y106" s="23"/>
      <c r="Z106" s="23"/>
      <c r="AA106" s="23"/>
    </row>
  </sheetData>
  <sheetProtection formatColumns="0" autoFilter="0"/>
  <mergeCells count="16">
    <mergeCell ref="A6:M6"/>
    <mergeCell ref="A1:Q1"/>
    <mergeCell ref="A2:M2"/>
    <mergeCell ref="A3:M3"/>
    <mergeCell ref="A4:M4"/>
    <mergeCell ref="A5:M5"/>
    <mergeCell ref="N2:O2"/>
    <mergeCell ref="P2:Q2"/>
    <mergeCell ref="P6:Q6"/>
    <mergeCell ref="N3:O3"/>
    <mergeCell ref="N4:O4"/>
    <mergeCell ref="N5:O5"/>
    <mergeCell ref="N6:O6"/>
    <mergeCell ref="P3:Q3"/>
    <mergeCell ref="P4:Q4"/>
    <mergeCell ref="P5:Q5"/>
  </mergeCells>
  <phoneticPr fontId="2" type="noConversion"/>
  <conditionalFormatting sqref="O8 O10:O30">
    <cfRule type="cellIs" dxfId="230" priority="2" operator="notEqual">
      <formula>0</formula>
    </cfRule>
  </conditionalFormatting>
  <dataValidations count="11">
    <dataValidation allowBlank="1" showErrorMessage="1" promptTitle="Cal OES ONLY" prompt="For Cal OES use only.  Do not enter." sqref="P6"/>
    <dataValidation type="list" allowBlank="1" showInputMessage="1" showErrorMessage="1" sqref="F10:F30">
      <formula1>"Seminar, Workshop, Tabletop, Game, Drill Attendee, Drill Host, Functional Attendee, Functional Host, Full Scale Attendee, Full Scale Host"</formula1>
    </dataValidation>
    <dataValidation type="list" allowBlank="1" showInputMessage="1" showErrorMessage="1" sqref="D10:D30">
      <formula1>DD_Exercise_SubCat</formula1>
    </dataValidation>
    <dataValidation type="list" allowBlank="1" showInputMessage="1" sqref="J10:J30">
      <formula1>"Yes, No"</formula1>
    </dataValidation>
    <dataValidation type="list" allowBlank="1" showInputMessage="1" showErrorMessage="1" sqref="B10:B30">
      <formula1>"Direct,Subaward"</formula1>
    </dataValidation>
    <dataValidation type="list" allowBlank="1" showInputMessage="1" showErrorMessage="1" sqref="K10:K30">
      <formula1>"EHP, Noncompetitive Procurement, N/A"</formula1>
    </dataValidation>
    <dataValidation type="whole" operator="greaterThan" allowBlank="1" showInputMessage="1" showErrorMessage="1" errorTitle="BUDGETED COST" error="Enter the Budged Cost for this project, rounded DOWN to the nearest dollar." sqref="M10:M30">
      <formula1>0</formula1>
    </dataValidation>
    <dataValidation type="list" allowBlank="1" showInputMessage="1" showErrorMessage="1" sqref="A10:A30">
      <formula1>"A,B,C,D,E,F,G,H,I,J,K,L,M,N,O,P,Q,R,S,T,U,V,W,X,Y,Z"</formula1>
    </dataValidation>
    <dataValidation type="list" allowBlank="1" showInputMessage="1" showErrorMessage="1" sqref="E10:E30">
      <formula1>INDIRECT(VLOOKUP(D10,DD_Exercise_Expenditure_Lookup,2,0))</formula1>
    </dataValidation>
    <dataValidation type="whole" operator="lessThanOrEqual" allowBlank="1" showInputMessage="1" showErrorMessage="1" errorTitle="Insufficient Funds" error="Please enter a request amount, rounded to the nearest dollar, that is less than or equal to the remaining balance for this project." sqref="O10:O30">
      <formula1>M10-N10</formula1>
    </dataValidation>
    <dataValidation type="list" allowBlank="1" showInputMessage="1" showErrorMessage="1" sqref="P2:Q2">
      <formula1>"Initial Application, Modification, Advance, Reimbursement"</formula1>
    </dataValidation>
  </dataValidations>
  <printOptions horizontalCentered="1"/>
  <pageMargins left="0.15" right="0.15" top="0.5" bottom="0.5" header="0.25" footer="0.25"/>
  <pageSetup scale="39"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
    <tabColor rgb="FF85D5BA"/>
    <pageSetUpPr fitToPage="1"/>
  </sheetPr>
  <dimension ref="A1:W127"/>
  <sheetViews>
    <sheetView showGridLines="0" showZeros="0" zoomScale="65" zoomScaleNormal="65" zoomScaleSheetLayoutView="50" workbookViewId="0">
      <pane ySplit="8" topLeftCell="A9" activePane="bottomLeft" state="frozen"/>
      <selection sqref="A1:I1"/>
      <selection pane="bottomLeft" sqref="A1:I1"/>
    </sheetView>
  </sheetViews>
  <sheetFormatPr defaultColWidth="9.140625" defaultRowHeight="13.5" x14ac:dyDescent="0.25"/>
  <cols>
    <col min="1" max="1" width="12.7109375" style="139" customWidth="1"/>
    <col min="2" max="2" width="36.5703125" style="139" customWidth="1"/>
    <col min="3" max="3" width="35.28515625" style="139" customWidth="1"/>
    <col min="4" max="4" width="39.28515625" style="139" customWidth="1"/>
    <col min="5" max="5" width="41.85546875" style="139" customWidth="1"/>
    <col min="6" max="10" width="20.7109375" style="139" customWidth="1"/>
    <col min="11" max="11" width="20" style="139" hidden="1" customWidth="1"/>
    <col min="12" max="13" width="21.7109375" style="139" hidden="1" customWidth="1"/>
    <col min="14" max="20" width="15.7109375" style="191" hidden="1" customWidth="1"/>
    <col min="21" max="23" width="15.7109375" style="191" customWidth="1"/>
    <col min="24" max="16384" width="9.140625" style="139"/>
  </cols>
  <sheetData>
    <row r="1" spans="1:23" ht="35.1" customHeight="1" x14ac:dyDescent="0.25">
      <c r="A1" s="920" t="s">
        <v>69</v>
      </c>
      <c r="B1" s="920"/>
      <c r="C1" s="920"/>
      <c r="D1" s="920"/>
      <c r="E1" s="920"/>
      <c r="F1" s="920"/>
      <c r="G1" s="920"/>
      <c r="H1" s="920"/>
      <c r="I1" s="920"/>
      <c r="J1" s="920"/>
      <c r="K1" s="217"/>
      <c r="L1" s="217"/>
      <c r="M1" s="217"/>
      <c r="N1" s="190"/>
      <c r="O1" s="190"/>
      <c r="P1" s="190"/>
      <c r="Q1" s="190"/>
      <c r="R1" s="190"/>
      <c r="S1" s="190"/>
      <c r="T1" s="190"/>
      <c r="U1" s="190"/>
      <c r="V1" s="190"/>
      <c r="W1" s="190"/>
    </row>
    <row r="2" spans="1:23" s="31" customFormat="1" ht="30" customHeight="1" x14ac:dyDescent="0.35">
      <c r="A2" s="822">
        <f>SubrecipientName</f>
        <v>0</v>
      </c>
      <c r="B2" s="822"/>
      <c r="C2" s="822"/>
      <c r="D2" s="822"/>
      <c r="E2" s="822"/>
      <c r="F2" s="823"/>
      <c r="G2" s="849" t="s">
        <v>344</v>
      </c>
      <c r="H2" s="850"/>
      <c r="I2" s="917"/>
      <c r="J2" s="918"/>
      <c r="K2" s="192"/>
      <c r="L2" s="192"/>
      <c r="M2" s="192"/>
      <c r="N2" s="192"/>
      <c r="O2" s="192"/>
      <c r="P2" s="192"/>
      <c r="Q2" s="192"/>
      <c r="R2" s="192"/>
      <c r="S2" s="192"/>
      <c r="T2" s="192"/>
    </row>
    <row r="3" spans="1:23" ht="30" customHeight="1" x14ac:dyDescent="0.35">
      <c r="A3" s="844">
        <f>FIPSNumber</f>
        <v>0</v>
      </c>
      <c r="B3" s="844"/>
      <c r="C3" s="844"/>
      <c r="D3" s="844"/>
      <c r="E3" s="844"/>
      <c r="F3" s="844"/>
      <c r="G3" s="849" t="s">
        <v>609</v>
      </c>
      <c r="H3" s="908"/>
      <c r="I3" s="917"/>
      <c r="J3" s="918"/>
      <c r="K3" s="190"/>
      <c r="L3" s="190"/>
      <c r="M3" s="190"/>
      <c r="N3" s="190"/>
      <c r="O3" s="190"/>
      <c r="P3" s="190"/>
      <c r="Q3" s="190"/>
      <c r="R3" s="190"/>
      <c r="S3" s="190"/>
      <c r="T3" s="190"/>
      <c r="U3" s="139"/>
      <c r="V3" s="139"/>
      <c r="W3" s="139"/>
    </row>
    <row r="4" spans="1:23" s="140" customFormat="1" ht="30" customHeight="1" x14ac:dyDescent="0.3">
      <c r="A4" s="859">
        <f>SubawardNumber</f>
        <v>0</v>
      </c>
      <c r="B4" s="859"/>
      <c r="C4" s="859"/>
      <c r="D4" s="859"/>
      <c r="E4" s="859"/>
      <c r="F4" s="860"/>
      <c r="G4" s="868" t="s">
        <v>221</v>
      </c>
      <c r="H4" s="870"/>
      <c r="I4" s="919">
        <f>StartDate</f>
        <v>44378</v>
      </c>
      <c r="J4" s="919"/>
      <c r="K4" s="193"/>
      <c r="L4" s="193"/>
      <c r="M4" s="193"/>
      <c r="N4" s="193"/>
      <c r="O4" s="193"/>
      <c r="P4" s="193"/>
      <c r="Q4" s="193"/>
      <c r="R4" s="193"/>
      <c r="S4" s="193"/>
      <c r="T4" s="193"/>
    </row>
    <row r="5" spans="1:23" s="140" customFormat="1" ht="30" customHeight="1" x14ac:dyDescent="0.3">
      <c r="A5" s="904"/>
      <c r="B5" s="904"/>
      <c r="C5" s="904"/>
      <c r="D5" s="904"/>
      <c r="E5" s="904"/>
      <c r="F5" s="905"/>
      <c r="G5" s="868" t="s">
        <v>222</v>
      </c>
      <c r="H5" s="870"/>
      <c r="I5" s="919">
        <f>EndDate</f>
        <v>45107</v>
      </c>
      <c r="J5" s="919"/>
      <c r="K5" s="532"/>
      <c r="L5" s="194"/>
      <c r="M5" s="194"/>
      <c r="N5" s="194"/>
      <c r="O5" s="194"/>
      <c r="P5" s="194"/>
      <c r="Q5" s="194"/>
      <c r="R5" s="194"/>
      <c r="S5" s="194"/>
      <c r="T5" s="194"/>
    </row>
    <row r="6" spans="1:23" ht="30" customHeight="1" x14ac:dyDescent="0.25">
      <c r="A6" s="885"/>
      <c r="B6" s="885"/>
      <c r="C6" s="885"/>
      <c r="D6" s="885"/>
      <c r="E6" s="885"/>
      <c r="F6" s="907"/>
      <c r="G6" s="856" t="s">
        <v>498</v>
      </c>
      <c r="H6" s="857"/>
      <c r="I6" s="858"/>
      <c r="J6" s="858"/>
      <c r="K6" s="533"/>
      <c r="L6" s="191"/>
      <c r="M6" s="191"/>
      <c r="U6" s="139"/>
      <c r="V6" s="139"/>
      <c r="W6" s="139"/>
    </row>
    <row r="7" spans="1:23" ht="50.1" customHeight="1" x14ac:dyDescent="0.25">
      <c r="A7" s="625" t="s">
        <v>26</v>
      </c>
      <c r="B7" s="625" t="s">
        <v>78</v>
      </c>
      <c r="C7" s="626" t="s">
        <v>212</v>
      </c>
      <c r="D7" s="626" t="s">
        <v>244</v>
      </c>
      <c r="E7" s="626" t="s">
        <v>63</v>
      </c>
      <c r="F7" s="627" t="s">
        <v>245</v>
      </c>
      <c r="G7" s="627" t="s">
        <v>262</v>
      </c>
      <c r="H7" s="627" t="s">
        <v>242</v>
      </c>
      <c r="I7" s="627" t="s">
        <v>243</v>
      </c>
      <c r="J7" s="628" t="s">
        <v>224</v>
      </c>
      <c r="K7" s="333" t="s">
        <v>466</v>
      </c>
      <c r="L7" s="333" t="s">
        <v>467</v>
      </c>
      <c r="M7" s="333" t="s">
        <v>468</v>
      </c>
      <c r="N7" s="333" t="s">
        <v>469</v>
      </c>
      <c r="O7" s="333" t="s">
        <v>470</v>
      </c>
      <c r="P7" s="333" t="s">
        <v>471</v>
      </c>
      <c r="Q7" s="333" t="s">
        <v>472</v>
      </c>
      <c r="R7" s="333" t="s">
        <v>473</v>
      </c>
      <c r="S7" s="333" t="s">
        <v>474</v>
      </c>
      <c r="T7" s="333" t="s">
        <v>475</v>
      </c>
      <c r="U7" s="139"/>
      <c r="V7" s="139"/>
      <c r="W7" s="139"/>
    </row>
    <row r="8" spans="1:23" s="17" customFormat="1" ht="20.25" x14ac:dyDescent="0.2">
      <c r="A8" s="629">
        <v>0</v>
      </c>
      <c r="B8" s="629">
        <v>0</v>
      </c>
      <c r="C8" s="629">
        <v>0</v>
      </c>
      <c r="D8" s="630">
        <v>0</v>
      </c>
      <c r="E8" s="630"/>
      <c r="F8" s="631">
        <f>SUM(RangeCost)</f>
        <v>0</v>
      </c>
      <c r="G8" s="631">
        <f>SUM(RangePrevious)</f>
        <v>0</v>
      </c>
      <c r="H8" s="631">
        <f>SUM(RangeThisRequest)</f>
        <v>0</v>
      </c>
      <c r="I8" s="631">
        <f>SUM(RangeApproved)</f>
        <v>0</v>
      </c>
      <c r="J8" s="631">
        <f>SUM(RangeBalance)</f>
        <v>0</v>
      </c>
      <c r="K8" s="331"/>
      <c r="L8" s="331"/>
      <c r="M8" s="331"/>
      <c r="N8" s="331"/>
      <c r="O8" s="331"/>
      <c r="P8" s="331"/>
      <c r="Q8" s="331"/>
      <c r="R8" s="331"/>
      <c r="S8" s="331"/>
      <c r="T8" s="331"/>
    </row>
    <row r="9" spans="1:23" s="17" customFormat="1" ht="0.2" customHeight="1" x14ac:dyDescent="0.2">
      <c r="A9" s="554">
        <v>0</v>
      </c>
      <c r="B9" s="554">
        <v>0</v>
      </c>
      <c r="C9" s="554">
        <v>0</v>
      </c>
      <c r="D9" s="555">
        <v>0</v>
      </c>
      <c r="E9" s="555">
        <v>0</v>
      </c>
      <c r="F9" s="632">
        <v>0</v>
      </c>
      <c r="G9" s="527">
        <v>0</v>
      </c>
      <c r="H9" s="527">
        <v>0</v>
      </c>
      <c r="I9" s="528">
        <v>0</v>
      </c>
      <c r="J9" s="528">
        <v>0</v>
      </c>
      <c r="K9" s="332">
        <v>0</v>
      </c>
      <c r="L9" s="332">
        <v>0</v>
      </c>
      <c r="M9" s="332">
        <v>0</v>
      </c>
      <c r="N9" s="332">
        <v>0</v>
      </c>
      <c r="O9" s="332">
        <v>0</v>
      </c>
      <c r="P9" s="332">
        <v>0</v>
      </c>
      <c r="Q9" s="332">
        <v>0</v>
      </c>
      <c r="R9" s="332">
        <v>0</v>
      </c>
      <c r="S9" s="332">
        <v>0</v>
      </c>
      <c r="T9" s="332">
        <v>0</v>
      </c>
    </row>
    <row r="10" spans="1:23" s="378" customFormat="1" ht="19.5" x14ac:dyDescent="0.2">
      <c r="A10" s="370"/>
      <c r="B10" s="370"/>
      <c r="C10" s="370"/>
      <c r="D10" s="371"/>
      <c r="E10" s="371"/>
      <c r="F10" s="374"/>
      <c r="G10" s="375"/>
      <c r="H10" s="382"/>
      <c r="I10" s="375">
        <f t="shared" ref="I10:I30" si="0">H10+G10</f>
        <v>0</v>
      </c>
      <c r="J10" s="375">
        <f t="shared" ref="J10:J30" si="1">F10-I10</f>
        <v>0</v>
      </c>
      <c r="K10" s="371"/>
      <c r="L10" s="371"/>
      <c r="M10" s="371"/>
      <c r="N10" s="371"/>
      <c r="O10" s="371"/>
      <c r="P10" s="371"/>
      <c r="Q10" s="371"/>
      <c r="R10" s="371"/>
      <c r="S10" s="371"/>
      <c r="T10" s="371"/>
    </row>
    <row r="11" spans="1:23" s="378" customFormat="1" ht="19.5" x14ac:dyDescent="0.2">
      <c r="A11" s="370"/>
      <c r="B11" s="370"/>
      <c r="C11" s="370"/>
      <c r="D11" s="371"/>
      <c r="E11" s="371"/>
      <c r="F11" s="382"/>
      <c r="G11" s="375"/>
      <c r="H11" s="382"/>
      <c r="I11" s="375">
        <f t="shared" si="0"/>
        <v>0</v>
      </c>
      <c r="J11" s="375">
        <f t="shared" si="1"/>
        <v>0</v>
      </c>
      <c r="K11" s="371"/>
      <c r="L11" s="371"/>
      <c r="M11" s="371"/>
      <c r="N11" s="371"/>
      <c r="O11" s="371"/>
      <c r="P11" s="371"/>
      <c r="Q11" s="371"/>
      <c r="R11" s="371"/>
      <c r="S11" s="371"/>
      <c r="T11" s="371"/>
    </row>
    <row r="12" spans="1:23" s="378" customFormat="1" ht="19.5" x14ac:dyDescent="0.2">
      <c r="A12" s="370"/>
      <c r="B12" s="370"/>
      <c r="C12" s="370"/>
      <c r="D12" s="371"/>
      <c r="E12" s="371"/>
      <c r="F12" s="382"/>
      <c r="G12" s="375"/>
      <c r="H12" s="382"/>
      <c r="I12" s="375">
        <f t="shared" si="0"/>
        <v>0</v>
      </c>
      <c r="J12" s="375">
        <f t="shared" si="1"/>
        <v>0</v>
      </c>
      <c r="K12" s="371"/>
      <c r="L12" s="371"/>
      <c r="M12" s="371"/>
      <c r="N12" s="371"/>
      <c r="O12" s="371"/>
      <c r="P12" s="371"/>
      <c r="Q12" s="371"/>
      <c r="R12" s="371"/>
      <c r="S12" s="371"/>
      <c r="T12" s="371"/>
    </row>
    <row r="13" spans="1:23" s="378" customFormat="1" ht="19.5" x14ac:dyDescent="0.2">
      <c r="A13" s="370"/>
      <c r="B13" s="370"/>
      <c r="C13" s="370"/>
      <c r="D13" s="371"/>
      <c r="E13" s="371"/>
      <c r="F13" s="382"/>
      <c r="G13" s="375"/>
      <c r="H13" s="382"/>
      <c r="I13" s="375">
        <f t="shared" si="0"/>
        <v>0</v>
      </c>
      <c r="J13" s="375">
        <f t="shared" si="1"/>
        <v>0</v>
      </c>
      <c r="K13" s="371"/>
      <c r="L13" s="371"/>
      <c r="M13" s="371"/>
      <c r="N13" s="371"/>
      <c r="O13" s="371"/>
      <c r="P13" s="371"/>
      <c r="Q13" s="371"/>
      <c r="R13" s="371"/>
      <c r="S13" s="371"/>
      <c r="T13" s="371"/>
    </row>
    <row r="14" spans="1:23" s="378" customFormat="1" ht="19.5" x14ac:dyDescent="0.2">
      <c r="A14" s="370"/>
      <c r="B14" s="370"/>
      <c r="C14" s="370"/>
      <c r="D14" s="371"/>
      <c r="E14" s="371"/>
      <c r="F14" s="382"/>
      <c r="G14" s="375"/>
      <c r="H14" s="382"/>
      <c r="I14" s="375">
        <f t="shared" si="0"/>
        <v>0</v>
      </c>
      <c r="J14" s="375">
        <f t="shared" si="1"/>
        <v>0</v>
      </c>
      <c r="K14" s="371"/>
      <c r="L14" s="371"/>
      <c r="M14" s="371"/>
      <c r="N14" s="371"/>
      <c r="O14" s="371"/>
      <c r="P14" s="371"/>
      <c r="Q14" s="371"/>
      <c r="R14" s="371"/>
      <c r="S14" s="371"/>
      <c r="T14" s="371"/>
    </row>
    <row r="15" spans="1:23" s="378" customFormat="1" ht="19.5" x14ac:dyDescent="0.2">
      <c r="A15" s="370"/>
      <c r="B15" s="370"/>
      <c r="C15" s="370"/>
      <c r="D15" s="371"/>
      <c r="E15" s="371"/>
      <c r="F15" s="382"/>
      <c r="G15" s="375"/>
      <c r="H15" s="382"/>
      <c r="I15" s="375">
        <f t="shared" si="0"/>
        <v>0</v>
      </c>
      <c r="J15" s="375">
        <f t="shared" si="1"/>
        <v>0</v>
      </c>
      <c r="K15" s="371"/>
      <c r="L15" s="371"/>
      <c r="M15" s="371"/>
      <c r="N15" s="371"/>
      <c r="O15" s="371"/>
      <c r="P15" s="371"/>
      <c r="Q15" s="371"/>
      <c r="R15" s="371"/>
      <c r="S15" s="371"/>
      <c r="T15" s="371"/>
    </row>
    <row r="16" spans="1:23" s="378" customFormat="1" ht="19.5" x14ac:dyDescent="0.2">
      <c r="A16" s="370"/>
      <c r="B16" s="370"/>
      <c r="C16" s="370"/>
      <c r="D16" s="371"/>
      <c r="E16" s="371"/>
      <c r="F16" s="374"/>
      <c r="G16" s="375"/>
      <c r="H16" s="382"/>
      <c r="I16" s="375">
        <f t="shared" si="0"/>
        <v>0</v>
      </c>
      <c r="J16" s="375">
        <f t="shared" si="1"/>
        <v>0</v>
      </c>
      <c r="K16" s="371"/>
      <c r="L16" s="371"/>
      <c r="M16" s="371"/>
      <c r="N16" s="371"/>
      <c r="O16" s="371"/>
      <c r="P16" s="371"/>
      <c r="Q16" s="371"/>
      <c r="R16" s="371"/>
      <c r="S16" s="371"/>
      <c r="T16" s="371"/>
    </row>
    <row r="17" spans="1:20" s="378" customFormat="1" ht="19.5" x14ac:dyDescent="0.2">
      <c r="A17" s="370"/>
      <c r="B17" s="370"/>
      <c r="C17" s="370"/>
      <c r="D17" s="371"/>
      <c r="E17" s="371"/>
      <c r="F17" s="374"/>
      <c r="G17" s="375"/>
      <c r="H17" s="382"/>
      <c r="I17" s="375">
        <f t="shared" si="0"/>
        <v>0</v>
      </c>
      <c r="J17" s="375">
        <f t="shared" si="1"/>
        <v>0</v>
      </c>
      <c r="K17" s="371"/>
      <c r="L17" s="371"/>
      <c r="M17" s="371"/>
      <c r="N17" s="371"/>
      <c r="O17" s="371"/>
      <c r="P17" s="371"/>
      <c r="Q17" s="371"/>
      <c r="R17" s="371"/>
      <c r="S17" s="371"/>
      <c r="T17" s="371"/>
    </row>
    <row r="18" spans="1:20" s="378" customFormat="1" ht="19.5" x14ac:dyDescent="0.2">
      <c r="A18" s="397"/>
      <c r="B18" s="397"/>
      <c r="C18" s="397"/>
      <c r="D18" s="399"/>
      <c r="E18" s="399"/>
      <c r="F18" s="486"/>
      <c r="G18" s="398"/>
      <c r="H18" s="400"/>
      <c r="I18" s="398">
        <f t="shared" si="0"/>
        <v>0</v>
      </c>
      <c r="J18" s="398">
        <f t="shared" si="1"/>
        <v>0</v>
      </c>
      <c r="K18" s="399"/>
      <c r="L18" s="399"/>
      <c r="M18" s="399"/>
      <c r="N18" s="399"/>
      <c r="O18" s="399"/>
      <c r="P18" s="399"/>
      <c r="Q18" s="399"/>
      <c r="R18" s="399"/>
      <c r="S18" s="399"/>
      <c r="T18" s="399"/>
    </row>
    <row r="19" spans="1:20" s="378" customFormat="1" ht="19.5" x14ac:dyDescent="0.2">
      <c r="A19" s="397"/>
      <c r="B19" s="397"/>
      <c r="C19" s="397"/>
      <c r="D19" s="399"/>
      <c r="E19" s="399"/>
      <c r="F19" s="486"/>
      <c r="G19" s="398"/>
      <c r="H19" s="400"/>
      <c r="I19" s="398">
        <f t="shared" si="0"/>
        <v>0</v>
      </c>
      <c r="J19" s="398">
        <f t="shared" si="1"/>
        <v>0</v>
      </c>
      <c r="K19" s="399"/>
      <c r="L19" s="399"/>
      <c r="M19" s="399"/>
      <c r="N19" s="399"/>
      <c r="O19" s="399"/>
      <c r="P19" s="399"/>
      <c r="Q19" s="399"/>
      <c r="R19" s="399"/>
      <c r="S19" s="399"/>
      <c r="T19" s="399"/>
    </row>
    <row r="20" spans="1:20" s="378" customFormat="1" ht="19.5" x14ac:dyDescent="0.2">
      <c r="A20" s="397"/>
      <c r="B20" s="397"/>
      <c r="C20" s="397"/>
      <c r="D20" s="399"/>
      <c r="E20" s="399"/>
      <c r="F20" s="486"/>
      <c r="G20" s="398"/>
      <c r="H20" s="400"/>
      <c r="I20" s="398">
        <f t="shared" si="0"/>
        <v>0</v>
      </c>
      <c r="J20" s="398">
        <f t="shared" si="1"/>
        <v>0</v>
      </c>
      <c r="K20" s="399"/>
      <c r="L20" s="399"/>
      <c r="M20" s="399"/>
      <c r="N20" s="399"/>
      <c r="O20" s="399"/>
      <c r="P20" s="399"/>
      <c r="Q20" s="399"/>
      <c r="R20" s="399"/>
      <c r="S20" s="399"/>
      <c r="T20" s="399"/>
    </row>
    <row r="21" spans="1:20" s="378" customFormat="1" ht="19.5" x14ac:dyDescent="0.2">
      <c r="A21" s="397"/>
      <c r="B21" s="397"/>
      <c r="C21" s="397"/>
      <c r="D21" s="399"/>
      <c r="E21" s="399"/>
      <c r="F21" s="486"/>
      <c r="G21" s="398"/>
      <c r="H21" s="400"/>
      <c r="I21" s="398">
        <f t="shared" si="0"/>
        <v>0</v>
      </c>
      <c r="J21" s="398">
        <f t="shared" si="1"/>
        <v>0</v>
      </c>
      <c r="K21" s="399"/>
      <c r="L21" s="399"/>
      <c r="M21" s="399"/>
      <c r="N21" s="399"/>
      <c r="O21" s="399"/>
      <c r="P21" s="399"/>
      <c r="Q21" s="399"/>
      <c r="R21" s="399"/>
      <c r="S21" s="399"/>
      <c r="T21" s="399"/>
    </row>
    <row r="22" spans="1:20" s="378" customFormat="1" ht="19.5" x14ac:dyDescent="0.2">
      <c r="A22" s="397"/>
      <c r="B22" s="397"/>
      <c r="C22" s="397"/>
      <c r="D22" s="399"/>
      <c r="E22" s="399"/>
      <c r="F22" s="486"/>
      <c r="G22" s="398"/>
      <c r="H22" s="400"/>
      <c r="I22" s="398">
        <f t="shared" si="0"/>
        <v>0</v>
      </c>
      <c r="J22" s="398">
        <f t="shared" si="1"/>
        <v>0</v>
      </c>
      <c r="K22" s="399"/>
      <c r="L22" s="399"/>
      <c r="M22" s="399"/>
      <c r="N22" s="399"/>
      <c r="O22" s="399"/>
      <c r="P22" s="399"/>
      <c r="Q22" s="399"/>
      <c r="R22" s="399"/>
      <c r="S22" s="399"/>
      <c r="T22" s="399"/>
    </row>
    <row r="23" spans="1:20" s="378" customFormat="1" ht="19.5" x14ac:dyDescent="0.2">
      <c r="A23" s="397"/>
      <c r="B23" s="397"/>
      <c r="C23" s="397"/>
      <c r="D23" s="399"/>
      <c r="E23" s="399"/>
      <c r="F23" s="486"/>
      <c r="G23" s="398"/>
      <c r="H23" s="400"/>
      <c r="I23" s="398">
        <f t="shared" si="0"/>
        <v>0</v>
      </c>
      <c r="J23" s="398">
        <f t="shared" si="1"/>
        <v>0</v>
      </c>
      <c r="K23" s="399"/>
      <c r="L23" s="399"/>
      <c r="M23" s="399"/>
      <c r="N23" s="399"/>
      <c r="O23" s="399"/>
      <c r="P23" s="399"/>
      <c r="Q23" s="399"/>
      <c r="R23" s="399"/>
      <c r="S23" s="399"/>
      <c r="T23" s="399"/>
    </row>
    <row r="24" spans="1:20" s="378" customFormat="1" ht="19.5" x14ac:dyDescent="0.2">
      <c r="A24" s="370"/>
      <c r="B24" s="370"/>
      <c r="C24" s="370"/>
      <c r="D24" s="371"/>
      <c r="E24" s="371"/>
      <c r="F24" s="374"/>
      <c r="G24" s="375"/>
      <c r="H24" s="382"/>
      <c r="I24" s="375">
        <f t="shared" si="0"/>
        <v>0</v>
      </c>
      <c r="J24" s="375">
        <f t="shared" si="1"/>
        <v>0</v>
      </c>
      <c r="K24" s="371"/>
      <c r="L24" s="371"/>
      <c r="M24" s="371"/>
      <c r="N24" s="371"/>
      <c r="O24" s="371"/>
      <c r="P24" s="371"/>
      <c r="Q24" s="371"/>
      <c r="R24" s="371"/>
      <c r="S24" s="371"/>
      <c r="T24" s="371"/>
    </row>
    <row r="25" spans="1:20" s="378" customFormat="1" ht="19.5" x14ac:dyDescent="0.2">
      <c r="A25" s="370"/>
      <c r="B25" s="370"/>
      <c r="C25" s="370"/>
      <c r="D25" s="371"/>
      <c r="E25" s="371"/>
      <c r="F25" s="374"/>
      <c r="G25" s="375"/>
      <c r="H25" s="382"/>
      <c r="I25" s="375">
        <f t="shared" si="0"/>
        <v>0</v>
      </c>
      <c r="J25" s="375">
        <f t="shared" si="1"/>
        <v>0</v>
      </c>
      <c r="K25" s="371"/>
      <c r="L25" s="371"/>
      <c r="M25" s="371"/>
      <c r="N25" s="371"/>
      <c r="O25" s="371"/>
      <c r="P25" s="371"/>
      <c r="Q25" s="371"/>
      <c r="R25" s="371"/>
      <c r="S25" s="371"/>
      <c r="T25" s="371"/>
    </row>
    <row r="26" spans="1:20" s="378" customFormat="1" ht="19.5" x14ac:dyDescent="0.2">
      <c r="A26" s="370"/>
      <c r="B26" s="370"/>
      <c r="C26" s="370"/>
      <c r="D26" s="371"/>
      <c r="E26" s="371"/>
      <c r="F26" s="374"/>
      <c r="G26" s="375"/>
      <c r="H26" s="382"/>
      <c r="I26" s="375">
        <f t="shared" si="0"/>
        <v>0</v>
      </c>
      <c r="J26" s="375">
        <f t="shared" si="1"/>
        <v>0</v>
      </c>
      <c r="K26" s="371"/>
      <c r="L26" s="371"/>
      <c r="M26" s="371"/>
      <c r="N26" s="371"/>
      <c r="O26" s="371"/>
      <c r="P26" s="371"/>
      <c r="Q26" s="371"/>
      <c r="R26" s="371"/>
      <c r="S26" s="371"/>
      <c r="T26" s="371"/>
    </row>
    <row r="27" spans="1:20" s="378" customFormat="1" ht="19.5" x14ac:dyDescent="0.2">
      <c r="A27" s="370"/>
      <c r="B27" s="370"/>
      <c r="C27" s="370"/>
      <c r="D27" s="371"/>
      <c r="E27" s="371"/>
      <c r="F27" s="374"/>
      <c r="G27" s="375"/>
      <c r="H27" s="382"/>
      <c r="I27" s="375">
        <f t="shared" si="0"/>
        <v>0</v>
      </c>
      <c r="J27" s="375">
        <f t="shared" si="1"/>
        <v>0</v>
      </c>
      <c r="K27" s="371"/>
      <c r="L27" s="371"/>
      <c r="M27" s="371"/>
      <c r="N27" s="371"/>
      <c r="O27" s="371"/>
      <c r="P27" s="371"/>
      <c r="Q27" s="371"/>
      <c r="R27" s="371"/>
      <c r="S27" s="371"/>
      <c r="T27" s="371"/>
    </row>
    <row r="28" spans="1:20" s="378" customFormat="1" ht="19.5" x14ac:dyDescent="0.2">
      <c r="A28" s="370"/>
      <c r="B28" s="370"/>
      <c r="C28" s="370"/>
      <c r="D28" s="371"/>
      <c r="E28" s="371"/>
      <c r="F28" s="374"/>
      <c r="G28" s="375"/>
      <c r="H28" s="382"/>
      <c r="I28" s="375">
        <f t="shared" si="0"/>
        <v>0</v>
      </c>
      <c r="J28" s="375">
        <f t="shared" si="1"/>
        <v>0</v>
      </c>
      <c r="K28" s="371"/>
      <c r="L28" s="371"/>
      <c r="M28" s="371"/>
      <c r="N28" s="371"/>
      <c r="O28" s="371"/>
      <c r="P28" s="371"/>
      <c r="Q28" s="371"/>
      <c r="R28" s="371"/>
      <c r="S28" s="371"/>
      <c r="T28" s="371"/>
    </row>
    <row r="29" spans="1:20" s="378" customFormat="1" ht="19.5" x14ac:dyDescent="0.2">
      <c r="A29" s="370"/>
      <c r="B29" s="370"/>
      <c r="C29" s="370"/>
      <c r="D29" s="371"/>
      <c r="E29" s="371"/>
      <c r="F29" s="374"/>
      <c r="G29" s="375"/>
      <c r="H29" s="382"/>
      <c r="I29" s="375">
        <f t="shared" si="0"/>
        <v>0</v>
      </c>
      <c r="J29" s="375">
        <f t="shared" si="1"/>
        <v>0</v>
      </c>
      <c r="K29" s="371"/>
      <c r="L29" s="371"/>
      <c r="M29" s="371"/>
      <c r="N29" s="371"/>
      <c r="O29" s="371"/>
      <c r="P29" s="371"/>
      <c r="Q29" s="371"/>
      <c r="R29" s="371"/>
      <c r="S29" s="371"/>
      <c r="T29" s="371"/>
    </row>
    <row r="30" spans="1:20" s="378" customFormat="1" ht="19.5" x14ac:dyDescent="0.2">
      <c r="A30" s="370"/>
      <c r="B30" s="370"/>
      <c r="C30" s="370"/>
      <c r="D30" s="371"/>
      <c r="E30" s="371"/>
      <c r="F30" s="374"/>
      <c r="G30" s="375"/>
      <c r="H30" s="382"/>
      <c r="I30" s="375">
        <f t="shared" si="0"/>
        <v>0</v>
      </c>
      <c r="J30" s="375">
        <f t="shared" si="1"/>
        <v>0</v>
      </c>
      <c r="K30" s="371"/>
      <c r="L30" s="371"/>
      <c r="M30" s="371"/>
      <c r="N30" s="371"/>
      <c r="O30" s="371"/>
      <c r="P30" s="371"/>
      <c r="Q30" s="371"/>
      <c r="R30" s="371"/>
      <c r="S30" s="371"/>
      <c r="T30" s="371"/>
    </row>
    <row r="31" spans="1:20" s="378" customFormat="1" ht="17.25" x14ac:dyDescent="0.25">
      <c r="A31" s="139"/>
      <c r="B31" s="139"/>
      <c r="C31" s="139"/>
      <c r="D31" s="139"/>
      <c r="E31" s="139"/>
      <c r="F31" s="139"/>
      <c r="G31" s="139"/>
      <c r="H31" s="139"/>
      <c r="I31" s="139"/>
      <c r="J31" s="139"/>
      <c r="K31" s="139"/>
      <c r="L31" s="139"/>
      <c r="M31" s="139"/>
      <c r="N31" s="195"/>
      <c r="O31" s="187"/>
      <c r="P31" s="187"/>
      <c r="Q31" s="187"/>
      <c r="R31" s="187"/>
      <c r="S31" s="187"/>
      <c r="T31" s="187"/>
    </row>
    <row r="32" spans="1:20" s="378" customFormat="1" ht="17.25" x14ac:dyDescent="0.25">
      <c r="A32" s="139"/>
      <c r="B32" s="139"/>
      <c r="C32" s="139"/>
      <c r="D32" s="139"/>
      <c r="E32" s="139"/>
      <c r="F32" s="139"/>
      <c r="G32" s="139"/>
      <c r="H32" s="139"/>
      <c r="I32" s="139"/>
      <c r="J32" s="139"/>
      <c r="K32" s="139"/>
      <c r="L32" s="139"/>
      <c r="M32" s="139"/>
      <c r="N32" s="195"/>
      <c r="O32" s="187"/>
      <c r="P32" s="187"/>
      <c r="Q32" s="187"/>
      <c r="R32" s="187"/>
      <c r="S32" s="187"/>
      <c r="T32" s="187"/>
    </row>
    <row r="33" spans="1:20" s="378" customFormat="1" ht="17.25" x14ac:dyDescent="0.25">
      <c r="A33" s="139"/>
      <c r="B33" s="139"/>
      <c r="C33" s="139"/>
      <c r="D33" s="139"/>
      <c r="E33" s="139"/>
      <c r="F33" s="139"/>
      <c r="G33" s="139"/>
      <c r="H33" s="139"/>
      <c r="I33" s="139"/>
      <c r="J33" s="139"/>
      <c r="K33" s="139"/>
      <c r="L33" s="139"/>
      <c r="M33" s="139"/>
      <c r="N33" s="191"/>
      <c r="O33" s="191"/>
      <c r="P33" s="191"/>
      <c r="Q33" s="191"/>
      <c r="R33" s="191"/>
      <c r="S33" s="191"/>
      <c r="T33" s="191"/>
    </row>
    <row r="34" spans="1:20" s="378" customFormat="1" ht="17.25" x14ac:dyDescent="0.25">
      <c r="A34" s="139"/>
      <c r="B34" s="139"/>
      <c r="C34" s="139"/>
      <c r="D34" s="139"/>
      <c r="E34" s="139"/>
      <c r="F34" s="139"/>
      <c r="G34" s="139"/>
      <c r="H34" s="139"/>
      <c r="I34" s="139"/>
      <c r="J34" s="139"/>
      <c r="K34" s="139"/>
      <c r="L34" s="139"/>
      <c r="M34" s="139"/>
      <c r="N34" s="191"/>
      <c r="O34" s="191"/>
      <c r="P34" s="191"/>
      <c r="Q34" s="191"/>
      <c r="R34" s="191"/>
      <c r="S34" s="191"/>
      <c r="T34" s="191"/>
    </row>
    <row r="35" spans="1:20" s="378" customFormat="1" ht="17.25" x14ac:dyDescent="0.25">
      <c r="A35" s="139"/>
      <c r="B35" s="139"/>
      <c r="C35" s="139"/>
      <c r="D35" s="139"/>
      <c r="E35" s="139"/>
      <c r="F35" s="139"/>
      <c r="G35" s="139"/>
      <c r="H35" s="139"/>
      <c r="I35" s="139"/>
      <c r="J35" s="139"/>
      <c r="K35" s="139"/>
      <c r="L35" s="139"/>
      <c r="M35" s="139"/>
      <c r="N35" s="191"/>
      <c r="O35" s="191"/>
      <c r="P35" s="191"/>
      <c r="Q35" s="191"/>
      <c r="R35" s="191"/>
      <c r="S35" s="191"/>
      <c r="T35" s="191"/>
    </row>
    <row r="36" spans="1:20" s="378" customFormat="1" ht="17.25" x14ac:dyDescent="0.25">
      <c r="A36" s="139"/>
      <c r="B36" s="139"/>
      <c r="C36" s="139"/>
      <c r="D36" s="139"/>
      <c r="E36" s="139"/>
      <c r="F36" s="139"/>
      <c r="G36" s="139"/>
      <c r="H36" s="139"/>
      <c r="I36" s="139"/>
      <c r="J36" s="139"/>
      <c r="K36" s="139"/>
      <c r="L36" s="139"/>
      <c r="M36" s="139"/>
      <c r="N36" s="191"/>
      <c r="O36" s="191"/>
      <c r="P36" s="191"/>
      <c r="Q36" s="191"/>
      <c r="R36" s="191"/>
      <c r="S36" s="191"/>
      <c r="T36" s="191"/>
    </row>
    <row r="37" spans="1:20" s="378" customFormat="1" ht="17.25" x14ac:dyDescent="0.25">
      <c r="A37" s="139"/>
      <c r="B37" s="139"/>
      <c r="C37" s="139"/>
      <c r="D37" s="139"/>
      <c r="E37" s="139"/>
      <c r="F37" s="139"/>
      <c r="G37" s="139"/>
      <c r="H37" s="139"/>
      <c r="I37" s="139"/>
      <c r="J37" s="139"/>
      <c r="K37" s="139"/>
      <c r="L37" s="139"/>
      <c r="M37" s="139"/>
      <c r="N37" s="191"/>
      <c r="O37" s="191"/>
      <c r="P37" s="191"/>
      <c r="Q37" s="191"/>
      <c r="R37" s="191"/>
      <c r="S37" s="191"/>
      <c r="T37" s="191"/>
    </row>
    <row r="38" spans="1:20" s="378" customFormat="1" ht="17.25" x14ac:dyDescent="0.25">
      <c r="A38" s="139"/>
      <c r="B38" s="139"/>
      <c r="C38" s="139"/>
      <c r="D38" s="139"/>
      <c r="E38" s="139"/>
      <c r="F38" s="139"/>
      <c r="G38" s="139"/>
      <c r="H38" s="139"/>
      <c r="I38" s="139"/>
      <c r="J38" s="139"/>
      <c r="K38" s="139"/>
      <c r="L38" s="139"/>
      <c r="M38" s="139"/>
      <c r="N38" s="191"/>
      <c r="O38" s="191"/>
      <c r="P38" s="191"/>
      <c r="Q38" s="191"/>
      <c r="R38" s="191"/>
      <c r="S38" s="191"/>
      <c r="T38" s="191"/>
    </row>
    <row r="39" spans="1:20" s="378" customFormat="1" ht="17.25" x14ac:dyDescent="0.25">
      <c r="A39" s="139"/>
      <c r="B39" s="139"/>
      <c r="C39" s="139"/>
      <c r="D39" s="139"/>
      <c r="E39" s="139"/>
      <c r="F39" s="139"/>
      <c r="G39" s="139"/>
      <c r="H39" s="139"/>
      <c r="I39" s="139"/>
      <c r="J39" s="139"/>
      <c r="K39" s="139"/>
      <c r="L39" s="139"/>
      <c r="M39" s="139"/>
      <c r="N39" s="191"/>
      <c r="O39" s="191"/>
      <c r="P39" s="191"/>
      <c r="Q39" s="191"/>
      <c r="R39" s="191"/>
      <c r="S39" s="191"/>
      <c r="T39" s="191"/>
    </row>
    <row r="40" spans="1:20" s="378" customFormat="1" ht="17.25" x14ac:dyDescent="0.25">
      <c r="A40" s="139"/>
      <c r="B40" s="139"/>
      <c r="C40" s="139"/>
      <c r="D40" s="139"/>
      <c r="E40" s="139"/>
      <c r="F40" s="139"/>
      <c r="G40" s="139"/>
      <c r="H40" s="139"/>
      <c r="I40" s="139"/>
      <c r="J40" s="139"/>
      <c r="K40" s="139"/>
      <c r="L40" s="139"/>
      <c r="M40" s="139"/>
      <c r="N40" s="191"/>
      <c r="O40" s="191"/>
      <c r="P40" s="191"/>
      <c r="Q40" s="191"/>
      <c r="R40" s="191"/>
      <c r="S40" s="191"/>
      <c r="T40" s="191"/>
    </row>
    <row r="41" spans="1:20" s="378" customFormat="1" ht="17.25" x14ac:dyDescent="0.25">
      <c r="A41" s="139"/>
      <c r="B41" s="139"/>
      <c r="C41" s="139"/>
      <c r="D41" s="139"/>
      <c r="E41" s="139"/>
      <c r="F41" s="139"/>
      <c r="G41" s="139"/>
      <c r="H41" s="139"/>
      <c r="I41" s="139"/>
      <c r="J41" s="139"/>
      <c r="K41" s="139"/>
      <c r="L41" s="139"/>
      <c r="M41" s="139"/>
      <c r="N41" s="191"/>
      <c r="O41" s="191"/>
      <c r="P41" s="191"/>
      <c r="Q41" s="191"/>
      <c r="R41" s="191"/>
      <c r="S41" s="191"/>
      <c r="T41" s="191"/>
    </row>
    <row r="42" spans="1:20" s="378" customFormat="1" ht="17.25" x14ac:dyDescent="0.25">
      <c r="A42" s="139"/>
      <c r="B42" s="139"/>
      <c r="C42" s="139"/>
      <c r="D42" s="139"/>
      <c r="E42" s="139"/>
      <c r="F42" s="139"/>
      <c r="G42" s="139"/>
      <c r="H42" s="139"/>
      <c r="I42" s="139"/>
      <c r="J42" s="139"/>
      <c r="K42" s="139"/>
      <c r="L42" s="139"/>
      <c r="M42" s="139"/>
      <c r="N42" s="191"/>
      <c r="O42" s="191"/>
      <c r="P42" s="191"/>
      <c r="Q42" s="191"/>
      <c r="R42" s="191"/>
      <c r="S42" s="191"/>
      <c r="T42" s="191"/>
    </row>
    <row r="43" spans="1:20" s="17" customFormat="1" ht="17.25" x14ac:dyDescent="0.25">
      <c r="A43" s="139"/>
      <c r="B43" s="139"/>
      <c r="C43" s="139"/>
      <c r="D43" s="139"/>
      <c r="E43" s="139"/>
      <c r="F43" s="139"/>
      <c r="G43" s="139"/>
      <c r="H43" s="139"/>
      <c r="I43" s="139"/>
      <c r="J43" s="139"/>
      <c r="K43" s="139"/>
      <c r="L43" s="139"/>
      <c r="M43" s="139"/>
      <c r="N43" s="191"/>
      <c r="O43" s="191"/>
      <c r="P43" s="191"/>
      <c r="Q43" s="191"/>
      <c r="R43" s="191"/>
      <c r="S43" s="191"/>
      <c r="T43" s="191"/>
    </row>
    <row r="44" spans="1:20" s="17" customFormat="1" ht="17.25" x14ac:dyDescent="0.25">
      <c r="A44" s="139"/>
      <c r="B44" s="139"/>
      <c r="C44" s="139"/>
      <c r="D44" s="139"/>
      <c r="E44" s="139"/>
      <c r="F44" s="139"/>
      <c r="G44" s="139"/>
      <c r="H44" s="139"/>
      <c r="I44" s="139"/>
      <c r="J44" s="139"/>
      <c r="K44" s="139"/>
      <c r="L44" s="139"/>
      <c r="M44" s="139"/>
      <c r="N44" s="191"/>
      <c r="O44" s="191"/>
      <c r="P44" s="191"/>
      <c r="Q44" s="191"/>
      <c r="R44" s="191"/>
      <c r="S44" s="191"/>
      <c r="T44" s="191"/>
    </row>
    <row r="45" spans="1:20" s="17" customFormat="1" ht="17.25" x14ac:dyDescent="0.25">
      <c r="A45" s="139"/>
      <c r="B45" s="139"/>
      <c r="C45" s="139"/>
      <c r="D45" s="139"/>
      <c r="E45" s="139"/>
      <c r="F45" s="139"/>
      <c r="G45" s="139"/>
      <c r="H45" s="139"/>
      <c r="I45" s="139"/>
      <c r="J45" s="139"/>
      <c r="K45" s="139"/>
      <c r="L45" s="139"/>
      <c r="M45" s="139"/>
      <c r="N45" s="191"/>
      <c r="O45" s="191"/>
      <c r="P45" s="191"/>
      <c r="Q45" s="191"/>
      <c r="R45" s="191"/>
      <c r="S45" s="191"/>
      <c r="T45" s="191"/>
    </row>
    <row r="46" spans="1:20" s="17" customFormat="1" ht="17.25" x14ac:dyDescent="0.25">
      <c r="A46" s="139"/>
      <c r="B46" s="139"/>
      <c r="C46" s="139"/>
      <c r="D46" s="139"/>
      <c r="E46" s="139"/>
      <c r="F46" s="139"/>
      <c r="G46" s="139"/>
      <c r="H46" s="139"/>
      <c r="I46" s="139"/>
      <c r="J46" s="139"/>
      <c r="K46" s="139"/>
      <c r="L46" s="139"/>
      <c r="M46" s="139"/>
      <c r="N46" s="191"/>
      <c r="O46" s="191"/>
      <c r="P46" s="191"/>
      <c r="Q46" s="191"/>
      <c r="R46" s="191"/>
      <c r="S46" s="191"/>
      <c r="T46" s="191"/>
    </row>
    <row r="47" spans="1:20" s="17" customFormat="1" ht="17.25" x14ac:dyDescent="0.25">
      <c r="A47" s="139"/>
      <c r="B47" s="139"/>
      <c r="C47" s="139"/>
      <c r="D47" s="139"/>
      <c r="E47" s="139"/>
      <c r="F47" s="139"/>
      <c r="G47" s="139"/>
      <c r="H47" s="139"/>
      <c r="I47" s="139"/>
      <c r="J47" s="139"/>
      <c r="K47" s="139"/>
      <c r="L47" s="139"/>
      <c r="M47" s="139"/>
      <c r="N47" s="191"/>
      <c r="O47" s="191"/>
      <c r="P47" s="191"/>
      <c r="Q47" s="191"/>
      <c r="R47" s="191"/>
      <c r="S47" s="191"/>
      <c r="T47" s="191"/>
    </row>
    <row r="48" spans="1:20" s="17" customFormat="1" ht="17.25" x14ac:dyDescent="0.25">
      <c r="A48" s="139"/>
      <c r="B48" s="139"/>
      <c r="C48" s="139"/>
      <c r="D48" s="139"/>
      <c r="E48" s="139"/>
      <c r="F48" s="139"/>
      <c r="G48" s="139"/>
      <c r="H48" s="139"/>
      <c r="I48" s="139"/>
      <c r="J48" s="139"/>
      <c r="K48" s="139"/>
      <c r="L48" s="139"/>
      <c r="M48" s="139"/>
      <c r="N48" s="191"/>
      <c r="O48" s="191"/>
      <c r="P48" s="191"/>
      <c r="Q48" s="191"/>
      <c r="R48" s="191"/>
      <c r="S48" s="191"/>
      <c r="T48" s="191"/>
    </row>
    <row r="49" spans="1:20" s="17" customFormat="1" ht="17.25" x14ac:dyDescent="0.25">
      <c r="A49" s="139"/>
      <c r="B49" s="139"/>
      <c r="C49" s="139"/>
      <c r="D49" s="139"/>
      <c r="E49" s="139"/>
      <c r="F49" s="139"/>
      <c r="G49" s="139"/>
      <c r="H49" s="139"/>
      <c r="I49" s="139"/>
      <c r="J49" s="139"/>
      <c r="K49" s="139"/>
      <c r="L49" s="139"/>
      <c r="M49" s="139"/>
      <c r="N49" s="191"/>
      <c r="O49" s="191"/>
      <c r="P49" s="191"/>
      <c r="Q49" s="191"/>
      <c r="R49" s="191"/>
      <c r="S49" s="191"/>
      <c r="T49" s="191"/>
    </row>
    <row r="50" spans="1:20" s="17" customFormat="1" ht="17.25" x14ac:dyDescent="0.25">
      <c r="A50" s="139"/>
      <c r="B50" s="139"/>
      <c r="C50" s="139"/>
      <c r="D50" s="139"/>
      <c r="E50" s="139"/>
      <c r="F50" s="139"/>
      <c r="G50" s="139"/>
      <c r="H50" s="139"/>
      <c r="I50" s="139"/>
      <c r="J50" s="139"/>
      <c r="K50" s="139"/>
      <c r="L50" s="139"/>
      <c r="M50" s="139"/>
      <c r="N50" s="191"/>
      <c r="O50" s="191"/>
      <c r="P50" s="191"/>
      <c r="Q50" s="191"/>
      <c r="R50" s="191"/>
      <c r="S50" s="191"/>
      <c r="T50" s="191"/>
    </row>
    <row r="51" spans="1:20" s="17" customFormat="1" ht="17.25" x14ac:dyDescent="0.25">
      <c r="A51" s="139"/>
      <c r="B51" s="139"/>
      <c r="C51" s="139"/>
      <c r="D51" s="139"/>
      <c r="E51" s="139"/>
      <c r="F51" s="139"/>
      <c r="G51" s="139"/>
      <c r="H51" s="139"/>
      <c r="I51" s="139"/>
      <c r="J51" s="139"/>
      <c r="K51" s="139"/>
      <c r="L51" s="139"/>
      <c r="M51" s="139"/>
      <c r="N51" s="191"/>
      <c r="O51" s="191"/>
      <c r="P51" s="191"/>
      <c r="Q51" s="191"/>
      <c r="R51" s="191"/>
      <c r="S51" s="191"/>
      <c r="T51" s="191"/>
    </row>
    <row r="52" spans="1:20" s="17" customFormat="1" ht="17.25" x14ac:dyDescent="0.25">
      <c r="A52" s="139"/>
      <c r="B52" s="139"/>
      <c r="C52" s="139"/>
      <c r="D52" s="139"/>
      <c r="E52" s="139"/>
      <c r="F52" s="139"/>
      <c r="G52" s="139"/>
      <c r="H52" s="139"/>
      <c r="I52" s="139"/>
      <c r="J52" s="139"/>
      <c r="K52" s="139"/>
      <c r="L52" s="139"/>
      <c r="M52" s="139"/>
      <c r="N52" s="191"/>
      <c r="O52" s="191"/>
      <c r="P52" s="191"/>
      <c r="Q52" s="191"/>
      <c r="R52" s="191"/>
      <c r="S52" s="191"/>
      <c r="T52" s="191"/>
    </row>
    <row r="53" spans="1:20" s="17" customFormat="1" ht="17.25" x14ac:dyDescent="0.25">
      <c r="A53" s="139"/>
      <c r="B53" s="139"/>
      <c r="C53" s="139"/>
      <c r="D53" s="139"/>
      <c r="E53" s="139"/>
      <c r="F53" s="139"/>
      <c r="G53" s="139"/>
      <c r="H53" s="139"/>
      <c r="I53" s="139"/>
      <c r="J53" s="139"/>
      <c r="K53" s="139"/>
      <c r="L53" s="139"/>
      <c r="M53" s="139"/>
      <c r="N53" s="191"/>
      <c r="O53" s="191"/>
      <c r="P53" s="191"/>
      <c r="Q53" s="191"/>
      <c r="R53" s="191"/>
      <c r="S53" s="191"/>
      <c r="T53" s="191"/>
    </row>
    <row r="54" spans="1:20" s="17" customFormat="1" ht="17.25" x14ac:dyDescent="0.25">
      <c r="A54" s="139"/>
      <c r="B54" s="139"/>
      <c r="C54" s="139"/>
      <c r="D54" s="139"/>
      <c r="E54" s="139"/>
      <c r="F54" s="139"/>
      <c r="G54" s="139"/>
      <c r="H54" s="139"/>
      <c r="I54" s="139"/>
      <c r="J54" s="139"/>
      <c r="K54" s="139"/>
      <c r="L54" s="139"/>
      <c r="M54" s="139"/>
      <c r="N54" s="191"/>
      <c r="O54" s="191"/>
      <c r="P54" s="191"/>
      <c r="Q54" s="191"/>
      <c r="R54" s="191"/>
      <c r="S54" s="191"/>
      <c r="T54" s="191"/>
    </row>
    <row r="55" spans="1:20" s="17" customFormat="1" ht="17.25" x14ac:dyDescent="0.25">
      <c r="A55" s="139"/>
      <c r="B55" s="139"/>
      <c r="C55" s="139"/>
      <c r="D55" s="139"/>
      <c r="E55" s="139"/>
      <c r="F55" s="139"/>
      <c r="G55" s="139"/>
      <c r="H55" s="139"/>
      <c r="I55" s="139"/>
      <c r="J55" s="139"/>
      <c r="K55" s="139"/>
      <c r="L55" s="139"/>
      <c r="M55" s="139"/>
      <c r="N55" s="191"/>
      <c r="O55" s="191"/>
      <c r="P55" s="191"/>
      <c r="Q55" s="191"/>
      <c r="R55" s="191"/>
      <c r="S55" s="191"/>
      <c r="T55" s="191"/>
    </row>
    <row r="56" spans="1:20" s="17" customFormat="1" ht="17.25" x14ac:dyDescent="0.25">
      <c r="A56" s="139"/>
      <c r="B56" s="139"/>
      <c r="C56" s="139"/>
      <c r="D56" s="139"/>
      <c r="E56" s="139"/>
      <c r="F56" s="139"/>
      <c r="G56" s="139"/>
      <c r="H56" s="139"/>
      <c r="I56" s="139"/>
      <c r="J56" s="139"/>
      <c r="K56" s="139"/>
      <c r="L56" s="139"/>
      <c r="M56" s="139"/>
      <c r="N56" s="191"/>
      <c r="O56" s="191"/>
      <c r="P56" s="191"/>
      <c r="Q56" s="191"/>
      <c r="R56" s="191"/>
      <c r="S56" s="191"/>
      <c r="T56" s="191"/>
    </row>
    <row r="57" spans="1:20" s="17" customFormat="1" ht="17.25" x14ac:dyDescent="0.25">
      <c r="A57" s="139"/>
      <c r="B57" s="139"/>
      <c r="C57" s="139"/>
      <c r="D57" s="139"/>
      <c r="E57" s="139"/>
      <c r="F57" s="139"/>
      <c r="G57" s="139"/>
      <c r="H57" s="139"/>
      <c r="I57" s="139"/>
      <c r="J57" s="139"/>
      <c r="K57" s="139"/>
      <c r="L57" s="139"/>
      <c r="M57" s="139"/>
      <c r="N57" s="191"/>
      <c r="O57" s="191"/>
      <c r="P57" s="191"/>
      <c r="Q57" s="191"/>
      <c r="R57" s="191"/>
      <c r="S57" s="191"/>
      <c r="T57" s="191"/>
    </row>
    <row r="58" spans="1:20" s="17" customFormat="1" ht="17.25" x14ac:dyDescent="0.25">
      <c r="A58" s="139"/>
      <c r="B58" s="139"/>
      <c r="C58" s="139"/>
      <c r="D58" s="139"/>
      <c r="E58" s="139"/>
      <c r="F58" s="139"/>
      <c r="G58" s="139"/>
      <c r="H58" s="139"/>
      <c r="I58" s="139"/>
      <c r="J58" s="139"/>
      <c r="K58" s="139"/>
      <c r="L58" s="139"/>
      <c r="M58" s="139"/>
      <c r="N58" s="191"/>
      <c r="O58" s="191"/>
      <c r="P58" s="191"/>
      <c r="Q58" s="191"/>
      <c r="R58" s="191"/>
      <c r="S58" s="191"/>
      <c r="T58" s="191"/>
    </row>
    <row r="59" spans="1:20" s="17" customFormat="1" ht="17.25" x14ac:dyDescent="0.25">
      <c r="A59" s="139"/>
      <c r="B59" s="139"/>
      <c r="C59" s="139"/>
      <c r="D59" s="139"/>
      <c r="E59" s="139"/>
      <c r="F59" s="139"/>
      <c r="G59" s="139"/>
      <c r="H59" s="139"/>
      <c r="I59" s="139"/>
      <c r="J59" s="139"/>
      <c r="K59" s="139"/>
      <c r="L59" s="139"/>
      <c r="M59" s="139"/>
      <c r="N59" s="191"/>
      <c r="O59" s="191"/>
      <c r="P59" s="191"/>
      <c r="Q59" s="191"/>
      <c r="R59" s="191"/>
      <c r="S59" s="191"/>
      <c r="T59" s="191"/>
    </row>
    <row r="60" spans="1:20" s="17" customFormat="1" ht="17.25" x14ac:dyDescent="0.25">
      <c r="A60" s="139"/>
      <c r="B60" s="139"/>
      <c r="C60" s="139"/>
      <c r="D60" s="139"/>
      <c r="E60" s="139"/>
      <c r="F60" s="139"/>
      <c r="G60" s="139"/>
      <c r="H60" s="139"/>
      <c r="I60" s="139"/>
      <c r="J60" s="139"/>
      <c r="K60" s="139"/>
      <c r="L60" s="139"/>
      <c r="M60" s="139"/>
      <c r="N60" s="191"/>
      <c r="O60" s="191"/>
      <c r="P60" s="191"/>
      <c r="Q60" s="191"/>
      <c r="R60" s="191"/>
      <c r="S60" s="191"/>
      <c r="T60" s="191"/>
    </row>
    <row r="61" spans="1:20" s="17" customFormat="1" ht="17.25" x14ac:dyDescent="0.25">
      <c r="A61" s="139"/>
      <c r="B61" s="139"/>
      <c r="C61" s="139"/>
      <c r="D61" s="139"/>
      <c r="E61" s="139"/>
      <c r="F61" s="139"/>
      <c r="G61" s="139"/>
      <c r="H61" s="139"/>
      <c r="I61" s="139"/>
      <c r="J61" s="139"/>
      <c r="K61" s="139"/>
      <c r="L61" s="139"/>
      <c r="M61" s="139"/>
      <c r="N61" s="191"/>
      <c r="O61" s="191"/>
      <c r="P61" s="191"/>
      <c r="Q61" s="191"/>
      <c r="R61" s="191"/>
      <c r="S61" s="191"/>
      <c r="T61" s="191"/>
    </row>
    <row r="62" spans="1:20" s="17" customFormat="1" ht="17.25" x14ac:dyDescent="0.25">
      <c r="A62" s="139"/>
      <c r="B62" s="139"/>
      <c r="C62" s="139"/>
      <c r="D62" s="139"/>
      <c r="E62" s="139"/>
      <c r="F62" s="139"/>
      <c r="G62" s="139"/>
      <c r="H62" s="139"/>
      <c r="I62" s="139"/>
      <c r="J62" s="139"/>
      <c r="K62" s="139"/>
      <c r="L62" s="139"/>
      <c r="M62" s="139"/>
      <c r="N62" s="191"/>
      <c r="O62" s="191"/>
      <c r="P62" s="191"/>
      <c r="Q62" s="191"/>
      <c r="R62" s="191"/>
      <c r="S62" s="191"/>
      <c r="T62" s="191"/>
    </row>
    <row r="63" spans="1:20" s="17" customFormat="1" ht="17.25" x14ac:dyDescent="0.25">
      <c r="A63" s="139"/>
      <c r="B63" s="139"/>
      <c r="C63" s="139"/>
      <c r="D63" s="139"/>
      <c r="E63" s="139"/>
      <c r="F63" s="139"/>
      <c r="G63" s="139"/>
      <c r="H63" s="139"/>
      <c r="I63" s="139"/>
      <c r="J63" s="139"/>
      <c r="K63" s="139"/>
      <c r="L63" s="139"/>
      <c r="M63" s="139"/>
      <c r="N63" s="191"/>
      <c r="O63" s="191"/>
      <c r="P63" s="191"/>
      <c r="Q63" s="191"/>
      <c r="R63" s="191"/>
      <c r="S63" s="191"/>
      <c r="T63" s="191"/>
    </row>
    <row r="64" spans="1:20" s="17" customFormat="1" ht="17.25" x14ac:dyDescent="0.25">
      <c r="A64" s="139"/>
      <c r="B64" s="139"/>
      <c r="C64" s="139"/>
      <c r="D64" s="139"/>
      <c r="E64" s="139"/>
      <c r="F64" s="139"/>
      <c r="G64" s="139"/>
      <c r="H64" s="139"/>
      <c r="I64" s="139"/>
      <c r="J64" s="139"/>
      <c r="K64" s="139"/>
      <c r="L64" s="139"/>
      <c r="M64" s="139"/>
      <c r="N64" s="191"/>
      <c r="O64" s="191"/>
      <c r="P64" s="191"/>
      <c r="Q64" s="191"/>
      <c r="R64" s="191"/>
      <c r="S64" s="191"/>
      <c r="T64" s="191"/>
    </row>
    <row r="65" spans="1:20" s="17" customFormat="1" ht="17.25" x14ac:dyDescent="0.25">
      <c r="A65" s="139"/>
      <c r="B65" s="139"/>
      <c r="C65" s="139"/>
      <c r="D65" s="139"/>
      <c r="E65" s="139"/>
      <c r="F65" s="139"/>
      <c r="G65" s="139"/>
      <c r="H65" s="139"/>
      <c r="I65" s="139"/>
      <c r="J65" s="139"/>
      <c r="K65" s="139"/>
      <c r="L65" s="139"/>
      <c r="M65" s="139"/>
      <c r="N65" s="191"/>
      <c r="O65" s="191"/>
      <c r="P65" s="191"/>
      <c r="Q65" s="191"/>
      <c r="R65" s="191"/>
      <c r="S65" s="191"/>
      <c r="T65" s="191"/>
    </row>
    <row r="66" spans="1:20" s="17" customFormat="1" ht="17.25" x14ac:dyDescent="0.25">
      <c r="A66" s="139"/>
      <c r="B66" s="139"/>
      <c r="C66" s="139"/>
      <c r="D66" s="139"/>
      <c r="E66" s="139"/>
      <c r="F66" s="139"/>
      <c r="G66" s="139"/>
      <c r="H66" s="139"/>
      <c r="I66" s="139"/>
      <c r="J66" s="139"/>
      <c r="K66" s="139"/>
      <c r="L66" s="139"/>
      <c r="M66" s="139"/>
      <c r="N66" s="191"/>
      <c r="O66" s="191"/>
      <c r="P66" s="191"/>
      <c r="Q66" s="191"/>
      <c r="R66" s="191"/>
      <c r="S66" s="191"/>
      <c r="T66" s="191"/>
    </row>
    <row r="67" spans="1:20" s="17" customFormat="1" ht="17.25" x14ac:dyDescent="0.25">
      <c r="A67" s="139"/>
      <c r="B67" s="139"/>
      <c r="C67" s="139"/>
      <c r="D67" s="139"/>
      <c r="E67" s="139"/>
      <c r="F67" s="139"/>
      <c r="G67" s="139"/>
      <c r="H67" s="139"/>
      <c r="I67" s="139"/>
      <c r="J67" s="139"/>
      <c r="K67" s="139"/>
      <c r="L67" s="139"/>
      <c r="M67" s="139"/>
      <c r="N67" s="191"/>
      <c r="O67" s="191"/>
      <c r="P67" s="191"/>
      <c r="Q67" s="191"/>
      <c r="R67" s="191"/>
      <c r="S67" s="191"/>
      <c r="T67" s="191"/>
    </row>
    <row r="68" spans="1:20" s="17" customFormat="1" ht="17.25" x14ac:dyDescent="0.25">
      <c r="A68" s="139"/>
      <c r="B68" s="139"/>
      <c r="C68" s="139"/>
      <c r="D68" s="139"/>
      <c r="E68" s="139"/>
      <c r="F68" s="139"/>
      <c r="G68" s="139"/>
      <c r="H68" s="139"/>
      <c r="I68" s="139"/>
      <c r="J68" s="139"/>
      <c r="K68" s="139"/>
      <c r="L68" s="139"/>
      <c r="M68" s="139"/>
      <c r="N68" s="191"/>
      <c r="O68" s="191"/>
      <c r="P68" s="191"/>
      <c r="Q68" s="191"/>
      <c r="R68" s="191"/>
      <c r="S68" s="191"/>
      <c r="T68" s="191"/>
    </row>
    <row r="69" spans="1:20" s="17" customFormat="1" ht="17.25" x14ac:dyDescent="0.25">
      <c r="A69" s="139"/>
      <c r="B69" s="139"/>
      <c r="C69" s="139"/>
      <c r="D69" s="139"/>
      <c r="E69" s="139"/>
      <c r="F69" s="139"/>
      <c r="G69" s="139"/>
      <c r="H69" s="139"/>
      <c r="I69" s="139"/>
      <c r="J69" s="139"/>
      <c r="K69" s="139"/>
      <c r="L69" s="139"/>
      <c r="M69" s="139"/>
      <c r="N69" s="191"/>
      <c r="O69" s="191"/>
      <c r="P69" s="191"/>
      <c r="Q69" s="191"/>
      <c r="R69" s="191"/>
      <c r="S69" s="191"/>
      <c r="T69" s="191"/>
    </row>
    <row r="70" spans="1:20" s="17" customFormat="1" ht="17.25" x14ac:dyDescent="0.25">
      <c r="A70" s="139"/>
      <c r="B70" s="139"/>
      <c r="C70" s="139"/>
      <c r="D70" s="139"/>
      <c r="E70" s="139"/>
      <c r="F70" s="139"/>
      <c r="G70" s="139"/>
      <c r="H70" s="139"/>
      <c r="I70" s="139"/>
      <c r="J70" s="139"/>
      <c r="K70" s="139"/>
      <c r="L70" s="139"/>
      <c r="M70" s="139"/>
      <c r="N70" s="191"/>
      <c r="O70" s="191"/>
      <c r="P70" s="191"/>
      <c r="Q70" s="191"/>
      <c r="R70" s="191"/>
      <c r="S70" s="191"/>
      <c r="T70" s="191"/>
    </row>
    <row r="71" spans="1:20" s="17" customFormat="1" ht="17.25" x14ac:dyDescent="0.25">
      <c r="A71" s="139"/>
      <c r="B71" s="139"/>
      <c r="C71" s="139"/>
      <c r="D71" s="139"/>
      <c r="E71" s="139"/>
      <c r="F71" s="139"/>
      <c r="G71" s="139"/>
      <c r="H71" s="139"/>
      <c r="I71" s="139"/>
      <c r="J71" s="139"/>
      <c r="K71" s="139"/>
      <c r="L71" s="139"/>
      <c r="M71" s="139"/>
      <c r="N71" s="191"/>
      <c r="O71" s="191"/>
      <c r="P71" s="191"/>
      <c r="Q71" s="191"/>
      <c r="R71" s="191"/>
      <c r="S71" s="191"/>
      <c r="T71" s="191"/>
    </row>
    <row r="72" spans="1:20" s="17" customFormat="1" ht="17.25" x14ac:dyDescent="0.25">
      <c r="A72" s="139"/>
      <c r="B72" s="139"/>
      <c r="C72" s="139"/>
      <c r="D72" s="139"/>
      <c r="E72" s="139"/>
      <c r="F72" s="139"/>
      <c r="G72" s="139"/>
      <c r="H72" s="139"/>
      <c r="I72" s="139"/>
      <c r="J72" s="139"/>
      <c r="K72" s="139"/>
      <c r="L72" s="139"/>
      <c r="M72" s="139"/>
      <c r="N72" s="191"/>
      <c r="O72" s="191"/>
      <c r="P72" s="191"/>
      <c r="Q72" s="191"/>
      <c r="R72" s="191"/>
      <c r="S72" s="191"/>
      <c r="T72" s="191"/>
    </row>
    <row r="73" spans="1:20" s="17" customFormat="1" ht="17.25" x14ac:dyDescent="0.25">
      <c r="A73" s="139"/>
      <c r="B73" s="139"/>
      <c r="C73" s="139"/>
      <c r="D73" s="139"/>
      <c r="E73" s="139"/>
      <c r="F73" s="139"/>
      <c r="G73" s="139"/>
      <c r="H73" s="139"/>
      <c r="I73" s="139"/>
      <c r="J73" s="139"/>
      <c r="K73" s="139"/>
      <c r="L73" s="139"/>
      <c r="M73" s="139"/>
      <c r="N73" s="191"/>
      <c r="O73" s="191"/>
      <c r="P73" s="191"/>
      <c r="Q73" s="191"/>
      <c r="R73" s="191"/>
      <c r="S73" s="191"/>
      <c r="T73" s="191"/>
    </row>
    <row r="74" spans="1:20" s="17" customFormat="1" ht="17.25" x14ac:dyDescent="0.25">
      <c r="A74" s="139"/>
      <c r="B74" s="139"/>
      <c r="C74" s="139"/>
      <c r="D74" s="139"/>
      <c r="E74" s="139"/>
      <c r="F74" s="139"/>
      <c r="G74" s="139"/>
      <c r="H74" s="139"/>
      <c r="I74" s="139"/>
      <c r="J74" s="139"/>
      <c r="K74" s="139"/>
      <c r="L74" s="139"/>
      <c r="M74" s="139"/>
      <c r="N74" s="191"/>
      <c r="O74" s="191"/>
      <c r="P74" s="191"/>
      <c r="Q74" s="191"/>
      <c r="R74" s="191"/>
      <c r="S74" s="191"/>
      <c r="T74" s="191"/>
    </row>
    <row r="75" spans="1:20" s="17" customFormat="1" ht="17.25" x14ac:dyDescent="0.25">
      <c r="A75" s="139"/>
      <c r="B75" s="139"/>
      <c r="C75" s="139"/>
      <c r="D75" s="139"/>
      <c r="E75" s="139"/>
      <c r="F75" s="139"/>
      <c r="G75" s="139"/>
      <c r="H75" s="139"/>
      <c r="I75" s="139"/>
      <c r="J75" s="139"/>
      <c r="K75" s="139"/>
      <c r="L75" s="139"/>
      <c r="M75" s="139"/>
      <c r="N75" s="191"/>
      <c r="O75" s="191"/>
      <c r="P75" s="191"/>
      <c r="Q75" s="191"/>
      <c r="R75" s="191"/>
      <c r="S75" s="191"/>
      <c r="T75" s="191"/>
    </row>
    <row r="76" spans="1:20" s="17" customFormat="1" ht="17.25" x14ac:dyDescent="0.25">
      <c r="A76" s="139"/>
      <c r="B76" s="139"/>
      <c r="C76" s="139"/>
      <c r="D76" s="139"/>
      <c r="E76" s="139"/>
      <c r="F76" s="139"/>
      <c r="G76" s="139"/>
      <c r="H76" s="139"/>
      <c r="I76" s="139"/>
      <c r="J76" s="139"/>
      <c r="K76" s="139"/>
      <c r="L76" s="139"/>
      <c r="M76" s="139"/>
      <c r="N76" s="191"/>
      <c r="O76" s="191"/>
      <c r="P76" s="191"/>
      <c r="Q76" s="191"/>
      <c r="R76" s="191"/>
      <c r="S76" s="191"/>
      <c r="T76" s="191"/>
    </row>
    <row r="77" spans="1:20" s="17" customFormat="1" ht="17.25" x14ac:dyDescent="0.25">
      <c r="A77" s="139"/>
      <c r="B77" s="139"/>
      <c r="C77" s="139"/>
      <c r="D77" s="139"/>
      <c r="E77" s="139"/>
      <c r="F77" s="139"/>
      <c r="G77" s="139"/>
      <c r="H77" s="139"/>
      <c r="I77" s="139"/>
      <c r="J77" s="139"/>
      <c r="K77" s="139"/>
      <c r="L77" s="139"/>
      <c r="M77" s="139"/>
      <c r="N77" s="191"/>
      <c r="O77" s="191"/>
      <c r="P77" s="191"/>
      <c r="Q77" s="191"/>
      <c r="R77" s="191"/>
      <c r="S77" s="191"/>
      <c r="T77" s="191"/>
    </row>
    <row r="78" spans="1:20" s="17" customFormat="1" ht="17.25" x14ac:dyDescent="0.25">
      <c r="A78" s="139"/>
      <c r="B78" s="139"/>
      <c r="C78" s="139"/>
      <c r="D78" s="139"/>
      <c r="E78" s="139"/>
      <c r="F78" s="139"/>
      <c r="G78" s="139"/>
      <c r="H78" s="139"/>
      <c r="I78" s="139"/>
      <c r="J78" s="139"/>
      <c r="K78" s="139"/>
      <c r="L78" s="139"/>
      <c r="M78" s="139"/>
      <c r="N78" s="191"/>
      <c r="O78" s="191"/>
      <c r="P78" s="191"/>
      <c r="Q78" s="191"/>
      <c r="R78" s="191"/>
      <c r="S78" s="191"/>
      <c r="T78" s="191"/>
    </row>
    <row r="79" spans="1:20" s="17" customFormat="1" ht="17.25" x14ac:dyDescent="0.25">
      <c r="A79" s="139"/>
      <c r="B79" s="139"/>
      <c r="C79" s="139"/>
      <c r="D79" s="139"/>
      <c r="E79" s="139"/>
      <c r="F79" s="139"/>
      <c r="G79" s="139"/>
      <c r="H79" s="139"/>
      <c r="I79" s="139"/>
      <c r="J79" s="139"/>
      <c r="K79" s="139"/>
      <c r="L79" s="139"/>
      <c r="M79" s="139"/>
      <c r="N79" s="191"/>
      <c r="O79" s="191"/>
      <c r="P79" s="191"/>
      <c r="Q79" s="191"/>
      <c r="R79" s="191"/>
      <c r="S79" s="191"/>
      <c r="T79" s="191"/>
    </row>
    <row r="80" spans="1:20" s="17" customFormat="1" ht="17.25" x14ac:dyDescent="0.25">
      <c r="A80" s="139"/>
      <c r="B80" s="139"/>
      <c r="C80" s="139"/>
      <c r="D80" s="139"/>
      <c r="E80" s="139"/>
      <c r="F80" s="139"/>
      <c r="G80" s="139"/>
      <c r="H80" s="139"/>
      <c r="I80" s="139"/>
      <c r="J80" s="139"/>
      <c r="K80" s="139"/>
      <c r="L80" s="139"/>
      <c r="M80" s="139"/>
      <c r="N80" s="191"/>
      <c r="O80" s="191"/>
      <c r="P80" s="191"/>
      <c r="Q80" s="191"/>
      <c r="R80" s="191"/>
      <c r="S80" s="191"/>
      <c r="T80" s="191"/>
    </row>
    <row r="81" spans="1:20" s="17" customFormat="1" ht="17.25" x14ac:dyDescent="0.25">
      <c r="A81" s="139"/>
      <c r="B81" s="139"/>
      <c r="C81" s="139"/>
      <c r="D81" s="139"/>
      <c r="E81" s="139"/>
      <c r="F81" s="139"/>
      <c r="G81" s="139"/>
      <c r="H81" s="139"/>
      <c r="I81" s="139"/>
      <c r="J81" s="139"/>
      <c r="K81" s="139"/>
      <c r="L81" s="139"/>
      <c r="M81" s="139"/>
      <c r="N81" s="191"/>
      <c r="O81" s="191"/>
      <c r="P81" s="191"/>
      <c r="Q81" s="191"/>
      <c r="R81" s="191"/>
      <c r="S81" s="191"/>
      <c r="T81" s="191"/>
    </row>
    <row r="82" spans="1:20" s="17" customFormat="1" ht="17.25" x14ac:dyDescent="0.25">
      <c r="A82" s="139"/>
      <c r="B82" s="139"/>
      <c r="C82" s="139"/>
      <c r="D82" s="139"/>
      <c r="E82" s="139"/>
      <c r="F82" s="139"/>
      <c r="G82" s="139"/>
      <c r="H82" s="139"/>
      <c r="I82" s="139"/>
      <c r="J82" s="139"/>
      <c r="K82" s="139"/>
      <c r="L82" s="139"/>
      <c r="M82" s="139"/>
      <c r="N82" s="191"/>
      <c r="O82" s="191"/>
      <c r="P82" s="191"/>
      <c r="Q82" s="191"/>
      <c r="R82" s="191"/>
      <c r="S82" s="191"/>
      <c r="T82" s="191"/>
    </row>
    <row r="83" spans="1:20" s="17" customFormat="1" ht="17.25" x14ac:dyDescent="0.25">
      <c r="A83" s="139"/>
      <c r="B83" s="139"/>
      <c r="C83" s="139"/>
      <c r="D83" s="139"/>
      <c r="E83" s="139"/>
      <c r="F83" s="139"/>
      <c r="G83" s="139"/>
      <c r="H83" s="139"/>
      <c r="I83" s="139"/>
      <c r="J83" s="139"/>
      <c r="K83" s="139"/>
      <c r="L83" s="139"/>
      <c r="M83" s="139"/>
      <c r="N83" s="191"/>
      <c r="O83" s="191"/>
      <c r="P83" s="191"/>
      <c r="Q83" s="191"/>
      <c r="R83" s="191"/>
      <c r="S83" s="191"/>
      <c r="T83" s="191"/>
    </row>
    <row r="84" spans="1:20" s="17" customFormat="1" ht="17.25" x14ac:dyDescent="0.25">
      <c r="A84" s="139"/>
      <c r="B84" s="139"/>
      <c r="C84" s="139"/>
      <c r="D84" s="139"/>
      <c r="E84" s="139"/>
      <c r="F84" s="139"/>
      <c r="G84" s="139"/>
      <c r="H84" s="139"/>
      <c r="I84" s="139"/>
      <c r="J84" s="139"/>
      <c r="K84" s="139"/>
      <c r="L84" s="139"/>
      <c r="M84" s="139"/>
      <c r="N84" s="191"/>
      <c r="O84" s="191"/>
      <c r="P84" s="191"/>
      <c r="Q84" s="191"/>
      <c r="R84" s="191"/>
      <c r="S84" s="191"/>
      <c r="T84" s="191"/>
    </row>
    <row r="85" spans="1:20" s="17" customFormat="1" ht="17.25" x14ac:dyDescent="0.25">
      <c r="A85" s="139"/>
      <c r="B85" s="139"/>
      <c r="C85" s="139"/>
      <c r="D85" s="139"/>
      <c r="E85" s="139"/>
      <c r="F85" s="139"/>
      <c r="G85" s="139"/>
      <c r="H85" s="139"/>
      <c r="I85" s="139"/>
      <c r="J85" s="139"/>
      <c r="K85" s="139"/>
      <c r="L85" s="139"/>
      <c r="M85" s="139"/>
      <c r="N85" s="191"/>
      <c r="O85" s="191"/>
      <c r="P85" s="191"/>
      <c r="Q85" s="191"/>
      <c r="R85" s="191"/>
      <c r="S85" s="191"/>
      <c r="T85" s="191"/>
    </row>
    <row r="86" spans="1:20" s="17" customFormat="1" ht="17.25" x14ac:dyDescent="0.25">
      <c r="A86" s="139"/>
      <c r="B86" s="139"/>
      <c r="C86" s="139"/>
      <c r="D86" s="139"/>
      <c r="E86" s="139"/>
      <c r="F86" s="139"/>
      <c r="G86" s="139"/>
      <c r="H86" s="139"/>
      <c r="I86" s="139"/>
      <c r="J86" s="139"/>
      <c r="K86" s="139"/>
      <c r="L86" s="139"/>
      <c r="M86" s="139"/>
      <c r="N86" s="191"/>
      <c r="O86" s="191"/>
      <c r="P86" s="191"/>
      <c r="Q86" s="191"/>
      <c r="R86" s="191"/>
      <c r="S86" s="191"/>
      <c r="T86" s="191"/>
    </row>
    <row r="87" spans="1:20" s="17" customFormat="1" ht="17.25" x14ac:dyDescent="0.25">
      <c r="A87" s="139"/>
      <c r="B87" s="139"/>
      <c r="C87" s="139"/>
      <c r="D87" s="139"/>
      <c r="E87" s="139"/>
      <c r="F87" s="139"/>
      <c r="G87" s="139"/>
      <c r="H87" s="139"/>
      <c r="I87" s="139"/>
      <c r="J87" s="139"/>
      <c r="K87" s="139"/>
      <c r="L87" s="139"/>
      <c r="M87" s="139"/>
      <c r="N87" s="191"/>
      <c r="O87" s="191"/>
      <c r="P87" s="191"/>
      <c r="Q87" s="191"/>
      <c r="R87" s="191"/>
      <c r="S87" s="191"/>
      <c r="T87" s="191"/>
    </row>
    <row r="88" spans="1:20" s="17" customFormat="1" ht="17.25" x14ac:dyDescent="0.25">
      <c r="A88" s="139"/>
      <c r="B88" s="139"/>
      <c r="C88" s="139"/>
      <c r="D88" s="139"/>
      <c r="E88" s="139"/>
      <c r="F88" s="139"/>
      <c r="G88" s="139"/>
      <c r="H88" s="139"/>
      <c r="I88" s="139"/>
      <c r="J88" s="139"/>
      <c r="K88" s="139"/>
      <c r="L88" s="139"/>
      <c r="M88" s="139"/>
      <c r="N88" s="191"/>
      <c r="O88" s="191"/>
      <c r="P88" s="191"/>
      <c r="Q88" s="191"/>
      <c r="R88" s="191"/>
      <c r="S88" s="191"/>
      <c r="T88" s="191"/>
    </row>
    <row r="89" spans="1:20" s="17" customFormat="1" ht="17.25" x14ac:dyDescent="0.25">
      <c r="A89" s="139"/>
      <c r="B89" s="139"/>
      <c r="C89" s="139"/>
      <c r="D89" s="139"/>
      <c r="E89" s="139"/>
      <c r="F89" s="139"/>
      <c r="G89" s="139"/>
      <c r="H89" s="139"/>
      <c r="I89" s="139"/>
      <c r="J89" s="139"/>
      <c r="K89" s="139"/>
      <c r="L89" s="139"/>
      <c r="M89" s="139"/>
      <c r="N89" s="191"/>
      <c r="O89" s="191"/>
      <c r="P89" s="191"/>
      <c r="Q89" s="191"/>
      <c r="R89" s="191"/>
      <c r="S89" s="191"/>
      <c r="T89" s="191"/>
    </row>
    <row r="90" spans="1:20" s="17" customFormat="1" ht="17.25" x14ac:dyDescent="0.25">
      <c r="A90" s="139"/>
      <c r="B90" s="139"/>
      <c r="C90" s="139"/>
      <c r="D90" s="139"/>
      <c r="E90" s="139"/>
      <c r="F90" s="139"/>
      <c r="G90" s="139"/>
      <c r="H90" s="139"/>
      <c r="I90" s="139"/>
      <c r="J90" s="139"/>
      <c r="K90" s="139"/>
      <c r="L90" s="139"/>
      <c r="M90" s="139"/>
      <c r="N90" s="191"/>
      <c r="O90" s="191"/>
      <c r="P90" s="191"/>
      <c r="Q90" s="191"/>
      <c r="R90" s="191"/>
      <c r="S90" s="191"/>
      <c r="T90" s="191"/>
    </row>
    <row r="91" spans="1:20" s="17" customFormat="1" ht="17.25" x14ac:dyDescent="0.25">
      <c r="A91" s="139"/>
      <c r="B91" s="139"/>
      <c r="C91" s="139"/>
      <c r="D91" s="139"/>
      <c r="E91" s="139"/>
      <c r="F91" s="139"/>
      <c r="G91" s="139"/>
      <c r="H91" s="139"/>
      <c r="I91" s="139"/>
      <c r="J91" s="139"/>
      <c r="K91" s="139"/>
      <c r="L91" s="139"/>
      <c r="M91" s="139"/>
      <c r="N91" s="191"/>
      <c r="O91" s="191"/>
      <c r="P91" s="191"/>
      <c r="Q91" s="191"/>
      <c r="R91" s="191"/>
      <c r="S91" s="191"/>
      <c r="T91" s="191"/>
    </row>
    <row r="92" spans="1:20" s="17" customFormat="1" ht="17.25" x14ac:dyDescent="0.25">
      <c r="A92" s="139"/>
      <c r="B92" s="139"/>
      <c r="C92" s="139"/>
      <c r="D92" s="139"/>
      <c r="E92" s="139"/>
      <c r="F92" s="139"/>
      <c r="G92" s="139"/>
      <c r="H92" s="139"/>
      <c r="I92" s="139"/>
      <c r="J92" s="139"/>
      <c r="K92" s="139"/>
      <c r="L92" s="139"/>
      <c r="M92" s="139"/>
      <c r="N92" s="191"/>
      <c r="O92" s="191"/>
      <c r="P92" s="191"/>
      <c r="Q92" s="191"/>
      <c r="R92" s="191"/>
      <c r="S92" s="191"/>
      <c r="T92" s="191"/>
    </row>
    <row r="93" spans="1:20" s="17" customFormat="1" ht="17.25" x14ac:dyDescent="0.25">
      <c r="A93" s="139"/>
      <c r="B93" s="139"/>
      <c r="C93" s="139"/>
      <c r="D93" s="139"/>
      <c r="E93" s="139"/>
      <c r="F93" s="139"/>
      <c r="G93" s="139"/>
      <c r="H93" s="139"/>
      <c r="I93" s="139"/>
      <c r="J93" s="139"/>
      <c r="K93" s="139"/>
      <c r="L93" s="139"/>
      <c r="M93" s="139"/>
      <c r="N93" s="191"/>
      <c r="O93" s="191"/>
      <c r="P93" s="191"/>
      <c r="Q93" s="191"/>
      <c r="R93" s="191"/>
      <c r="S93" s="191"/>
      <c r="T93" s="191"/>
    </row>
    <row r="94" spans="1:20" s="17" customFormat="1" ht="17.25" x14ac:dyDescent="0.25">
      <c r="A94" s="139"/>
      <c r="B94" s="139"/>
      <c r="C94" s="139"/>
      <c r="D94" s="139"/>
      <c r="E94" s="139"/>
      <c r="F94" s="139"/>
      <c r="G94" s="139"/>
      <c r="H94" s="139"/>
      <c r="I94" s="139"/>
      <c r="J94" s="139"/>
      <c r="K94" s="139"/>
      <c r="L94" s="139"/>
      <c r="M94" s="139"/>
      <c r="N94" s="191"/>
      <c r="O94" s="191"/>
      <c r="P94" s="191"/>
      <c r="Q94" s="191"/>
      <c r="R94" s="191"/>
      <c r="S94" s="191"/>
      <c r="T94" s="191"/>
    </row>
    <row r="95" spans="1:20" s="17" customFormat="1" ht="17.25" x14ac:dyDescent="0.25">
      <c r="A95" s="139"/>
      <c r="B95" s="139"/>
      <c r="C95" s="139"/>
      <c r="D95" s="139"/>
      <c r="E95" s="139"/>
      <c r="F95" s="139"/>
      <c r="G95" s="139"/>
      <c r="H95" s="139"/>
      <c r="I95" s="139"/>
      <c r="J95" s="139"/>
      <c r="K95" s="139"/>
      <c r="L95" s="139"/>
      <c r="M95" s="139"/>
      <c r="N95" s="191"/>
      <c r="O95" s="191"/>
      <c r="P95" s="191"/>
      <c r="Q95" s="191"/>
      <c r="R95" s="191"/>
      <c r="S95" s="191"/>
      <c r="T95" s="191"/>
    </row>
    <row r="96" spans="1:20" s="17" customFormat="1" ht="17.25" x14ac:dyDescent="0.25">
      <c r="A96" s="139"/>
      <c r="B96" s="139"/>
      <c r="C96" s="139"/>
      <c r="D96" s="139"/>
      <c r="E96" s="139"/>
      <c r="F96" s="139"/>
      <c r="G96" s="139"/>
      <c r="H96" s="139"/>
      <c r="I96" s="139"/>
      <c r="J96" s="139"/>
      <c r="K96" s="139"/>
      <c r="L96" s="139"/>
      <c r="M96" s="139"/>
      <c r="N96" s="191"/>
      <c r="O96" s="191"/>
      <c r="P96" s="191"/>
      <c r="Q96" s="191"/>
      <c r="R96" s="191"/>
      <c r="S96" s="191"/>
      <c r="T96" s="191"/>
    </row>
    <row r="97" spans="1:20" s="17" customFormat="1" ht="17.25" x14ac:dyDescent="0.25">
      <c r="A97" s="139"/>
      <c r="B97" s="139"/>
      <c r="C97" s="139"/>
      <c r="D97" s="139"/>
      <c r="E97" s="139"/>
      <c r="F97" s="139"/>
      <c r="G97" s="139"/>
      <c r="H97" s="139"/>
      <c r="I97" s="139"/>
      <c r="J97" s="139"/>
      <c r="K97" s="139"/>
      <c r="L97" s="139"/>
      <c r="M97" s="139"/>
      <c r="N97" s="191"/>
      <c r="O97" s="191"/>
      <c r="P97" s="191"/>
      <c r="Q97" s="191"/>
      <c r="R97" s="191"/>
      <c r="S97" s="191"/>
      <c r="T97" s="191"/>
    </row>
    <row r="98" spans="1:20" s="17" customFormat="1" ht="17.25" x14ac:dyDescent="0.25">
      <c r="A98" s="139"/>
      <c r="B98" s="139"/>
      <c r="C98" s="139"/>
      <c r="D98" s="139"/>
      <c r="E98" s="139"/>
      <c r="F98" s="139"/>
      <c r="G98" s="139"/>
      <c r="H98" s="139"/>
      <c r="I98" s="139"/>
      <c r="J98" s="139"/>
      <c r="K98" s="139"/>
      <c r="L98" s="139"/>
      <c r="M98" s="139"/>
      <c r="N98" s="191"/>
      <c r="O98" s="191"/>
      <c r="P98" s="191"/>
      <c r="Q98" s="191"/>
      <c r="R98" s="191"/>
      <c r="S98" s="191"/>
      <c r="T98" s="191"/>
    </row>
    <row r="99" spans="1:20" s="17" customFormat="1" ht="17.25" x14ac:dyDescent="0.25">
      <c r="A99" s="139"/>
      <c r="B99" s="139"/>
      <c r="C99" s="139"/>
      <c r="D99" s="139"/>
      <c r="E99" s="139"/>
      <c r="F99" s="139"/>
      <c r="G99" s="139"/>
      <c r="H99" s="139"/>
      <c r="I99" s="139"/>
      <c r="J99" s="139"/>
      <c r="K99" s="139"/>
      <c r="L99" s="139"/>
      <c r="M99" s="139"/>
      <c r="N99" s="191"/>
      <c r="O99" s="191"/>
      <c r="P99" s="191"/>
      <c r="Q99" s="191"/>
      <c r="R99" s="191"/>
      <c r="S99" s="191"/>
      <c r="T99" s="191"/>
    </row>
    <row r="100" spans="1:20" s="17" customFormat="1" ht="17.25" x14ac:dyDescent="0.25">
      <c r="A100" s="139"/>
      <c r="B100" s="139"/>
      <c r="C100" s="139"/>
      <c r="D100" s="139"/>
      <c r="E100" s="139"/>
      <c r="F100" s="139"/>
      <c r="G100" s="139"/>
      <c r="H100" s="139"/>
      <c r="I100" s="139"/>
      <c r="J100" s="139"/>
      <c r="K100" s="139"/>
      <c r="L100" s="139"/>
      <c r="M100" s="139"/>
      <c r="N100" s="191"/>
      <c r="O100" s="191"/>
      <c r="P100" s="191"/>
      <c r="Q100" s="191"/>
      <c r="R100" s="191"/>
      <c r="S100" s="191"/>
      <c r="T100" s="191"/>
    </row>
    <row r="101" spans="1:20" s="17" customFormat="1" ht="17.25" x14ac:dyDescent="0.25">
      <c r="A101" s="139"/>
      <c r="B101" s="139"/>
      <c r="C101" s="139"/>
      <c r="D101" s="139"/>
      <c r="E101" s="139"/>
      <c r="F101" s="139"/>
      <c r="G101" s="139"/>
      <c r="H101" s="139"/>
      <c r="I101" s="139"/>
      <c r="J101" s="139"/>
      <c r="K101" s="139"/>
      <c r="L101" s="139"/>
      <c r="M101" s="139"/>
      <c r="N101" s="191"/>
      <c r="O101" s="191"/>
      <c r="P101" s="191"/>
      <c r="Q101" s="191"/>
      <c r="R101" s="191"/>
      <c r="S101" s="191"/>
      <c r="T101" s="191"/>
    </row>
    <row r="102" spans="1:20" s="17" customFormat="1" ht="17.25" x14ac:dyDescent="0.25">
      <c r="A102" s="139"/>
      <c r="B102" s="139"/>
      <c r="C102" s="139"/>
      <c r="D102" s="139"/>
      <c r="E102" s="139"/>
      <c r="F102" s="139"/>
      <c r="G102" s="139"/>
      <c r="H102" s="139"/>
      <c r="I102" s="139"/>
      <c r="J102" s="139"/>
      <c r="K102" s="139"/>
      <c r="L102" s="139"/>
      <c r="M102" s="139"/>
      <c r="N102" s="191"/>
      <c r="O102" s="191"/>
      <c r="P102" s="191"/>
      <c r="Q102" s="191"/>
      <c r="R102" s="191"/>
      <c r="S102" s="191"/>
      <c r="T102" s="191"/>
    </row>
    <row r="103" spans="1:20" s="17" customFormat="1" ht="17.25" x14ac:dyDescent="0.25">
      <c r="A103" s="139"/>
      <c r="B103" s="139"/>
      <c r="C103" s="139"/>
      <c r="D103" s="139"/>
      <c r="E103" s="139"/>
      <c r="F103" s="139"/>
      <c r="G103" s="139"/>
      <c r="H103" s="139"/>
      <c r="I103" s="139"/>
      <c r="J103" s="139"/>
      <c r="K103" s="139"/>
      <c r="L103" s="139"/>
      <c r="M103" s="139"/>
      <c r="N103" s="191"/>
      <c r="O103" s="191"/>
      <c r="P103" s="191"/>
      <c r="Q103" s="191"/>
      <c r="R103" s="191"/>
      <c r="S103" s="191"/>
      <c r="T103" s="191"/>
    </row>
    <row r="104" spans="1:20" s="17" customFormat="1" ht="17.25" x14ac:dyDescent="0.25">
      <c r="A104" s="139"/>
      <c r="B104" s="139"/>
      <c r="C104" s="139"/>
      <c r="D104" s="139"/>
      <c r="E104" s="139"/>
      <c r="F104" s="139"/>
      <c r="G104" s="139"/>
      <c r="H104" s="139"/>
      <c r="I104" s="139"/>
      <c r="J104" s="139"/>
      <c r="K104" s="139"/>
      <c r="L104" s="139"/>
      <c r="M104" s="139"/>
      <c r="N104" s="191"/>
      <c r="O104" s="191"/>
      <c r="P104" s="191"/>
      <c r="Q104" s="191"/>
      <c r="R104" s="191"/>
      <c r="S104" s="191"/>
      <c r="T104" s="191"/>
    </row>
    <row r="105" spans="1:20" s="17" customFormat="1" ht="17.25" x14ac:dyDescent="0.25">
      <c r="A105" s="139"/>
      <c r="B105" s="139"/>
      <c r="C105" s="139"/>
      <c r="D105" s="139"/>
      <c r="E105" s="139"/>
      <c r="F105" s="139"/>
      <c r="G105" s="139"/>
      <c r="H105" s="139"/>
      <c r="I105" s="139"/>
      <c r="J105" s="139"/>
      <c r="K105" s="139"/>
      <c r="L105" s="139"/>
      <c r="M105" s="139"/>
      <c r="N105" s="191"/>
      <c r="O105" s="191"/>
      <c r="P105" s="191"/>
      <c r="Q105" s="191"/>
      <c r="R105" s="191"/>
      <c r="S105" s="191"/>
      <c r="T105" s="191"/>
    </row>
    <row r="106" spans="1:20" s="17" customFormat="1" ht="17.25" x14ac:dyDescent="0.25">
      <c r="A106" s="139"/>
      <c r="B106" s="139"/>
      <c r="C106" s="139"/>
      <c r="D106" s="139"/>
      <c r="E106" s="139"/>
      <c r="F106" s="139"/>
      <c r="G106" s="139"/>
      <c r="H106" s="139"/>
      <c r="I106" s="139"/>
      <c r="J106" s="139"/>
      <c r="K106" s="139"/>
      <c r="L106" s="139"/>
      <c r="M106" s="139"/>
      <c r="N106" s="191"/>
      <c r="O106" s="191"/>
      <c r="P106" s="191"/>
      <c r="Q106" s="191"/>
      <c r="R106" s="191"/>
      <c r="S106" s="191"/>
      <c r="T106" s="191"/>
    </row>
    <row r="107" spans="1:20" s="17" customFormat="1" ht="17.25" x14ac:dyDescent="0.25">
      <c r="A107" s="139"/>
      <c r="B107" s="139"/>
      <c r="C107" s="139"/>
      <c r="D107" s="139"/>
      <c r="E107" s="139"/>
      <c r="F107" s="139"/>
      <c r="G107" s="139"/>
      <c r="H107" s="139"/>
      <c r="I107" s="139"/>
      <c r="J107" s="139"/>
      <c r="K107" s="139"/>
      <c r="L107" s="139"/>
      <c r="M107" s="139"/>
      <c r="N107" s="191"/>
      <c r="O107" s="191"/>
      <c r="P107" s="191"/>
      <c r="Q107" s="191"/>
      <c r="R107" s="191"/>
      <c r="S107" s="191"/>
      <c r="T107" s="191"/>
    </row>
    <row r="108" spans="1:20" s="17" customFormat="1" ht="17.25" x14ac:dyDescent="0.25">
      <c r="A108" s="139"/>
      <c r="B108" s="139"/>
      <c r="C108" s="139"/>
      <c r="D108" s="139"/>
      <c r="E108" s="139"/>
      <c r="F108" s="139"/>
      <c r="G108" s="139"/>
      <c r="H108" s="139"/>
      <c r="I108" s="139"/>
      <c r="J108" s="139"/>
      <c r="K108" s="139"/>
      <c r="L108" s="139"/>
      <c r="M108" s="139"/>
      <c r="N108" s="191"/>
      <c r="O108" s="191"/>
      <c r="P108" s="191"/>
      <c r="Q108" s="191"/>
      <c r="R108" s="191"/>
      <c r="S108" s="191"/>
      <c r="T108" s="191"/>
    </row>
    <row r="109" spans="1:20" s="17" customFormat="1" ht="17.25" x14ac:dyDescent="0.25">
      <c r="A109" s="139"/>
      <c r="B109" s="139"/>
      <c r="C109" s="139"/>
      <c r="D109" s="139"/>
      <c r="E109" s="139"/>
      <c r="F109" s="139"/>
      <c r="G109" s="139"/>
      <c r="H109" s="139"/>
      <c r="I109" s="139"/>
      <c r="J109" s="139"/>
      <c r="K109" s="139"/>
      <c r="L109" s="139"/>
      <c r="M109" s="139"/>
      <c r="N109" s="191"/>
      <c r="O109" s="191"/>
      <c r="P109" s="191"/>
      <c r="Q109" s="191"/>
      <c r="R109" s="191"/>
      <c r="S109" s="191"/>
      <c r="T109" s="191"/>
    </row>
    <row r="110" spans="1:20" s="17" customFormat="1" ht="17.25" x14ac:dyDescent="0.25">
      <c r="A110" s="139"/>
      <c r="B110" s="139"/>
      <c r="C110" s="139"/>
      <c r="D110" s="139"/>
      <c r="E110" s="139"/>
      <c r="F110" s="139"/>
      <c r="G110" s="139"/>
      <c r="H110" s="139"/>
      <c r="I110" s="139"/>
      <c r="J110" s="139"/>
      <c r="K110" s="139"/>
      <c r="L110" s="139"/>
      <c r="M110" s="139"/>
      <c r="N110" s="191"/>
      <c r="O110" s="191"/>
      <c r="P110" s="191"/>
      <c r="Q110" s="191"/>
      <c r="R110" s="191"/>
      <c r="S110" s="191"/>
      <c r="T110" s="191"/>
    </row>
    <row r="111" spans="1:20" s="17" customFormat="1" ht="17.25" x14ac:dyDescent="0.25">
      <c r="A111" s="139"/>
      <c r="B111" s="139"/>
      <c r="C111" s="139"/>
      <c r="D111" s="139"/>
      <c r="E111" s="139"/>
      <c r="F111" s="139"/>
      <c r="G111" s="139"/>
      <c r="H111" s="139"/>
      <c r="I111" s="139"/>
      <c r="J111" s="139"/>
      <c r="K111" s="139"/>
      <c r="L111" s="139"/>
      <c r="M111" s="139"/>
      <c r="N111" s="191"/>
      <c r="O111" s="191"/>
      <c r="P111" s="191"/>
      <c r="Q111" s="191"/>
      <c r="R111" s="191"/>
      <c r="S111" s="191"/>
      <c r="T111" s="191"/>
    </row>
    <row r="112" spans="1:20" s="17" customFormat="1" ht="17.25" x14ac:dyDescent="0.25">
      <c r="A112" s="139"/>
      <c r="B112" s="139"/>
      <c r="C112" s="139"/>
      <c r="D112" s="139"/>
      <c r="E112" s="139"/>
      <c r="F112" s="139"/>
      <c r="G112" s="139"/>
      <c r="H112" s="139"/>
      <c r="I112" s="139"/>
      <c r="J112" s="139"/>
      <c r="K112" s="139"/>
      <c r="L112" s="139"/>
      <c r="M112" s="139"/>
      <c r="N112" s="191"/>
      <c r="O112" s="191"/>
      <c r="P112" s="191"/>
      <c r="Q112" s="191"/>
      <c r="R112" s="191"/>
      <c r="S112" s="191"/>
      <c r="T112" s="191"/>
    </row>
    <row r="113" spans="1:23" s="17" customFormat="1" ht="17.25" x14ac:dyDescent="0.25">
      <c r="A113" s="139"/>
      <c r="B113" s="139"/>
      <c r="C113" s="139"/>
      <c r="D113" s="139"/>
      <c r="E113" s="139"/>
      <c r="F113" s="139"/>
      <c r="G113" s="139"/>
      <c r="H113" s="139"/>
      <c r="I113" s="139"/>
      <c r="J113" s="139"/>
      <c r="K113" s="139"/>
      <c r="L113" s="139"/>
      <c r="M113" s="139"/>
      <c r="N113" s="191"/>
      <c r="O113" s="191"/>
      <c r="P113" s="191"/>
      <c r="Q113" s="191"/>
      <c r="R113" s="191"/>
      <c r="S113" s="191"/>
      <c r="T113" s="191"/>
    </row>
    <row r="114" spans="1:23" s="17" customFormat="1" ht="17.25" x14ac:dyDescent="0.25">
      <c r="A114" s="139"/>
      <c r="B114" s="139"/>
      <c r="C114" s="139"/>
      <c r="D114" s="139"/>
      <c r="E114" s="139"/>
      <c r="F114" s="139"/>
      <c r="G114" s="139"/>
      <c r="H114" s="139"/>
      <c r="I114" s="139"/>
      <c r="J114" s="139"/>
      <c r="K114" s="139"/>
      <c r="L114" s="139"/>
      <c r="M114" s="139"/>
      <c r="N114" s="191"/>
      <c r="O114" s="191"/>
      <c r="P114" s="191"/>
      <c r="Q114" s="191"/>
      <c r="R114" s="191"/>
      <c r="S114" s="191"/>
      <c r="T114" s="191"/>
    </row>
    <row r="115" spans="1:23" s="17" customFormat="1" ht="17.25" x14ac:dyDescent="0.25">
      <c r="A115" s="139"/>
      <c r="B115" s="139"/>
      <c r="C115" s="139"/>
      <c r="D115" s="139"/>
      <c r="E115" s="139"/>
      <c r="F115" s="139"/>
      <c r="G115" s="139"/>
      <c r="H115" s="139"/>
      <c r="I115" s="139"/>
      <c r="J115" s="139"/>
      <c r="K115" s="139"/>
      <c r="L115" s="139"/>
      <c r="M115" s="139"/>
      <c r="N115" s="191"/>
      <c r="O115" s="191"/>
      <c r="P115" s="191"/>
      <c r="Q115" s="191"/>
      <c r="R115" s="191"/>
      <c r="S115" s="191"/>
      <c r="T115" s="191"/>
    </row>
    <row r="116" spans="1:23" s="17" customFormat="1" ht="17.25" x14ac:dyDescent="0.25">
      <c r="A116" s="139"/>
      <c r="B116" s="139"/>
      <c r="C116" s="139"/>
      <c r="D116" s="139"/>
      <c r="E116" s="139"/>
      <c r="F116" s="139"/>
      <c r="G116" s="139"/>
      <c r="H116" s="139"/>
      <c r="I116" s="139"/>
      <c r="J116" s="139"/>
      <c r="K116" s="139"/>
      <c r="L116" s="139"/>
      <c r="M116" s="139"/>
      <c r="N116" s="191"/>
      <c r="O116" s="191"/>
      <c r="P116" s="191"/>
      <c r="Q116" s="191"/>
      <c r="R116" s="191"/>
      <c r="S116" s="191"/>
      <c r="T116" s="191"/>
      <c r="U116" s="187"/>
      <c r="V116" s="187"/>
      <c r="W116" s="187"/>
    </row>
    <row r="117" spans="1:23" s="17" customFormat="1" ht="17.25" x14ac:dyDescent="0.25">
      <c r="A117" s="139"/>
      <c r="B117" s="139"/>
      <c r="C117" s="139"/>
      <c r="D117" s="139"/>
      <c r="E117" s="139"/>
      <c r="F117" s="139"/>
      <c r="G117" s="139"/>
      <c r="H117" s="139"/>
      <c r="I117" s="139"/>
      <c r="J117" s="139"/>
      <c r="K117" s="139"/>
      <c r="L117" s="139"/>
      <c r="M117" s="139"/>
      <c r="N117" s="191"/>
      <c r="O117" s="191"/>
      <c r="P117" s="191"/>
      <c r="Q117" s="191"/>
      <c r="R117" s="191"/>
      <c r="S117" s="191"/>
      <c r="T117" s="191"/>
      <c r="U117" s="187"/>
      <c r="V117" s="187"/>
      <c r="W117" s="187"/>
    </row>
    <row r="118" spans="1:23" s="17" customFormat="1" ht="17.25" x14ac:dyDescent="0.25">
      <c r="A118" s="139"/>
      <c r="B118" s="139"/>
      <c r="C118" s="139"/>
      <c r="D118" s="139"/>
      <c r="E118" s="139"/>
      <c r="F118" s="139"/>
      <c r="G118" s="139"/>
      <c r="H118" s="139"/>
      <c r="I118" s="139"/>
      <c r="J118" s="139"/>
      <c r="K118" s="139"/>
      <c r="L118" s="139"/>
      <c r="M118" s="139"/>
      <c r="N118" s="191"/>
      <c r="O118" s="191"/>
      <c r="P118" s="191"/>
      <c r="Q118" s="191"/>
      <c r="R118" s="191"/>
      <c r="S118" s="191"/>
      <c r="T118" s="191"/>
      <c r="U118" s="191"/>
      <c r="V118" s="191"/>
      <c r="W118" s="191"/>
    </row>
    <row r="119" spans="1:23" s="17" customFormat="1" ht="17.25" x14ac:dyDescent="0.25">
      <c r="A119" s="139"/>
      <c r="B119" s="139"/>
      <c r="C119" s="139"/>
      <c r="D119" s="139"/>
      <c r="E119" s="139"/>
      <c r="F119" s="139"/>
      <c r="G119" s="139"/>
      <c r="H119" s="139"/>
      <c r="I119" s="139"/>
      <c r="J119" s="139"/>
      <c r="K119" s="139"/>
      <c r="L119" s="139"/>
      <c r="M119" s="139"/>
      <c r="N119" s="191"/>
      <c r="O119" s="191"/>
      <c r="P119" s="191"/>
      <c r="Q119" s="191"/>
      <c r="R119" s="191"/>
      <c r="S119" s="191"/>
      <c r="T119" s="191"/>
      <c r="U119" s="191"/>
      <c r="V119" s="191"/>
      <c r="W119" s="191"/>
    </row>
    <row r="120" spans="1:23" s="17" customFormat="1" ht="17.25" x14ac:dyDescent="0.25">
      <c r="A120" s="139"/>
      <c r="B120" s="139"/>
      <c r="C120" s="139"/>
      <c r="D120" s="139"/>
      <c r="E120" s="139"/>
      <c r="F120" s="139"/>
      <c r="G120" s="139"/>
      <c r="H120" s="139"/>
      <c r="I120" s="139"/>
      <c r="J120" s="139"/>
      <c r="K120" s="139"/>
      <c r="L120" s="139"/>
      <c r="M120" s="139"/>
      <c r="N120" s="191"/>
      <c r="O120" s="191"/>
      <c r="P120" s="191"/>
      <c r="Q120" s="191"/>
      <c r="R120" s="191"/>
      <c r="S120" s="191"/>
      <c r="T120" s="191"/>
      <c r="U120" s="191"/>
      <c r="V120" s="191"/>
      <c r="W120" s="191"/>
    </row>
    <row r="121" spans="1:23" s="17" customFormat="1" ht="17.25" x14ac:dyDescent="0.25">
      <c r="A121" s="139"/>
      <c r="B121" s="139"/>
      <c r="C121" s="139"/>
      <c r="D121" s="139"/>
      <c r="E121" s="139"/>
      <c r="F121" s="139"/>
      <c r="G121" s="139"/>
      <c r="H121" s="139"/>
      <c r="I121" s="139"/>
      <c r="J121" s="139"/>
      <c r="K121" s="139"/>
      <c r="L121" s="139"/>
      <c r="M121" s="139"/>
      <c r="N121" s="191"/>
      <c r="O121" s="191"/>
      <c r="P121" s="191"/>
      <c r="Q121" s="191"/>
      <c r="R121" s="191"/>
      <c r="S121" s="191"/>
      <c r="T121" s="191"/>
      <c r="U121" s="191"/>
      <c r="V121" s="191"/>
      <c r="W121" s="191"/>
    </row>
    <row r="122" spans="1:23" s="17" customFormat="1" ht="17.25" x14ac:dyDescent="0.25">
      <c r="A122" s="139"/>
      <c r="B122" s="139"/>
      <c r="C122" s="139"/>
      <c r="D122" s="139"/>
      <c r="E122" s="139"/>
      <c r="F122" s="139"/>
      <c r="G122" s="139"/>
      <c r="H122" s="139"/>
      <c r="I122" s="139"/>
      <c r="J122" s="139"/>
      <c r="K122" s="139"/>
      <c r="L122" s="139"/>
      <c r="M122" s="139"/>
      <c r="N122" s="191"/>
      <c r="O122" s="191"/>
      <c r="P122" s="191"/>
      <c r="Q122" s="191"/>
      <c r="R122" s="191"/>
      <c r="S122" s="191"/>
      <c r="T122" s="191"/>
      <c r="U122" s="191"/>
      <c r="V122" s="191"/>
      <c r="W122" s="191"/>
    </row>
    <row r="123" spans="1:23" s="17" customFormat="1" ht="17.25" x14ac:dyDescent="0.25">
      <c r="A123" s="139"/>
      <c r="B123" s="139"/>
      <c r="C123" s="139"/>
      <c r="D123" s="139"/>
      <c r="E123" s="139"/>
      <c r="F123" s="139"/>
      <c r="G123" s="139"/>
      <c r="H123" s="139"/>
      <c r="I123" s="139"/>
      <c r="J123" s="139"/>
      <c r="K123" s="139"/>
      <c r="L123" s="139"/>
      <c r="M123" s="139"/>
      <c r="N123" s="191"/>
      <c r="O123" s="191"/>
      <c r="P123" s="191"/>
      <c r="Q123" s="191"/>
      <c r="R123" s="191"/>
      <c r="S123" s="191"/>
      <c r="T123" s="191"/>
      <c r="U123" s="191"/>
      <c r="V123" s="191"/>
      <c r="W123" s="191"/>
    </row>
    <row r="124" spans="1:23" s="17" customFormat="1" ht="17.25" x14ac:dyDescent="0.25">
      <c r="A124" s="139"/>
      <c r="B124" s="139"/>
      <c r="C124" s="139"/>
      <c r="D124" s="139"/>
      <c r="E124" s="139"/>
      <c r="F124" s="139"/>
      <c r="G124" s="139"/>
      <c r="H124" s="139"/>
      <c r="I124" s="139"/>
      <c r="J124" s="139"/>
      <c r="K124" s="139"/>
      <c r="L124" s="139"/>
      <c r="M124" s="139"/>
      <c r="N124" s="191"/>
      <c r="O124" s="191"/>
      <c r="P124" s="191"/>
      <c r="Q124" s="191"/>
      <c r="R124" s="191"/>
      <c r="S124" s="191"/>
      <c r="T124" s="191"/>
      <c r="U124" s="191"/>
      <c r="V124" s="191"/>
      <c r="W124" s="191"/>
    </row>
    <row r="125" spans="1:23" s="17" customFormat="1" ht="17.25" x14ac:dyDescent="0.25">
      <c r="A125" s="139"/>
      <c r="B125" s="139"/>
      <c r="C125" s="139"/>
      <c r="D125" s="139"/>
      <c r="E125" s="139"/>
      <c r="F125" s="139"/>
      <c r="G125" s="139"/>
      <c r="H125" s="139"/>
      <c r="I125" s="139"/>
      <c r="J125" s="139"/>
      <c r="K125" s="139"/>
      <c r="L125" s="139"/>
      <c r="M125" s="139"/>
      <c r="N125" s="191"/>
      <c r="O125" s="191"/>
      <c r="P125" s="191"/>
      <c r="Q125" s="191"/>
      <c r="R125" s="191"/>
      <c r="S125" s="191"/>
      <c r="T125" s="191"/>
      <c r="U125" s="191"/>
      <c r="V125" s="191"/>
      <c r="W125" s="191"/>
    </row>
    <row r="126" spans="1:23" s="17" customFormat="1" ht="17.25" x14ac:dyDescent="0.25">
      <c r="A126" s="139"/>
      <c r="B126" s="139"/>
      <c r="C126" s="139"/>
      <c r="D126" s="139"/>
      <c r="E126" s="139"/>
      <c r="F126" s="139"/>
      <c r="G126" s="139"/>
      <c r="H126" s="139"/>
      <c r="I126" s="139"/>
      <c r="J126" s="139"/>
      <c r="K126" s="139"/>
      <c r="L126" s="139"/>
      <c r="M126" s="139"/>
      <c r="N126" s="191"/>
      <c r="O126" s="191"/>
      <c r="P126" s="191"/>
      <c r="Q126" s="191"/>
      <c r="R126" s="191"/>
      <c r="S126" s="191"/>
      <c r="T126" s="191"/>
      <c r="U126" s="191"/>
      <c r="V126" s="191"/>
      <c r="W126" s="191"/>
    </row>
    <row r="127" spans="1:23" s="17" customFormat="1" ht="17.25" x14ac:dyDescent="0.25">
      <c r="A127" s="139"/>
      <c r="B127" s="139"/>
      <c r="C127" s="139"/>
      <c r="D127" s="139"/>
      <c r="E127" s="139"/>
      <c r="F127" s="139"/>
      <c r="G127" s="139"/>
      <c r="H127" s="139"/>
      <c r="I127" s="139"/>
      <c r="J127" s="139"/>
      <c r="K127" s="139"/>
      <c r="L127" s="139"/>
      <c r="M127" s="139"/>
      <c r="N127" s="191"/>
      <c r="O127" s="191"/>
      <c r="P127" s="191"/>
      <c r="Q127" s="191"/>
      <c r="R127" s="191"/>
      <c r="S127" s="191"/>
      <c r="T127" s="191"/>
      <c r="U127" s="191"/>
      <c r="V127" s="191"/>
      <c r="W127" s="191"/>
    </row>
  </sheetData>
  <sheetProtection formatColumns="0" autoFilter="0"/>
  <dataConsolidate link="1"/>
  <mergeCells count="16">
    <mergeCell ref="G2:H2"/>
    <mergeCell ref="I2:J2"/>
    <mergeCell ref="I4:J4"/>
    <mergeCell ref="A1:J1"/>
    <mergeCell ref="I5:J5"/>
    <mergeCell ref="A2:F2"/>
    <mergeCell ref="A3:F3"/>
    <mergeCell ref="A4:F4"/>
    <mergeCell ref="A5:F5"/>
    <mergeCell ref="A6:F6"/>
    <mergeCell ref="I6:J6"/>
    <mergeCell ref="G3:H3"/>
    <mergeCell ref="G4:H4"/>
    <mergeCell ref="G5:H5"/>
    <mergeCell ref="G6:H6"/>
    <mergeCell ref="I3:J3"/>
  </mergeCells>
  <conditionalFormatting sqref="H8 H10:H30">
    <cfRule type="cellIs" dxfId="199" priority="2" operator="notEqual">
      <formula>0</formula>
    </cfRule>
  </conditionalFormatting>
  <dataValidations count="9">
    <dataValidation allowBlank="1" showErrorMessage="1" promptTitle="Cal OES ONLY" prompt="For Cal OES use only.  Do not enter." sqref="I6"/>
    <dataValidation type="list" allowBlank="1" showInputMessage="1" sqref="E10:E30">
      <formula1>"Staffing, Backfill, Overtime, N/A"</formula1>
    </dataValidation>
    <dataValidation type="list" allowBlank="1" showInputMessage="1" showErrorMessage="1" sqref="C10:C30">
      <formula1>"Grant Administration"</formula1>
    </dataValidation>
    <dataValidation type="list" allowBlank="1" showInputMessage="1" showErrorMessage="1" sqref="D10:D30">
      <formula1>"Consultant / Contractor Fee, Staff Salaries, Supplies, Communication Services, Rental / Lease Space Costs, Travel, Utilities"</formula1>
    </dataValidation>
    <dataValidation showInputMessage="1" showErrorMessage="1" sqref="B10:B30"/>
    <dataValidation type="whole" operator="greaterThan" allowBlank="1" showInputMessage="1" showErrorMessage="1" errorTitle="BUDGETED COST" error="Enter the Budged Cost for this project, rounded DOWN to the nearest dollar." sqref="F10:F30">
      <formula1>0</formula1>
    </dataValidation>
    <dataValidation type="list" allowBlank="1" showInputMessage="1" showErrorMessage="1" sqref="A10:A30">
      <formula1>"A,B,C,D,E,F,G,H,I,J,K,L,M,N,O,P,Q,R,S,T,U,V,W,X,Y,Z"</formula1>
    </dataValidation>
    <dataValidation type="whole" operator="lessThanOrEqual" allowBlank="1" showInputMessage="1" showErrorMessage="1" sqref="H10:H30">
      <formula1>F10-G10</formula1>
    </dataValidation>
    <dataValidation type="list" allowBlank="1" showInputMessage="1" showErrorMessage="1" sqref="I2:J2">
      <formula1>"Initial Application, Modification, Advance, Reimbursement"</formula1>
    </dataValidation>
  </dataValidations>
  <printOptions horizontalCentered="1"/>
  <pageMargins left="0.15" right="0.15" top="0.5" bottom="0.5" header="0.25" footer="0.25"/>
  <pageSetup scale="51"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IndirectCost">
    <tabColor rgb="FFEECF4C"/>
    <pageSetUpPr fitToPage="1"/>
  </sheetPr>
  <dimension ref="A1:V143"/>
  <sheetViews>
    <sheetView showGridLines="0" showZeros="0" zoomScale="65" zoomScaleNormal="65" zoomScaleSheetLayoutView="50" zoomScalePageLayoutView="70" workbookViewId="0">
      <pane ySplit="8" topLeftCell="A9" activePane="bottomLeft" state="frozen"/>
      <selection sqref="A1:I1"/>
      <selection pane="bottomLeft" sqref="A1:I1"/>
    </sheetView>
  </sheetViews>
  <sheetFormatPr defaultColWidth="9.140625" defaultRowHeight="12.75" x14ac:dyDescent="0.2"/>
  <cols>
    <col min="1" max="1" width="12.7109375" style="23" customWidth="1"/>
    <col min="2" max="2" width="50.28515625" style="23" customWidth="1"/>
    <col min="3" max="3" width="48.7109375" style="23" customWidth="1"/>
    <col min="4" max="4" width="35.5703125" style="23" customWidth="1"/>
    <col min="5" max="5" width="23" style="23" customWidth="1"/>
    <col min="6" max="10" width="22.7109375" style="23" customWidth="1"/>
    <col min="11" max="12" width="17.140625" style="23" hidden="1" customWidth="1"/>
    <col min="13" max="19" width="13.5703125" style="185" hidden="1" customWidth="1"/>
    <col min="20" max="20" width="15" style="185" hidden="1" customWidth="1"/>
    <col min="21" max="22" width="15.7109375" style="185" customWidth="1"/>
    <col min="23" max="16384" width="9.140625" style="23"/>
  </cols>
  <sheetData>
    <row r="1" spans="1:22" ht="35.1" customHeight="1" x14ac:dyDescent="0.2">
      <c r="A1" s="925" t="s">
        <v>169</v>
      </c>
      <c r="B1" s="925"/>
      <c r="C1" s="925"/>
      <c r="D1" s="925"/>
      <c r="E1" s="925"/>
      <c r="F1" s="925"/>
      <c r="G1" s="925"/>
      <c r="H1" s="925"/>
      <c r="I1" s="925"/>
      <c r="J1" s="925"/>
      <c r="K1" s="216"/>
      <c r="L1" s="216"/>
    </row>
    <row r="2" spans="1:22" ht="30" customHeight="1" x14ac:dyDescent="0.2">
      <c r="A2" s="930">
        <f>SubrecipientName</f>
        <v>0</v>
      </c>
      <c r="B2" s="930"/>
      <c r="C2" s="930"/>
      <c r="D2" s="930"/>
      <c r="E2" s="930"/>
      <c r="F2" s="930"/>
      <c r="G2" s="924" t="s">
        <v>5</v>
      </c>
      <c r="H2" s="924"/>
      <c r="I2" s="926"/>
      <c r="J2" s="927"/>
      <c r="K2" s="185"/>
      <c r="L2" s="185"/>
      <c r="U2" s="23"/>
      <c r="V2" s="23"/>
    </row>
    <row r="3" spans="1:22" ht="30" customHeight="1" x14ac:dyDescent="0.35">
      <c r="A3" s="824">
        <f>FIPSNumber</f>
        <v>0</v>
      </c>
      <c r="B3" s="824"/>
      <c r="C3" s="824"/>
      <c r="D3" s="824"/>
      <c r="E3" s="824"/>
      <c r="F3" s="824"/>
      <c r="G3" s="924" t="s">
        <v>609</v>
      </c>
      <c r="H3" s="924"/>
      <c r="I3" s="926"/>
      <c r="J3" s="927"/>
      <c r="K3" s="185"/>
      <c r="L3" s="196"/>
      <c r="U3" s="23"/>
      <c r="V3" s="23"/>
    </row>
    <row r="4" spans="1:22" s="15" customFormat="1" ht="30" customHeight="1" x14ac:dyDescent="0.2">
      <c r="A4" s="859">
        <f>SubawardNumber</f>
        <v>0</v>
      </c>
      <c r="B4" s="931"/>
      <c r="C4" s="931"/>
      <c r="D4" s="931"/>
      <c r="E4" s="931"/>
      <c r="F4" s="932"/>
      <c r="G4" s="891" t="s">
        <v>221</v>
      </c>
      <c r="H4" s="891"/>
      <c r="I4" s="928">
        <f>StartDate</f>
        <v>44378</v>
      </c>
      <c r="J4" s="929"/>
      <c r="K4" s="183"/>
      <c r="L4" s="183"/>
      <c r="M4" s="183"/>
      <c r="N4" s="183"/>
      <c r="O4" s="183"/>
      <c r="P4" s="183"/>
      <c r="Q4" s="183"/>
      <c r="R4" s="183"/>
      <c r="S4" s="183"/>
      <c r="T4" s="183"/>
    </row>
    <row r="5" spans="1:22" s="15" customFormat="1" ht="30" customHeight="1" x14ac:dyDescent="0.3">
      <c r="A5" s="921"/>
      <c r="B5" s="921"/>
      <c r="C5" s="921"/>
      <c r="D5" s="921"/>
      <c r="E5" s="921"/>
      <c r="F5" s="922"/>
      <c r="G5" s="891" t="s">
        <v>222</v>
      </c>
      <c r="H5" s="891"/>
      <c r="I5" s="928">
        <f>EndDate</f>
        <v>45107</v>
      </c>
      <c r="J5" s="929"/>
      <c r="K5" s="183"/>
      <c r="L5" s="183"/>
      <c r="M5" s="183"/>
      <c r="N5" s="183"/>
      <c r="O5" s="183"/>
      <c r="P5" s="183"/>
      <c r="Q5" s="183"/>
      <c r="R5" s="183"/>
      <c r="S5" s="183"/>
      <c r="T5" s="183"/>
    </row>
    <row r="6" spans="1:22" ht="30" customHeight="1" x14ac:dyDescent="0.3">
      <c r="A6" s="921"/>
      <c r="B6" s="921"/>
      <c r="C6" s="921"/>
      <c r="D6" s="921"/>
      <c r="E6" s="921"/>
      <c r="F6" s="922"/>
      <c r="G6" s="890" t="s">
        <v>498</v>
      </c>
      <c r="H6" s="890"/>
      <c r="I6" s="923"/>
      <c r="J6" s="923"/>
      <c r="K6" s="185"/>
      <c r="L6" s="185"/>
      <c r="U6" s="23"/>
      <c r="V6" s="23"/>
    </row>
    <row r="7" spans="1:22" ht="50.1" customHeight="1" x14ac:dyDescent="0.2">
      <c r="A7" s="633" t="s">
        <v>26</v>
      </c>
      <c r="B7" s="633" t="s">
        <v>78</v>
      </c>
      <c r="C7" s="634" t="s">
        <v>212</v>
      </c>
      <c r="D7" s="634" t="s">
        <v>152</v>
      </c>
      <c r="E7" s="634" t="s">
        <v>153</v>
      </c>
      <c r="F7" s="524" t="s">
        <v>245</v>
      </c>
      <c r="G7" s="524" t="s">
        <v>277</v>
      </c>
      <c r="H7" s="524" t="s">
        <v>242</v>
      </c>
      <c r="I7" s="524" t="s">
        <v>223</v>
      </c>
      <c r="J7" s="524" t="s">
        <v>224</v>
      </c>
      <c r="K7" s="520" t="s">
        <v>466</v>
      </c>
      <c r="L7" s="335" t="s">
        <v>467</v>
      </c>
      <c r="M7" s="335" t="s">
        <v>468</v>
      </c>
      <c r="N7" s="335" t="s">
        <v>469</v>
      </c>
      <c r="O7" s="335" t="s">
        <v>470</v>
      </c>
      <c r="P7" s="335" t="s">
        <v>471</v>
      </c>
      <c r="Q7" s="335" t="s">
        <v>472</v>
      </c>
      <c r="R7" s="335" t="s">
        <v>473</v>
      </c>
      <c r="S7" s="335" t="s">
        <v>474</v>
      </c>
      <c r="T7" s="335" t="s">
        <v>475</v>
      </c>
      <c r="U7" s="23"/>
      <c r="V7" s="23"/>
    </row>
    <row r="8" spans="1:22" s="19" customFormat="1" ht="20.25" x14ac:dyDescent="0.25">
      <c r="A8" s="635">
        <v>0</v>
      </c>
      <c r="B8" s="635">
        <v>0</v>
      </c>
      <c r="C8" s="636">
        <v>0</v>
      </c>
      <c r="D8" s="637"/>
      <c r="E8" s="637"/>
      <c r="F8" s="525">
        <f>SUM(RangeCost)</f>
        <v>0</v>
      </c>
      <c r="G8" s="525">
        <f>SUM(RangePrevious)</f>
        <v>0</v>
      </c>
      <c r="H8" s="525">
        <f>SUM(RangeThisRequest)</f>
        <v>0</v>
      </c>
      <c r="I8" s="525">
        <f>SUM(RangeApproved)</f>
        <v>0</v>
      </c>
      <c r="J8" s="525">
        <f>SUM(RangeBalance)</f>
        <v>0</v>
      </c>
      <c r="K8" s="521"/>
      <c r="L8" s="334"/>
      <c r="M8" s="334"/>
      <c r="N8" s="334"/>
      <c r="O8" s="334"/>
      <c r="P8" s="334"/>
      <c r="Q8" s="334"/>
      <c r="R8" s="334"/>
      <c r="S8" s="334"/>
      <c r="T8" s="334"/>
    </row>
    <row r="9" spans="1:22" s="19" customFormat="1" ht="0.2" customHeight="1" x14ac:dyDescent="0.2">
      <c r="A9" s="554">
        <v>0</v>
      </c>
      <c r="B9" s="554">
        <v>0</v>
      </c>
      <c r="C9" s="554">
        <v>0</v>
      </c>
      <c r="D9" s="555">
        <v>0</v>
      </c>
      <c r="E9" s="638">
        <v>0</v>
      </c>
      <c r="F9" s="526">
        <v>0</v>
      </c>
      <c r="G9" s="527">
        <v>0</v>
      </c>
      <c r="H9" s="528">
        <v>0</v>
      </c>
      <c r="I9" s="528">
        <v>0</v>
      </c>
      <c r="J9" s="528">
        <v>0</v>
      </c>
      <c r="K9" s="522">
        <v>0</v>
      </c>
      <c r="L9" s="332">
        <v>0</v>
      </c>
      <c r="M9" s="332">
        <v>0</v>
      </c>
      <c r="N9" s="332">
        <v>0</v>
      </c>
      <c r="O9" s="332">
        <v>0</v>
      </c>
      <c r="P9" s="332">
        <v>0</v>
      </c>
      <c r="Q9" s="332">
        <v>0</v>
      </c>
      <c r="R9" s="332">
        <v>0</v>
      </c>
      <c r="S9" s="332">
        <v>0</v>
      </c>
      <c r="T9" s="332">
        <v>0</v>
      </c>
    </row>
    <row r="10" spans="1:22" s="378" customFormat="1" ht="19.5" x14ac:dyDescent="0.2">
      <c r="A10" s="370"/>
      <c r="B10" s="370"/>
      <c r="C10" s="370"/>
      <c r="D10" s="371"/>
      <c r="E10" s="388"/>
      <c r="F10" s="382"/>
      <c r="G10" s="375"/>
      <c r="H10" s="382"/>
      <c r="I10" s="375">
        <f t="shared" ref="I10:I30" si="0">H10+G10</f>
        <v>0</v>
      </c>
      <c r="J10" s="375">
        <f t="shared" ref="J10:J30" si="1">F10-I10</f>
        <v>0</v>
      </c>
      <c r="K10" s="523"/>
      <c r="L10" s="371"/>
      <c r="M10" s="371"/>
      <c r="N10" s="371"/>
      <c r="O10" s="371"/>
      <c r="P10" s="371"/>
      <c r="Q10" s="371"/>
      <c r="R10" s="371"/>
      <c r="S10" s="371"/>
      <c r="T10" s="371"/>
    </row>
    <row r="11" spans="1:22" s="378" customFormat="1" ht="19.5" x14ac:dyDescent="0.2">
      <c r="A11" s="370"/>
      <c r="B11" s="370"/>
      <c r="C11" s="370"/>
      <c r="D11" s="371"/>
      <c r="E11" s="388"/>
      <c r="F11" s="382"/>
      <c r="G11" s="375"/>
      <c r="H11" s="382"/>
      <c r="I11" s="375">
        <f t="shared" si="0"/>
        <v>0</v>
      </c>
      <c r="J11" s="375">
        <f t="shared" si="1"/>
        <v>0</v>
      </c>
      <c r="K11" s="371"/>
      <c r="L11" s="371"/>
      <c r="M11" s="371"/>
      <c r="N11" s="371"/>
      <c r="O11" s="371"/>
      <c r="P11" s="371"/>
      <c r="Q11" s="371"/>
      <c r="R11" s="371"/>
      <c r="S11" s="371"/>
      <c r="T11" s="371"/>
    </row>
    <row r="12" spans="1:22" s="378" customFormat="1" ht="19.5" x14ac:dyDescent="0.2">
      <c r="A12" s="370"/>
      <c r="B12" s="370"/>
      <c r="C12" s="370"/>
      <c r="D12" s="371"/>
      <c r="E12" s="388"/>
      <c r="F12" s="382"/>
      <c r="G12" s="375"/>
      <c r="H12" s="382"/>
      <c r="I12" s="375">
        <f t="shared" si="0"/>
        <v>0</v>
      </c>
      <c r="J12" s="375">
        <f t="shared" si="1"/>
        <v>0</v>
      </c>
      <c r="K12" s="371"/>
      <c r="L12" s="371"/>
      <c r="M12" s="371"/>
      <c r="N12" s="371"/>
      <c r="O12" s="371"/>
      <c r="P12" s="371"/>
      <c r="Q12" s="371"/>
      <c r="R12" s="371"/>
      <c r="S12" s="371"/>
      <c r="T12" s="371"/>
    </row>
    <row r="13" spans="1:22" s="378" customFormat="1" ht="19.5" x14ac:dyDescent="0.2">
      <c r="A13" s="370"/>
      <c r="B13" s="370"/>
      <c r="C13" s="370"/>
      <c r="D13" s="371"/>
      <c r="E13" s="388"/>
      <c r="F13" s="382"/>
      <c r="G13" s="375"/>
      <c r="H13" s="382"/>
      <c r="I13" s="375">
        <f t="shared" si="0"/>
        <v>0</v>
      </c>
      <c r="J13" s="375">
        <f t="shared" si="1"/>
        <v>0</v>
      </c>
      <c r="K13" s="371"/>
      <c r="L13" s="371"/>
      <c r="M13" s="371"/>
      <c r="N13" s="371"/>
      <c r="O13" s="371"/>
      <c r="P13" s="371"/>
      <c r="Q13" s="371"/>
      <c r="R13" s="371"/>
      <c r="S13" s="371"/>
      <c r="T13" s="371"/>
    </row>
    <row r="14" spans="1:22" s="378" customFormat="1" ht="19.5" x14ac:dyDescent="0.2">
      <c r="A14" s="397"/>
      <c r="B14" s="397"/>
      <c r="C14" s="397"/>
      <c r="D14" s="399"/>
      <c r="E14" s="489"/>
      <c r="F14" s="400"/>
      <c r="G14" s="398"/>
      <c r="H14" s="400"/>
      <c r="I14" s="398">
        <f t="shared" si="0"/>
        <v>0</v>
      </c>
      <c r="J14" s="398">
        <f t="shared" si="1"/>
        <v>0</v>
      </c>
      <c r="K14" s="399"/>
      <c r="L14" s="399"/>
      <c r="M14" s="399"/>
      <c r="N14" s="399"/>
      <c r="O14" s="399"/>
      <c r="P14" s="399"/>
      <c r="Q14" s="399"/>
      <c r="R14" s="399"/>
      <c r="S14" s="399"/>
      <c r="T14" s="399"/>
    </row>
    <row r="15" spans="1:22" s="378" customFormat="1" ht="19.5" x14ac:dyDescent="0.2">
      <c r="A15" s="397"/>
      <c r="B15" s="397"/>
      <c r="C15" s="397"/>
      <c r="D15" s="399"/>
      <c r="E15" s="489"/>
      <c r="F15" s="400"/>
      <c r="G15" s="398"/>
      <c r="H15" s="400"/>
      <c r="I15" s="398">
        <f t="shared" si="0"/>
        <v>0</v>
      </c>
      <c r="J15" s="398">
        <f t="shared" si="1"/>
        <v>0</v>
      </c>
      <c r="K15" s="399"/>
      <c r="L15" s="399"/>
      <c r="M15" s="399"/>
      <c r="N15" s="399"/>
      <c r="O15" s="399"/>
      <c r="P15" s="399"/>
      <c r="Q15" s="399"/>
      <c r="R15" s="399"/>
      <c r="S15" s="399"/>
      <c r="T15" s="399"/>
    </row>
    <row r="16" spans="1:22" s="378" customFormat="1" ht="19.5" x14ac:dyDescent="0.2">
      <c r="A16" s="397"/>
      <c r="B16" s="397"/>
      <c r="C16" s="397"/>
      <c r="D16" s="399"/>
      <c r="E16" s="489"/>
      <c r="F16" s="400"/>
      <c r="G16" s="398"/>
      <c r="H16" s="400"/>
      <c r="I16" s="398">
        <f t="shared" si="0"/>
        <v>0</v>
      </c>
      <c r="J16" s="398">
        <f t="shared" si="1"/>
        <v>0</v>
      </c>
      <c r="K16" s="399"/>
      <c r="L16" s="399"/>
      <c r="M16" s="399"/>
      <c r="N16" s="399"/>
      <c r="O16" s="399"/>
      <c r="P16" s="399"/>
      <c r="Q16" s="399"/>
      <c r="R16" s="399"/>
      <c r="S16" s="399"/>
      <c r="T16" s="399"/>
    </row>
    <row r="17" spans="1:20" s="378" customFormat="1" ht="19.5" x14ac:dyDescent="0.2">
      <c r="A17" s="397"/>
      <c r="B17" s="397"/>
      <c r="C17" s="397"/>
      <c r="D17" s="399"/>
      <c r="E17" s="489"/>
      <c r="F17" s="400"/>
      <c r="G17" s="398"/>
      <c r="H17" s="400"/>
      <c r="I17" s="398">
        <f t="shared" si="0"/>
        <v>0</v>
      </c>
      <c r="J17" s="398">
        <f t="shared" si="1"/>
        <v>0</v>
      </c>
      <c r="K17" s="399"/>
      <c r="L17" s="399"/>
      <c r="M17" s="399"/>
      <c r="N17" s="399"/>
      <c r="O17" s="399"/>
      <c r="P17" s="399"/>
      <c r="Q17" s="399"/>
      <c r="R17" s="399"/>
      <c r="S17" s="399"/>
      <c r="T17" s="399"/>
    </row>
    <row r="18" spans="1:20" s="378" customFormat="1" ht="19.5" x14ac:dyDescent="0.2">
      <c r="A18" s="397"/>
      <c r="B18" s="397"/>
      <c r="C18" s="397"/>
      <c r="D18" s="399"/>
      <c r="E18" s="489"/>
      <c r="F18" s="400"/>
      <c r="G18" s="398"/>
      <c r="H18" s="400"/>
      <c r="I18" s="398">
        <f t="shared" si="0"/>
        <v>0</v>
      </c>
      <c r="J18" s="398">
        <f t="shared" si="1"/>
        <v>0</v>
      </c>
      <c r="K18" s="399"/>
      <c r="L18" s="399"/>
      <c r="M18" s="399"/>
      <c r="N18" s="399"/>
      <c r="O18" s="399"/>
      <c r="P18" s="399"/>
      <c r="Q18" s="399"/>
      <c r="R18" s="399"/>
      <c r="S18" s="399"/>
      <c r="T18" s="399"/>
    </row>
    <row r="19" spans="1:20" s="378" customFormat="1" ht="19.5" x14ac:dyDescent="0.2">
      <c r="A19" s="397"/>
      <c r="B19" s="397"/>
      <c r="C19" s="397"/>
      <c r="D19" s="399"/>
      <c r="E19" s="489"/>
      <c r="F19" s="400"/>
      <c r="G19" s="398"/>
      <c r="H19" s="400"/>
      <c r="I19" s="398">
        <f t="shared" si="0"/>
        <v>0</v>
      </c>
      <c r="J19" s="398">
        <f t="shared" si="1"/>
        <v>0</v>
      </c>
      <c r="K19" s="399"/>
      <c r="L19" s="399"/>
      <c r="M19" s="399"/>
      <c r="N19" s="399"/>
      <c r="O19" s="399"/>
      <c r="P19" s="399"/>
      <c r="Q19" s="399"/>
      <c r="R19" s="399"/>
      <c r="S19" s="399"/>
      <c r="T19" s="399"/>
    </row>
    <row r="20" spans="1:20" s="378" customFormat="1" ht="19.5" x14ac:dyDescent="0.2">
      <c r="A20" s="397"/>
      <c r="B20" s="397"/>
      <c r="C20" s="397"/>
      <c r="D20" s="399"/>
      <c r="E20" s="489"/>
      <c r="F20" s="400"/>
      <c r="G20" s="398"/>
      <c r="H20" s="400"/>
      <c r="I20" s="398">
        <f t="shared" si="0"/>
        <v>0</v>
      </c>
      <c r="J20" s="398">
        <f t="shared" si="1"/>
        <v>0</v>
      </c>
      <c r="K20" s="399"/>
      <c r="L20" s="399"/>
      <c r="M20" s="399"/>
      <c r="N20" s="399"/>
      <c r="O20" s="399"/>
      <c r="P20" s="399"/>
      <c r="Q20" s="399"/>
      <c r="R20" s="399"/>
      <c r="S20" s="399"/>
      <c r="T20" s="399"/>
    </row>
    <row r="21" spans="1:20" s="378" customFormat="1" ht="19.5" x14ac:dyDescent="0.2">
      <c r="A21" s="397"/>
      <c r="B21" s="397"/>
      <c r="C21" s="397"/>
      <c r="D21" s="399"/>
      <c r="E21" s="489"/>
      <c r="F21" s="400"/>
      <c r="G21" s="398"/>
      <c r="H21" s="400"/>
      <c r="I21" s="398">
        <f t="shared" si="0"/>
        <v>0</v>
      </c>
      <c r="J21" s="398">
        <f t="shared" si="1"/>
        <v>0</v>
      </c>
      <c r="K21" s="399"/>
      <c r="L21" s="399"/>
      <c r="M21" s="399"/>
      <c r="N21" s="399"/>
      <c r="O21" s="399"/>
      <c r="P21" s="399"/>
      <c r="Q21" s="399"/>
      <c r="R21" s="399"/>
      <c r="S21" s="399"/>
      <c r="T21" s="399"/>
    </row>
    <row r="22" spans="1:20" s="378" customFormat="1" ht="19.5" x14ac:dyDescent="0.2">
      <c r="A22" s="397"/>
      <c r="B22" s="397"/>
      <c r="C22" s="397"/>
      <c r="D22" s="399"/>
      <c r="E22" s="489"/>
      <c r="F22" s="400"/>
      <c r="G22" s="398"/>
      <c r="H22" s="400"/>
      <c r="I22" s="398">
        <f t="shared" si="0"/>
        <v>0</v>
      </c>
      <c r="J22" s="398">
        <f t="shared" si="1"/>
        <v>0</v>
      </c>
      <c r="K22" s="399"/>
      <c r="L22" s="399"/>
      <c r="M22" s="399"/>
      <c r="N22" s="399"/>
      <c r="O22" s="399"/>
      <c r="P22" s="399"/>
      <c r="Q22" s="399"/>
      <c r="R22" s="399"/>
      <c r="S22" s="399"/>
      <c r="T22" s="399"/>
    </row>
    <row r="23" spans="1:20" s="378" customFormat="1" ht="19.5" x14ac:dyDescent="0.2">
      <c r="A23" s="397"/>
      <c r="B23" s="397"/>
      <c r="C23" s="397"/>
      <c r="D23" s="399"/>
      <c r="E23" s="489"/>
      <c r="F23" s="400"/>
      <c r="G23" s="398"/>
      <c r="H23" s="400"/>
      <c r="I23" s="398">
        <f t="shared" si="0"/>
        <v>0</v>
      </c>
      <c r="J23" s="398">
        <f t="shared" si="1"/>
        <v>0</v>
      </c>
      <c r="K23" s="399"/>
      <c r="L23" s="399"/>
      <c r="M23" s="399"/>
      <c r="N23" s="399"/>
      <c r="O23" s="399"/>
      <c r="P23" s="399"/>
      <c r="Q23" s="399"/>
      <c r="R23" s="399"/>
      <c r="S23" s="399"/>
      <c r="T23" s="399"/>
    </row>
    <row r="24" spans="1:20" s="378" customFormat="1" ht="19.5" x14ac:dyDescent="0.2">
      <c r="A24" s="397"/>
      <c r="B24" s="397"/>
      <c r="C24" s="397"/>
      <c r="D24" s="399"/>
      <c r="E24" s="489"/>
      <c r="F24" s="400"/>
      <c r="G24" s="398"/>
      <c r="H24" s="400"/>
      <c r="I24" s="398">
        <f t="shared" si="0"/>
        <v>0</v>
      </c>
      <c r="J24" s="398">
        <f t="shared" si="1"/>
        <v>0</v>
      </c>
      <c r="K24" s="399"/>
      <c r="L24" s="399"/>
      <c r="M24" s="399"/>
      <c r="N24" s="399"/>
      <c r="O24" s="399"/>
      <c r="P24" s="399"/>
      <c r="Q24" s="399"/>
      <c r="R24" s="399"/>
      <c r="S24" s="399"/>
      <c r="T24" s="399"/>
    </row>
    <row r="25" spans="1:20" s="378" customFormat="1" ht="19.5" x14ac:dyDescent="0.2">
      <c r="A25" s="397"/>
      <c r="B25" s="397"/>
      <c r="C25" s="397"/>
      <c r="D25" s="399"/>
      <c r="E25" s="489"/>
      <c r="F25" s="400"/>
      <c r="G25" s="398"/>
      <c r="H25" s="400"/>
      <c r="I25" s="398">
        <f t="shared" si="0"/>
        <v>0</v>
      </c>
      <c r="J25" s="398">
        <f t="shared" si="1"/>
        <v>0</v>
      </c>
      <c r="K25" s="399"/>
      <c r="L25" s="399"/>
      <c r="M25" s="399"/>
      <c r="N25" s="399"/>
      <c r="O25" s="399"/>
      <c r="P25" s="399"/>
      <c r="Q25" s="399"/>
      <c r="R25" s="399"/>
      <c r="S25" s="399"/>
      <c r="T25" s="399"/>
    </row>
    <row r="26" spans="1:20" s="378" customFormat="1" ht="19.5" x14ac:dyDescent="0.2">
      <c r="A26" s="397"/>
      <c r="B26" s="397"/>
      <c r="C26" s="397"/>
      <c r="D26" s="399"/>
      <c r="E26" s="489"/>
      <c r="F26" s="400"/>
      <c r="G26" s="398"/>
      <c r="H26" s="400"/>
      <c r="I26" s="398">
        <f t="shared" si="0"/>
        <v>0</v>
      </c>
      <c r="J26" s="398">
        <f t="shared" si="1"/>
        <v>0</v>
      </c>
      <c r="K26" s="399"/>
      <c r="L26" s="399"/>
      <c r="M26" s="399"/>
      <c r="N26" s="399"/>
      <c r="O26" s="399"/>
      <c r="P26" s="399"/>
      <c r="Q26" s="399"/>
      <c r="R26" s="399"/>
      <c r="S26" s="399"/>
      <c r="T26" s="399"/>
    </row>
    <row r="27" spans="1:20" s="378" customFormat="1" ht="19.5" x14ac:dyDescent="0.2">
      <c r="A27" s="397"/>
      <c r="B27" s="397"/>
      <c r="C27" s="397"/>
      <c r="D27" s="399"/>
      <c r="E27" s="489"/>
      <c r="F27" s="400"/>
      <c r="G27" s="398"/>
      <c r="H27" s="400"/>
      <c r="I27" s="398">
        <f t="shared" si="0"/>
        <v>0</v>
      </c>
      <c r="J27" s="398">
        <f t="shared" si="1"/>
        <v>0</v>
      </c>
      <c r="K27" s="399"/>
      <c r="L27" s="399"/>
      <c r="M27" s="399"/>
      <c r="N27" s="399"/>
      <c r="O27" s="399"/>
      <c r="P27" s="399"/>
      <c r="Q27" s="399"/>
      <c r="R27" s="399"/>
      <c r="S27" s="399"/>
      <c r="T27" s="399"/>
    </row>
    <row r="28" spans="1:20" s="378" customFormat="1" ht="19.5" x14ac:dyDescent="0.2">
      <c r="A28" s="397"/>
      <c r="B28" s="397"/>
      <c r="C28" s="397"/>
      <c r="D28" s="399"/>
      <c r="E28" s="489"/>
      <c r="F28" s="400"/>
      <c r="G28" s="398"/>
      <c r="H28" s="400"/>
      <c r="I28" s="398">
        <f t="shared" si="0"/>
        <v>0</v>
      </c>
      <c r="J28" s="398">
        <f t="shared" si="1"/>
        <v>0</v>
      </c>
      <c r="K28" s="399"/>
      <c r="L28" s="399"/>
      <c r="M28" s="399"/>
      <c r="N28" s="399"/>
      <c r="O28" s="399"/>
      <c r="P28" s="399"/>
      <c r="Q28" s="399"/>
      <c r="R28" s="399"/>
      <c r="S28" s="399"/>
      <c r="T28" s="399"/>
    </row>
    <row r="29" spans="1:20" s="378" customFormat="1" ht="19.5" x14ac:dyDescent="0.2">
      <c r="A29" s="397"/>
      <c r="B29" s="397"/>
      <c r="C29" s="397"/>
      <c r="D29" s="399"/>
      <c r="E29" s="489"/>
      <c r="F29" s="400"/>
      <c r="G29" s="398"/>
      <c r="H29" s="400"/>
      <c r="I29" s="398">
        <f t="shared" si="0"/>
        <v>0</v>
      </c>
      <c r="J29" s="398">
        <f t="shared" si="1"/>
        <v>0</v>
      </c>
      <c r="K29" s="399"/>
      <c r="L29" s="399"/>
      <c r="M29" s="399"/>
      <c r="N29" s="399"/>
      <c r="O29" s="399"/>
      <c r="P29" s="399"/>
      <c r="Q29" s="399"/>
      <c r="R29" s="399"/>
      <c r="S29" s="399"/>
      <c r="T29" s="399"/>
    </row>
    <row r="30" spans="1:20" s="378" customFormat="1" ht="19.5" x14ac:dyDescent="0.2">
      <c r="A30" s="397"/>
      <c r="B30" s="397"/>
      <c r="C30" s="397"/>
      <c r="D30" s="399"/>
      <c r="E30" s="489"/>
      <c r="F30" s="400"/>
      <c r="G30" s="398"/>
      <c r="H30" s="400"/>
      <c r="I30" s="398">
        <f t="shared" si="0"/>
        <v>0</v>
      </c>
      <c r="J30" s="398">
        <f t="shared" si="1"/>
        <v>0</v>
      </c>
      <c r="K30" s="399"/>
      <c r="L30" s="399"/>
      <c r="M30" s="399"/>
      <c r="N30" s="399"/>
      <c r="O30" s="399"/>
      <c r="P30" s="399"/>
      <c r="Q30" s="399"/>
      <c r="R30" s="399"/>
      <c r="S30" s="399"/>
      <c r="T30" s="399"/>
    </row>
    <row r="31" spans="1:20" s="378" customFormat="1" ht="17.25" x14ac:dyDescent="0.2">
      <c r="A31" s="23"/>
      <c r="B31" s="23"/>
      <c r="C31" s="23"/>
      <c r="D31" s="23"/>
      <c r="E31" s="23"/>
      <c r="F31" s="23"/>
      <c r="G31" s="23"/>
      <c r="H31" s="23"/>
      <c r="I31" s="23"/>
      <c r="J31" s="23"/>
      <c r="K31" s="185"/>
      <c r="L31" s="185"/>
      <c r="M31" s="187"/>
      <c r="N31" s="187"/>
      <c r="O31" s="187"/>
      <c r="P31" s="187"/>
      <c r="Q31" s="187"/>
      <c r="R31" s="187"/>
      <c r="S31" s="187"/>
      <c r="T31" s="187"/>
    </row>
    <row r="32" spans="1:20" s="378" customFormat="1" ht="17.25" x14ac:dyDescent="0.2">
      <c r="A32" s="23"/>
      <c r="B32" s="23"/>
      <c r="C32" s="23"/>
      <c r="D32" s="23"/>
      <c r="E32" s="23"/>
      <c r="F32" s="23"/>
      <c r="G32" s="23"/>
      <c r="H32" s="23"/>
      <c r="I32" s="23"/>
      <c r="J32" s="23"/>
      <c r="K32" s="23"/>
      <c r="L32" s="23"/>
      <c r="M32" s="197"/>
      <c r="N32" s="197"/>
      <c r="O32" s="197"/>
      <c r="P32" s="197"/>
      <c r="Q32" s="197"/>
      <c r="R32" s="197"/>
      <c r="S32" s="197"/>
      <c r="T32" s="197"/>
    </row>
    <row r="33" spans="1:20" s="378" customFormat="1" ht="17.25" x14ac:dyDescent="0.2">
      <c r="A33" s="23"/>
      <c r="B33" s="23"/>
      <c r="C33" s="23"/>
      <c r="D33" s="23"/>
      <c r="E33" s="23"/>
      <c r="F33" s="23"/>
      <c r="G33" s="23"/>
      <c r="H33" s="23"/>
      <c r="I33" s="23"/>
      <c r="J33" s="23"/>
      <c r="K33" s="23"/>
      <c r="L33" s="23"/>
      <c r="M33" s="197"/>
      <c r="N33" s="197"/>
      <c r="O33" s="197"/>
      <c r="P33" s="197"/>
      <c r="Q33" s="197"/>
      <c r="R33" s="197"/>
      <c r="S33" s="197"/>
      <c r="T33" s="197"/>
    </row>
    <row r="34" spans="1:20" s="378" customFormat="1" ht="17.25" x14ac:dyDescent="0.2">
      <c r="A34" s="23"/>
      <c r="B34" s="23"/>
      <c r="C34" s="23"/>
      <c r="D34" s="23"/>
      <c r="E34" s="23"/>
      <c r="F34" s="23"/>
      <c r="G34" s="23"/>
      <c r="H34" s="23"/>
      <c r="I34" s="23"/>
      <c r="J34" s="23"/>
      <c r="K34" s="23"/>
      <c r="L34" s="23"/>
      <c r="M34" s="197"/>
      <c r="N34" s="197"/>
      <c r="O34" s="197"/>
      <c r="P34" s="197"/>
      <c r="Q34" s="197"/>
      <c r="R34" s="197"/>
      <c r="S34" s="197"/>
      <c r="T34" s="197"/>
    </row>
    <row r="35" spans="1:20" s="378" customFormat="1" ht="17.25" x14ac:dyDescent="0.2">
      <c r="A35" s="23"/>
      <c r="B35" s="23"/>
      <c r="C35" s="23"/>
      <c r="D35" s="23"/>
      <c r="E35" s="23"/>
      <c r="F35" s="23"/>
      <c r="G35" s="23"/>
      <c r="H35" s="23"/>
      <c r="I35" s="23"/>
      <c r="J35" s="23"/>
      <c r="K35" s="23"/>
      <c r="L35" s="23"/>
      <c r="M35" s="185"/>
      <c r="N35" s="185"/>
      <c r="O35" s="185"/>
      <c r="P35" s="185"/>
      <c r="Q35" s="185"/>
      <c r="R35" s="185"/>
      <c r="S35" s="185"/>
      <c r="T35" s="185"/>
    </row>
    <row r="36" spans="1:20" s="378" customFormat="1" ht="17.25" x14ac:dyDescent="0.2">
      <c r="A36" s="23"/>
      <c r="B36" s="23"/>
      <c r="C36" s="23"/>
      <c r="D36" s="23"/>
      <c r="E36" s="23"/>
      <c r="F36" s="23"/>
      <c r="G36" s="23"/>
      <c r="H36" s="23"/>
      <c r="I36" s="23"/>
      <c r="J36" s="23"/>
      <c r="K36" s="23"/>
      <c r="L36" s="23"/>
      <c r="M36" s="185"/>
      <c r="N36" s="185"/>
      <c r="O36" s="185"/>
      <c r="P36" s="185"/>
      <c r="Q36" s="185"/>
      <c r="R36" s="185"/>
      <c r="S36" s="185"/>
      <c r="T36" s="185"/>
    </row>
    <row r="37" spans="1:20" s="378" customFormat="1" ht="17.25" x14ac:dyDescent="0.2">
      <c r="A37" s="23"/>
      <c r="B37" s="23"/>
      <c r="C37" s="23"/>
      <c r="D37" s="23"/>
      <c r="E37" s="23"/>
      <c r="F37" s="23"/>
      <c r="G37" s="23"/>
      <c r="H37" s="23"/>
      <c r="I37" s="23"/>
      <c r="J37" s="23"/>
      <c r="K37" s="23"/>
      <c r="L37" s="23"/>
      <c r="M37" s="185"/>
      <c r="N37" s="185"/>
      <c r="O37" s="185"/>
      <c r="P37" s="185"/>
      <c r="Q37" s="185"/>
      <c r="R37" s="185"/>
      <c r="S37" s="185"/>
      <c r="T37" s="185"/>
    </row>
    <row r="38" spans="1:20" s="378" customFormat="1" ht="17.25" x14ac:dyDescent="0.2">
      <c r="A38" s="23"/>
      <c r="B38" s="23"/>
      <c r="C38" s="23"/>
      <c r="D38" s="23"/>
      <c r="E38" s="23"/>
      <c r="F38" s="23"/>
      <c r="G38" s="23"/>
      <c r="H38" s="23"/>
      <c r="I38" s="23"/>
      <c r="J38" s="23"/>
      <c r="K38" s="23"/>
      <c r="L38" s="23"/>
      <c r="M38" s="185"/>
      <c r="N38" s="185"/>
      <c r="O38" s="185"/>
      <c r="P38" s="185"/>
      <c r="Q38" s="185"/>
      <c r="R38" s="185"/>
      <c r="S38" s="185"/>
      <c r="T38" s="185"/>
    </row>
    <row r="39" spans="1:20" s="378" customFormat="1" ht="17.25" x14ac:dyDescent="0.2">
      <c r="A39" s="23"/>
      <c r="B39" s="23"/>
      <c r="C39" s="23"/>
      <c r="D39" s="23"/>
      <c r="E39" s="23"/>
      <c r="F39" s="23"/>
      <c r="G39" s="23"/>
      <c r="H39" s="23"/>
      <c r="I39" s="23"/>
      <c r="J39" s="23"/>
      <c r="K39" s="23"/>
      <c r="L39" s="23"/>
      <c r="M39" s="185"/>
      <c r="N39" s="185"/>
      <c r="O39" s="185"/>
      <c r="P39" s="185"/>
      <c r="Q39" s="185"/>
      <c r="R39" s="185"/>
      <c r="S39" s="185"/>
      <c r="T39" s="185"/>
    </row>
    <row r="40" spans="1:20" s="378" customFormat="1" ht="17.25" x14ac:dyDescent="0.2">
      <c r="A40" s="23"/>
      <c r="B40" s="23"/>
      <c r="C40" s="23"/>
      <c r="D40" s="23"/>
      <c r="E40" s="23"/>
      <c r="F40" s="23"/>
      <c r="G40" s="23"/>
      <c r="H40" s="23"/>
      <c r="I40" s="23"/>
      <c r="J40" s="23"/>
      <c r="K40" s="23"/>
      <c r="L40" s="23"/>
      <c r="M40" s="185"/>
      <c r="N40" s="185"/>
      <c r="O40" s="185"/>
      <c r="P40" s="185"/>
      <c r="Q40" s="185"/>
      <c r="R40" s="185"/>
      <c r="S40" s="185"/>
      <c r="T40" s="185"/>
    </row>
    <row r="41" spans="1:20" s="378" customFormat="1" ht="17.25" x14ac:dyDescent="0.2">
      <c r="A41" s="23"/>
      <c r="B41" s="23"/>
      <c r="C41" s="23"/>
      <c r="D41" s="23"/>
      <c r="E41" s="23"/>
      <c r="F41" s="23"/>
      <c r="G41" s="23"/>
      <c r="H41" s="23"/>
      <c r="I41" s="23"/>
      <c r="J41" s="23"/>
      <c r="K41" s="23"/>
      <c r="L41" s="23"/>
      <c r="M41" s="185"/>
      <c r="N41" s="185"/>
      <c r="O41" s="185"/>
      <c r="P41" s="185"/>
      <c r="Q41" s="185"/>
      <c r="R41" s="185"/>
      <c r="S41" s="185"/>
      <c r="T41" s="185"/>
    </row>
    <row r="42" spans="1:20" s="378" customFormat="1" ht="17.25" x14ac:dyDescent="0.2">
      <c r="A42" s="23"/>
      <c r="B42" s="23"/>
      <c r="C42" s="23"/>
      <c r="D42" s="23"/>
      <c r="E42" s="23"/>
      <c r="F42" s="23"/>
      <c r="G42" s="23"/>
      <c r="H42" s="23"/>
      <c r="I42" s="23"/>
      <c r="J42" s="23"/>
      <c r="K42" s="23"/>
      <c r="L42" s="23"/>
      <c r="M42" s="185"/>
      <c r="N42" s="185"/>
      <c r="O42" s="185"/>
      <c r="P42" s="185"/>
      <c r="Q42" s="185"/>
      <c r="R42" s="185"/>
      <c r="S42" s="185"/>
      <c r="T42" s="185"/>
    </row>
    <row r="43" spans="1:20" s="378" customFormat="1" ht="17.25" x14ac:dyDescent="0.2">
      <c r="A43" s="23"/>
      <c r="B43" s="23"/>
      <c r="C43" s="23"/>
      <c r="D43" s="23"/>
      <c r="E43" s="23"/>
      <c r="F43" s="23"/>
      <c r="G43" s="23"/>
      <c r="H43" s="23"/>
      <c r="I43" s="23"/>
      <c r="J43" s="23"/>
      <c r="K43" s="23"/>
      <c r="L43" s="23"/>
      <c r="M43" s="185"/>
      <c r="N43" s="185"/>
      <c r="O43" s="185"/>
      <c r="P43" s="185"/>
      <c r="Q43" s="185"/>
      <c r="R43" s="185"/>
      <c r="S43" s="185"/>
      <c r="T43" s="185"/>
    </row>
    <row r="44" spans="1:20" s="378" customFormat="1" ht="17.25" x14ac:dyDescent="0.2">
      <c r="A44" s="23"/>
      <c r="B44" s="23"/>
      <c r="C44" s="23"/>
      <c r="D44" s="23"/>
      <c r="E44" s="23"/>
      <c r="F44" s="23"/>
      <c r="G44" s="23"/>
      <c r="H44" s="23"/>
      <c r="I44" s="23"/>
      <c r="J44" s="23"/>
      <c r="K44" s="23"/>
      <c r="L44" s="23"/>
      <c r="M44" s="185"/>
      <c r="N44" s="185"/>
      <c r="O44" s="185"/>
      <c r="P44" s="185"/>
      <c r="Q44" s="185"/>
      <c r="R44" s="185"/>
      <c r="S44" s="185"/>
      <c r="T44" s="185"/>
    </row>
    <row r="45" spans="1:20" s="378" customFormat="1" ht="17.25" x14ac:dyDescent="0.2">
      <c r="A45" s="23"/>
      <c r="B45" s="23"/>
      <c r="C45" s="23"/>
      <c r="D45" s="23"/>
      <c r="E45" s="23"/>
      <c r="F45" s="23"/>
      <c r="G45" s="23"/>
      <c r="H45" s="23"/>
      <c r="I45" s="23"/>
      <c r="J45" s="23"/>
      <c r="K45" s="23"/>
      <c r="L45" s="23"/>
      <c r="M45" s="185"/>
      <c r="N45" s="185"/>
      <c r="O45" s="185"/>
      <c r="P45" s="185"/>
      <c r="Q45" s="185"/>
      <c r="R45" s="185"/>
      <c r="S45" s="185"/>
      <c r="T45" s="185"/>
    </row>
    <row r="46" spans="1:20" s="378" customFormat="1" ht="17.25" x14ac:dyDescent="0.2">
      <c r="A46" s="23"/>
      <c r="B46" s="23"/>
      <c r="C46" s="23"/>
      <c r="D46" s="23"/>
      <c r="E46" s="23"/>
      <c r="F46" s="23"/>
      <c r="G46" s="23"/>
      <c r="H46" s="23"/>
      <c r="I46" s="23"/>
      <c r="J46" s="23"/>
      <c r="K46" s="23"/>
      <c r="L46" s="23"/>
      <c r="M46" s="185"/>
      <c r="N46" s="185"/>
      <c r="O46" s="185"/>
      <c r="P46" s="185"/>
      <c r="Q46" s="185"/>
      <c r="R46" s="185"/>
      <c r="S46" s="185"/>
      <c r="T46" s="185"/>
    </row>
    <row r="47" spans="1:20" s="378" customFormat="1" ht="17.25" x14ac:dyDescent="0.2">
      <c r="A47" s="23"/>
      <c r="B47" s="23"/>
      <c r="C47" s="23"/>
      <c r="D47" s="23"/>
      <c r="E47" s="23"/>
      <c r="F47" s="23"/>
      <c r="G47" s="23"/>
      <c r="H47" s="23"/>
      <c r="I47" s="23"/>
      <c r="J47" s="23"/>
      <c r="K47" s="23"/>
      <c r="L47" s="23"/>
      <c r="M47" s="185"/>
      <c r="N47" s="185"/>
      <c r="O47" s="185"/>
      <c r="P47" s="185"/>
      <c r="Q47" s="185"/>
      <c r="R47" s="185"/>
      <c r="S47" s="185"/>
      <c r="T47" s="185"/>
    </row>
    <row r="48" spans="1:20" s="378" customFormat="1" ht="17.25" x14ac:dyDescent="0.2">
      <c r="A48" s="23"/>
      <c r="B48" s="23"/>
      <c r="C48" s="23"/>
      <c r="D48" s="23"/>
      <c r="E48" s="23"/>
      <c r="F48" s="23"/>
      <c r="G48" s="23"/>
      <c r="H48" s="23"/>
      <c r="I48" s="23"/>
      <c r="J48" s="23"/>
      <c r="K48" s="23"/>
      <c r="L48" s="23"/>
      <c r="M48" s="185"/>
      <c r="N48" s="185"/>
      <c r="O48" s="185"/>
      <c r="P48" s="185"/>
      <c r="Q48" s="185"/>
      <c r="R48" s="185"/>
      <c r="S48" s="185"/>
      <c r="T48" s="185"/>
    </row>
    <row r="49" spans="1:20" s="17" customFormat="1" ht="17.25" x14ac:dyDescent="0.2">
      <c r="A49" s="23"/>
      <c r="B49" s="23"/>
      <c r="C49" s="23"/>
      <c r="D49" s="23"/>
      <c r="E49" s="23"/>
      <c r="F49" s="23"/>
      <c r="G49" s="23"/>
      <c r="H49" s="23"/>
      <c r="I49" s="23"/>
      <c r="J49" s="23"/>
      <c r="K49" s="23"/>
      <c r="L49" s="23"/>
      <c r="M49" s="185"/>
      <c r="N49" s="185"/>
      <c r="O49" s="185"/>
      <c r="P49" s="185"/>
      <c r="Q49" s="185"/>
      <c r="R49" s="185"/>
      <c r="S49" s="185"/>
      <c r="T49" s="185"/>
    </row>
    <row r="50" spans="1:20" s="17" customFormat="1" ht="17.25" x14ac:dyDescent="0.2">
      <c r="A50" s="23"/>
      <c r="B50" s="23"/>
      <c r="C50" s="23"/>
      <c r="D50" s="23"/>
      <c r="E50" s="23"/>
      <c r="F50" s="23"/>
      <c r="G50" s="23"/>
      <c r="H50" s="23"/>
      <c r="I50" s="23"/>
      <c r="J50" s="23"/>
      <c r="K50" s="23"/>
      <c r="L50" s="23"/>
      <c r="M50" s="185"/>
      <c r="N50" s="185"/>
      <c r="O50" s="185"/>
      <c r="P50" s="185"/>
      <c r="Q50" s="185"/>
      <c r="R50" s="185"/>
      <c r="S50" s="185"/>
      <c r="T50" s="185"/>
    </row>
    <row r="51" spans="1:20" s="17" customFormat="1" ht="17.25" x14ac:dyDescent="0.2">
      <c r="A51" s="23"/>
      <c r="B51" s="23"/>
      <c r="C51" s="23"/>
      <c r="D51" s="23"/>
      <c r="E51" s="23"/>
      <c r="F51" s="23"/>
      <c r="G51" s="23"/>
      <c r="H51" s="23"/>
      <c r="I51" s="23"/>
      <c r="J51" s="23"/>
      <c r="K51" s="23"/>
      <c r="L51" s="23"/>
      <c r="M51" s="185"/>
      <c r="N51" s="185"/>
      <c r="O51" s="185"/>
      <c r="P51" s="185"/>
      <c r="Q51" s="185"/>
      <c r="R51" s="185"/>
      <c r="S51" s="185"/>
      <c r="T51" s="185"/>
    </row>
    <row r="52" spans="1:20" s="17" customFormat="1" ht="17.25" x14ac:dyDescent="0.2">
      <c r="A52" s="23"/>
      <c r="B52" s="23"/>
      <c r="C52" s="23"/>
      <c r="D52" s="23"/>
      <c r="E52" s="23"/>
      <c r="F52" s="23"/>
      <c r="G52" s="23"/>
      <c r="H52" s="23"/>
      <c r="I52" s="23"/>
      <c r="J52" s="23"/>
      <c r="K52" s="23"/>
      <c r="L52" s="23"/>
      <c r="M52" s="185"/>
      <c r="N52" s="185"/>
      <c r="O52" s="185"/>
      <c r="P52" s="185"/>
      <c r="Q52" s="185"/>
      <c r="R52" s="185"/>
      <c r="S52" s="185"/>
      <c r="T52" s="185"/>
    </row>
    <row r="53" spans="1:20" s="17" customFormat="1" ht="17.25" x14ac:dyDescent="0.2">
      <c r="A53" s="23"/>
      <c r="B53" s="23"/>
      <c r="C53" s="23"/>
      <c r="D53" s="23"/>
      <c r="E53" s="23"/>
      <c r="F53" s="23"/>
      <c r="G53" s="23"/>
      <c r="H53" s="23"/>
      <c r="I53" s="23"/>
      <c r="J53" s="23"/>
      <c r="K53" s="23"/>
      <c r="L53" s="23"/>
      <c r="M53" s="185"/>
      <c r="N53" s="185"/>
      <c r="O53" s="185"/>
      <c r="P53" s="185"/>
      <c r="Q53" s="185"/>
      <c r="R53" s="185"/>
      <c r="S53" s="185"/>
      <c r="T53" s="185"/>
    </row>
    <row r="54" spans="1:20" s="17" customFormat="1" ht="17.25" x14ac:dyDescent="0.2">
      <c r="A54" s="23"/>
      <c r="B54" s="23"/>
      <c r="C54" s="23"/>
      <c r="D54" s="23"/>
      <c r="E54" s="23"/>
      <c r="F54" s="23"/>
      <c r="G54" s="23"/>
      <c r="H54" s="23"/>
      <c r="I54" s="23"/>
      <c r="J54" s="23"/>
      <c r="K54" s="23"/>
      <c r="L54" s="23"/>
      <c r="M54" s="185"/>
      <c r="N54" s="185"/>
      <c r="O54" s="185"/>
      <c r="P54" s="185"/>
      <c r="Q54" s="185"/>
      <c r="R54" s="185"/>
      <c r="S54" s="185"/>
      <c r="T54" s="185"/>
    </row>
    <row r="55" spans="1:20" s="17" customFormat="1" ht="17.25" x14ac:dyDescent="0.2">
      <c r="A55" s="23"/>
      <c r="B55" s="23"/>
      <c r="C55" s="23"/>
      <c r="D55" s="23"/>
      <c r="E55" s="23"/>
      <c r="F55" s="23"/>
      <c r="G55" s="23"/>
      <c r="H55" s="23"/>
      <c r="I55" s="23"/>
      <c r="J55" s="23"/>
      <c r="K55" s="23"/>
      <c r="L55" s="23"/>
      <c r="M55" s="185"/>
      <c r="N55" s="185"/>
      <c r="O55" s="185"/>
      <c r="P55" s="185"/>
      <c r="Q55" s="185"/>
      <c r="R55" s="185"/>
      <c r="S55" s="185"/>
      <c r="T55" s="185"/>
    </row>
    <row r="56" spans="1:20" s="17" customFormat="1" ht="17.25" x14ac:dyDescent="0.2">
      <c r="A56" s="23"/>
      <c r="B56" s="23"/>
      <c r="C56" s="23"/>
      <c r="D56" s="23"/>
      <c r="E56" s="23"/>
      <c r="F56" s="23"/>
      <c r="G56" s="23"/>
      <c r="H56" s="23"/>
      <c r="I56" s="23"/>
      <c r="J56" s="23"/>
      <c r="K56" s="23"/>
      <c r="L56" s="23"/>
      <c r="M56" s="185"/>
      <c r="N56" s="185"/>
      <c r="O56" s="185"/>
      <c r="P56" s="185"/>
      <c r="Q56" s="185"/>
      <c r="R56" s="185"/>
      <c r="S56" s="185"/>
      <c r="T56" s="185"/>
    </row>
    <row r="57" spans="1:20" s="17" customFormat="1" ht="17.25" x14ac:dyDescent="0.2">
      <c r="A57" s="23"/>
      <c r="B57" s="23"/>
      <c r="C57" s="23"/>
      <c r="D57" s="23"/>
      <c r="E57" s="23"/>
      <c r="F57" s="23"/>
      <c r="G57" s="23"/>
      <c r="H57" s="23"/>
      <c r="I57" s="23"/>
      <c r="J57" s="23"/>
      <c r="K57" s="23"/>
      <c r="L57" s="23"/>
      <c r="M57" s="185"/>
      <c r="N57" s="185"/>
      <c r="O57" s="185"/>
      <c r="P57" s="185"/>
      <c r="Q57" s="185"/>
      <c r="R57" s="185"/>
      <c r="S57" s="185"/>
      <c r="T57" s="185"/>
    </row>
    <row r="58" spans="1:20" s="17" customFormat="1" ht="17.25" x14ac:dyDescent="0.2">
      <c r="A58" s="23"/>
      <c r="B58" s="23"/>
      <c r="C58" s="23"/>
      <c r="D58" s="23"/>
      <c r="E58" s="23"/>
      <c r="F58" s="23"/>
      <c r="G58" s="23"/>
      <c r="H58" s="23"/>
      <c r="I58" s="23"/>
      <c r="J58" s="23"/>
      <c r="K58" s="23"/>
      <c r="L58" s="23"/>
      <c r="M58" s="185"/>
      <c r="N58" s="185"/>
      <c r="O58" s="185"/>
      <c r="P58" s="185"/>
      <c r="Q58" s="185"/>
      <c r="R58" s="185"/>
      <c r="S58" s="185"/>
      <c r="T58" s="185"/>
    </row>
    <row r="59" spans="1:20" s="17" customFormat="1" ht="17.25" x14ac:dyDescent="0.2">
      <c r="A59" s="23"/>
      <c r="B59" s="23"/>
      <c r="C59" s="23"/>
      <c r="D59" s="23"/>
      <c r="E59" s="23"/>
      <c r="F59" s="23"/>
      <c r="G59" s="23"/>
      <c r="H59" s="23"/>
      <c r="I59" s="23"/>
      <c r="J59" s="23"/>
      <c r="K59" s="23"/>
      <c r="L59" s="23"/>
      <c r="M59" s="185"/>
      <c r="N59" s="185"/>
      <c r="O59" s="185"/>
      <c r="P59" s="185"/>
      <c r="Q59" s="185"/>
      <c r="R59" s="185"/>
      <c r="S59" s="185"/>
      <c r="T59" s="185"/>
    </row>
    <row r="60" spans="1:20" s="17" customFormat="1" ht="17.25" x14ac:dyDescent="0.2">
      <c r="A60" s="23"/>
      <c r="B60" s="23"/>
      <c r="C60" s="23"/>
      <c r="D60" s="23"/>
      <c r="E60" s="23"/>
      <c r="F60" s="23"/>
      <c r="G60" s="23"/>
      <c r="H60" s="23"/>
      <c r="I60" s="23"/>
      <c r="J60" s="23"/>
      <c r="K60" s="23"/>
      <c r="L60" s="23"/>
      <c r="M60" s="185"/>
      <c r="N60" s="185"/>
      <c r="O60" s="185"/>
      <c r="P60" s="185"/>
      <c r="Q60" s="185"/>
      <c r="R60" s="185"/>
      <c r="S60" s="185"/>
      <c r="T60" s="185"/>
    </row>
    <row r="61" spans="1:20" s="17" customFormat="1" ht="17.25" x14ac:dyDescent="0.2">
      <c r="A61" s="23"/>
      <c r="B61" s="23"/>
      <c r="C61" s="23"/>
      <c r="D61" s="23"/>
      <c r="E61" s="23"/>
      <c r="F61" s="23"/>
      <c r="G61" s="23"/>
      <c r="H61" s="23"/>
      <c r="I61" s="23"/>
      <c r="J61" s="23"/>
      <c r="K61" s="23"/>
      <c r="L61" s="23"/>
      <c r="M61" s="185"/>
      <c r="N61" s="185"/>
      <c r="O61" s="185"/>
      <c r="P61" s="185"/>
      <c r="Q61" s="185"/>
      <c r="R61" s="185"/>
      <c r="S61" s="185"/>
      <c r="T61" s="185"/>
    </row>
    <row r="62" spans="1:20" s="17" customFormat="1" ht="17.25" x14ac:dyDescent="0.2">
      <c r="A62" s="23"/>
      <c r="B62" s="23"/>
      <c r="C62" s="23"/>
      <c r="D62" s="23"/>
      <c r="E62" s="23"/>
      <c r="F62" s="23"/>
      <c r="G62" s="23"/>
      <c r="H62" s="23"/>
      <c r="I62" s="23"/>
      <c r="J62" s="23"/>
      <c r="K62" s="23"/>
      <c r="L62" s="23"/>
      <c r="M62" s="185"/>
      <c r="N62" s="185"/>
      <c r="O62" s="185"/>
      <c r="P62" s="185"/>
      <c r="Q62" s="185"/>
      <c r="R62" s="185"/>
      <c r="S62" s="185"/>
      <c r="T62" s="185"/>
    </row>
    <row r="63" spans="1:20" s="17" customFormat="1" ht="17.25" x14ac:dyDescent="0.2">
      <c r="A63" s="23"/>
      <c r="B63" s="23"/>
      <c r="C63" s="23"/>
      <c r="D63" s="23"/>
      <c r="E63" s="23"/>
      <c r="F63" s="23"/>
      <c r="G63" s="23"/>
      <c r="H63" s="23"/>
      <c r="I63" s="23"/>
      <c r="J63" s="23"/>
      <c r="K63" s="23"/>
      <c r="L63" s="23"/>
      <c r="M63" s="185"/>
      <c r="N63" s="185"/>
      <c r="O63" s="185"/>
      <c r="P63" s="185"/>
      <c r="Q63" s="185"/>
      <c r="R63" s="185"/>
      <c r="S63" s="185"/>
      <c r="T63" s="185"/>
    </row>
    <row r="64" spans="1:20" s="17" customFormat="1" ht="17.25" x14ac:dyDescent="0.2">
      <c r="A64" s="23"/>
      <c r="B64" s="23"/>
      <c r="C64" s="23"/>
      <c r="D64" s="23"/>
      <c r="E64" s="23"/>
      <c r="F64" s="23"/>
      <c r="G64" s="23"/>
      <c r="H64" s="23"/>
      <c r="I64" s="23"/>
      <c r="J64" s="23"/>
      <c r="K64" s="23"/>
      <c r="L64" s="23"/>
      <c r="M64" s="185"/>
      <c r="N64" s="185"/>
      <c r="O64" s="185"/>
      <c r="P64" s="185"/>
      <c r="Q64" s="185"/>
      <c r="R64" s="185"/>
      <c r="S64" s="185"/>
      <c r="T64" s="185"/>
    </row>
    <row r="65" spans="1:20" s="17" customFormat="1" ht="17.25" x14ac:dyDescent="0.2">
      <c r="A65" s="23"/>
      <c r="B65" s="23"/>
      <c r="C65" s="23"/>
      <c r="D65" s="23"/>
      <c r="E65" s="23"/>
      <c r="F65" s="23"/>
      <c r="G65" s="23"/>
      <c r="H65" s="23"/>
      <c r="I65" s="23"/>
      <c r="J65" s="23"/>
      <c r="K65" s="23"/>
      <c r="L65" s="23"/>
      <c r="M65" s="185"/>
      <c r="N65" s="185"/>
      <c r="O65" s="185"/>
      <c r="P65" s="185"/>
      <c r="Q65" s="185"/>
      <c r="R65" s="185"/>
      <c r="S65" s="185"/>
      <c r="T65" s="185"/>
    </row>
    <row r="66" spans="1:20" s="17" customFormat="1" ht="17.25" x14ac:dyDescent="0.2">
      <c r="A66" s="23"/>
      <c r="B66" s="23"/>
      <c r="C66" s="23"/>
      <c r="D66" s="23"/>
      <c r="E66" s="23"/>
      <c r="F66" s="23"/>
      <c r="G66" s="23"/>
      <c r="H66" s="23"/>
      <c r="I66" s="23"/>
      <c r="J66" s="23"/>
      <c r="K66" s="23"/>
      <c r="L66" s="23"/>
      <c r="M66" s="185"/>
      <c r="N66" s="185"/>
      <c r="O66" s="185"/>
      <c r="P66" s="185"/>
      <c r="Q66" s="185"/>
      <c r="R66" s="185"/>
      <c r="S66" s="185"/>
      <c r="T66" s="185"/>
    </row>
    <row r="67" spans="1:20" s="17" customFormat="1" ht="17.25" x14ac:dyDescent="0.2">
      <c r="A67" s="23"/>
      <c r="B67" s="23"/>
      <c r="C67" s="23"/>
      <c r="D67" s="23"/>
      <c r="E67" s="23"/>
      <c r="F67" s="23"/>
      <c r="G67" s="23"/>
      <c r="H67" s="23"/>
      <c r="I67" s="23"/>
      <c r="J67" s="23"/>
      <c r="K67" s="23"/>
      <c r="L67" s="23"/>
      <c r="M67" s="185"/>
      <c r="N67" s="185"/>
      <c r="O67" s="185"/>
      <c r="P67" s="185"/>
      <c r="Q67" s="185"/>
      <c r="R67" s="185"/>
      <c r="S67" s="185"/>
      <c r="T67" s="185"/>
    </row>
    <row r="68" spans="1:20" s="17" customFormat="1" ht="17.25" x14ac:dyDescent="0.2">
      <c r="A68" s="23"/>
      <c r="B68" s="23"/>
      <c r="C68" s="23"/>
      <c r="D68" s="23"/>
      <c r="E68" s="23"/>
      <c r="F68" s="23"/>
      <c r="G68" s="23"/>
      <c r="H68" s="23"/>
      <c r="I68" s="23"/>
      <c r="J68" s="23"/>
      <c r="K68" s="23"/>
      <c r="L68" s="23"/>
      <c r="M68" s="185"/>
      <c r="N68" s="185"/>
      <c r="O68" s="185"/>
      <c r="P68" s="185"/>
      <c r="Q68" s="185"/>
      <c r="R68" s="185"/>
      <c r="S68" s="185"/>
      <c r="T68" s="185"/>
    </row>
    <row r="69" spans="1:20" s="17" customFormat="1" ht="17.25" x14ac:dyDescent="0.2">
      <c r="A69" s="23"/>
      <c r="B69" s="23"/>
      <c r="C69" s="23"/>
      <c r="D69" s="23"/>
      <c r="E69" s="23"/>
      <c r="F69" s="23"/>
      <c r="G69" s="23"/>
      <c r="H69" s="23"/>
      <c r="I69" s="23"/>
      <c r="J69" s="23"/>
      <c r="K69" s="23"/>
      <c r="L69" s="23"/>
      <c r="M69" s="185"/>
      <c r="N69" s="185"/>
      <c r="O69" s="185"/>
      <c r="P69" s="185"/>
      <c r="Q69" s="185"/>
      <c r="R69" s="185"/>
      <c r="S69" s="185"/>
      <c r="T69" s="185"/>
    </row>
    <row r="70" spans="1:20" s="17" customFormat="1" ht="17.25" x14ac:dyDescent="0.2">
      <c r="A70" s="23"/>
      <c r="B70" s="23"/>
      <c r="C70" s="23"/>
      <c r="D70" s="23"/>
      <c r="E70" s="23"/>
      <c r="F70" s="23"/>
      <c r="G70" s="23"/>
      <c r="H70" s="23"/>
      <c r="I70" s="23"/>
      <c r="J70" s="23"/>
      <c r="K70" s="23"/>
      <c r="L70" s="23"/>
      <c r="M70" s="185"/>
      <c r="N70" s="185"/>
      <c r="O70" s="185"/>
      <c r="P70" s="185"/>
      <c r="Q70" s="185"/>
      <c r="R70" s="185"/>
      <c r="S70" s="185"/>
      <c r="T70" s="185"/>
    </row>
    <row r="71" spans="1:20" s="17" customFormat="1" ht="17.25" x14ac:dyDescent="0.2">
      <c r="A71" s="23"/>
      <c r="B71" s="23"/>
      <c r="C71" s="23"/>
      <c r="D71" s="23"/>
      <c r="E71" s="23"/>
      <c r="F71" s="23"/>
      <c r="G71" s="23"/>
      <c r="H71" s="23"/>
      <c r="I71" s="23"/>
      <c r="J71" s="23"/>
      <c r="K71" s="23"/>
      <c r="L71" s="23"/>
      <c r="M71" s="185"/>
      <c r="N71" s="185"/>
      <c r="O71" s="185"/>
      <c r="P71" s="185"/>
      <c r="Q71" s="185"/>
      <c r="R71" s="185"/>
      <c r="S71" s="185"/>
      <c r="T71" s="185"/>
    </row>
    <row r="72" spans="1:20" s="17" customFormat="1" ht="17.25" x14ac:dyDescent="0.2">
      <c r="A72" s="23"/>
      <c r="B72" s="23"/>
      <c r="C72" s="23"/>
      <c r="D72" s="23"/>
      <c r="E72" s="23"/>
      <c r="F72" s="23"/>
      <c r="G72" s="23"/>
      <c r="H72" s="23"/>
      <c r="I72" s="23"/>
      <c r="J72" s="23"/>
      <c r="K72" s="23"/>
      <c r="L72" s="23"/>
      <c r="M72" s="185"/>
      <c r="N72" s="185"/>
      <c r="O72" s="185"/>
      <c r="P72" s="185"/>
      <c r="Q72" s="185"/>
      <c r="R72" s="185"/>
      <c r="S72" s="185"/>
      <c r="T72" s="185"/>
    </row>
    <row r="73" spans="1:20" s="17" customFormat="1" ht="17.25" x14ac:dyDescent="0.2">
      <c r="A73" s="23"/>
      <c r="B73" s="23"/>
      <c r="C73" s="23"/>
      <c r="D73" s="23"/>
      <c r="E73" s="23"/>
      <c r="F73" s="23"/>
      <c r="G73" s="23"/>
      <c r="H73" s="23"/>
      <c r="I73" s="23"/>
      <c r="J73" s="23"/>
      <c r="K73" s="23"/>
      <c r="L73" s="23"/>
      <c r="M73" s="185"/>
      <c r="N73" s="185"/>
      <c r="O73" s="185"/>
      <c r="P73" s="185"/>
      <c r="Q73" s="185"/>
      <c r="R73" s="185"/>
      <c r="S73" s="185"/>
      <c r="T73" s="185"/>
    </row>
    <row r="74" spans="1:20" s="17" customFormat="1" ht="17.25" x14ac:dyDescent="0.2">
      <c r="A74" s="23"/>
      <c r="B74" s="23"/>
      <c r="C74" s="23"/>
      <c r="D74" s="23"/>
      <c r="E74" s="23"/>
      <c r="F74" s="23"/>
      <c r="G74" s="23"/>
      <c r="H74" s="23"/>
      <c r="I74" s="23"/>
      <c r="J74" s="23"/>
      <c r="K74" s="23"/>
      <c r="L74" s="23"/>
      <c r="M74" s="185"/>
      <c r="N74" s="185"/>
      <c r="O74" s="185"/>
      <c r="P74" s="185"/>
      <c r="Q74" s="185"/>
      <c r="R74" s="185"/>
      <c r="S74" s="185"/>
      <c r="T74" s="185"/>
    </row>
    <row r="75" spans="1:20" s="17" customFormat="1" ht="17.25" x14ac:dyDescent="0.2">
      <c r="A75" s="23"/>
      <c r="B75" s="23"/>
      <c r="C75" s="23"/>
      <c r="D75" s="23"/>
      <c r="E75" s="23"/>
      <c r="F75" s="23"/>
      <c r="G75" s="23"/>
      <c r="H75" s="23"/>
      <c r="I75" s="23"/>
      <c r="J75" s="23"/>
      <c r="K75" s="23"/>
      <c r="L75" s="23"/>
      <c r="M75" s="185"/>
      <c r="N75" s="185"/>
      <c r="O75" s="185"/>
      <c r="P75" s="185"/>
      <c r="Q75" s="185"/>
      <c r="R75" s="185"/>
      <c r="S75" s="185"/>
      <c r="T75" s="185"/>
    </row>
    <row r="76" spans="1:20" s="17" customFormat="1" ht="17.25" x14ac:dyDescent="0.2">
      <c r="A76" s="23"/>
      <c r="B76" s="23"/>
      <c r="C76" s="23"/>
      <c r="D76" s="23"/>
      <c r="E76" s="23"/>
      <c r="F76" s="23"/>
      <c r="G76" s="23"/>
      <c r="H76" s="23"/>
      <c r="I76" s="23"/>
      <c r="J76" s="23"/>
      <c r="K76" s="23"/>
      <c r="L76" s="23"/>
      <c r="M76" s="185"/>
      <c r="N76" s="185"/>
      <c r="O76" s="185"/>
      <c r="P76" s="185"/>
      <c r="Q76" s="185"/>
      <c r="R76" s="185"/>
      <c r="S76" s="185"/>
      <c r="T76" s="185"/>
    </row>
    <row r="77" spans="1:20" s="17" customFormat="1" ht="17.25" x14ac:dyDescent="0.2">
      <c r="A77" s="23"/>
      <c r="B77" s="23"/>
      <c r="C77" s="23"/>
      <c r="D77" s="23"/>
      <c r="E77" s="23"/>
      <c r="F77" s="23"/>
      <c r="G77" s="23"/>
      <c r="H77" s="23"/>
      <c r="I77" s="23"/>
      <c r="J77" s="23"/>
      <c r="K77" s="23"/>
      <c r="L77" s="23"/>
      <c r="M77" s="185"/>
      <c r="N77" s="185"/>
      <c r="O77" s="185"/>
      <c r="P77" s="185"/>
      <c r="Q77" s="185"/>
      <c r="R77" s="185"/>
      <c r="S77" s="185"/>
      <c r="T77" s="185"/>
    </row>
    <row r="78" spans="1:20" s="17" customFormat="1" ht="17.25" x14ac:dyDescent="0.2">
      <c r="A78" s="23"/>
      <c r="B78" s="23"/>
      <c r="C78" s="23"/>
      <c r="D78" s="23"/>
      <c r="E78" s="23"/>
      <c r="F78" s="23"/>
      <c r="G78" s="23"/>
      <c r="H78" s="23"/>
      <c r="I78" s="23"/>
      <c r="J78" s="23"/>
      <c r="K78" s="23"/>
      <c r="L78" s="23"/>
      <c r="M78" s="185"/>
      <c r="N78" s="185"/>
      <c r="O78" s="185"/>
      <c r="P78" s="185"/>
      <c r="Q78" s="185"/>
      <c r="R78" s="185"/>
      <c r="S78" s="185"/>
      <c r="T78" s="185"/>
    </row>
    <row r="79" spans="1:20" s="17" customFormat="1" ht="17.25" x14ac:dyDescent="0.2">
      <c r="A79" s="23"/>
      <c r="B79" s="23"/>
      <c r="C79" s="23"/>
      <c r="D79" s="23"/>
      <c r="E79" s="23"/>
      <c r="F79" s="23"/>
      <c r="G79" s="23"/>
      <c r="H79" s="23"/>
      <c r="I79" s="23"/>
      <c r="J79" s="23"/>
      <c r="K79" s="23"/>
      <c r="L79" s="23"/>
      <c r="M79" s="185"/>
      <c r="N79" s="185"/>
      <c r="O79" s="185"/>
      <c r="P79" s="185"/>
      <c r="Q79" s="185"/>
      <c r="R79" s="185"/>
      <c r="S79" s="185"/>
      <c r="T79" s="185"/>
    </row>
    <row r="80" spans="1:20" s="17" customFormat="1" ht="17.25" x14ac:dyDescent="0.2">
      <c r="A80" s="23"/>
      <c r="B80" s="23"/>
      <c r="C80" s="23"/>
      <c r="D80" s="23"/>
      <c r="E80" s="23"/>
      <c r="F80" s="23"/>
      <c r="G80" s="23"/>
      <c r="H80" s="23"/>
      <c r="I80" s="23"/>
      <c r="J80" s="23"/>
      <c r="K80" s="23"/>
      <c r="L80" s="23"/>
      <c r="M80" s="185"/>
      <c r="N80" s="185"/>
      <c r="O80" s="185"/>
      <c r="P80" s="185"/>
      <c r="Q80" s="185"/>
      <c r="R80" s="185"/>
      <c r="S80" s="185"/>
      <c r="T80" s="185"/>
    </row>
    <row r="81" spans="1:20" s="17" customFormat="1" ht="17.25" x14ac:dyDescent="0.2">
      <c r="A81" s="23"/>
      <c r="B81" s="23"/>
      <c r="C81" s="23"/>
      <c r="D81" s="23"/>
      <c r="E81" s="23"/>
      <c r="F81" s="23"/>
      <c r="G81" s="23"/>
      <c r="H81" s="23"/>
      <c r="I81" s="23"/>
      <c r="J81" s="23"/>
      <c r="K81" s="23"/>
      <c r="L81" s="23"/>
      <c r="M81" s="185"/>
      <c r="N81" s="185"/>
      <c r="O81" s="185"/>
      <c r="P81" s="185"/>
      <c r="Q81" s="185"/>
      <c r="R81" s="185"/>
      <c r="S81" s="185"/>
      <c r="T81" s="185"/>
    </row>
    <row r="82" spans="1:20" s="17" customFormat="1" ht="17.25" x14ac:dyDescent="0.2">
      <c r="A82" s="23"/>
      <c r="B82" s="23"/>
      <c r="C82" s="23"/>
      <c r="D82" s="23"/>
      <c r="E82" s="23"/>
      <c r="F82" s="23"/>
      <c r="G82" s="23"/>
      <c r="H82" s="23"/>
      <c r="I82" s="23"/>
      <c r="J82" s="23"/>
      <c r="K82" s="23"/>
      <c r="L82" s="23"/>
      <c r="M82" s="185"/>
      <c r="N82" s="185"/>
      <c r="O82" s="185"/>
      <c r="P82" s="185"/>
      <c r="Q82" s="185"/>
      <c r="R82" s="185"/>
      <c r="S82" s="185"/>
      <c r="T82" s="185"/>
    </row>
    <row r="83" spans="1:20" s="17" customFormat="1" ht="17.25" x14ac:dyDescent="0.2">
      <c r="A83" s="23"/>
      <c r="B83" s="23"/>
      <c r="C83" s="23"/>
      <c r="D83" s="23"/>
      <c r="E83" s="23"/>
      <c r="F83" s="23"/>
      <c r="G83" s="23"/>
      <c r="H83" s="23"/>
      <c r="I83" s="23"/>
      <c r="J83" s="23"/>
      <c r="K83" s="23"/>
      <c r="L83" s="23"/>
      <c r="M83" s="185"/>
      <c r="N83" s="185"/>
      <c r="O83" s="185"/>
      <c r="P83" s="185"/>
      <c r="Q83" s="185"/>
      <c r="R83" s="185"/>
      <c r="S83" s="185"/>
      <c r="T83" s="185"/>
    </row>
    <row r="84" spans="1:20" s="17" customFormat="1" ht="17.25" x14ac:dyDescent="0.2">
      <c r="A84" s="23"/>
      <c r="B84" s="23"/>
      <c r="C84" s="23"/>
      <c r="D84" s="23"/>
      <c r="E84" s="23"/>
      <c r="F84" s="23"/>
      <c r="G84" s="23"/>
      <c r="H84" s="23"/>
      <c r="I84" s="23"/>
      <c r="J84" s="23"/>
      <c r="K84" s="23"/>
      <c r="L84" s="23"/>
      <c r="M84" s="185"/>
      <c r="N84" s="185"/>
      <c r="O84" s="185"/>
      <c r="P84" s="185"/>
      <c r="Q84" s="185"/>
      <c r="R84" s="185"/>
      <c r="S84" s="185"/>
      <c r="T84" s="185"/>
    </row>
    <row r="85" spans="1:20" s="17" customFormat="1" ht="17.25" x14ac:dyDescent="0.2">
      <c r="A85" s="23"/>
      <c r="B85" s="23"/>
      <c r="C85" s="23"/>
      <c r="D85" s="23"/>
      <c r="E85" s="23"/>
      <c r="F85" s="23"/>
      <c r="G85" s="23"/>
      <c r="H85" s="23"/>
      <c r="I85" s="23"/>
      <c r="J85" s="23"/>
      <c r="K85" s="23"/>
      <c r="L85" s="23"/>
      <c r="M85" s="185"/>
      <c r="N85" s="185"/>
      <c r="O85" s="185"/>
      <c r="P85" s="185"/>
      <c r="Q85" s="185"/>
      <c r="R85" s="185"/>
      <c r="S85" s="185"/>
      <c r="T85" s="185"/>
    </row>
    <row r="86" spans="1:20" s="17" customFormat="1" ht="17.25" x14ac:dyDescent="0.2">
      <c r="A86" s="23"/>
      <c r="B86" s="23"/>
      <c r="C86" s="23"/>
      <c r="D86" s="23"/>
      <c r="E86" s="23"/>
      <c r="F86" s="23"/>
      <c r="G86" s="23"/>
      <c r="H86" s="23"/>
      <c r="I86" s="23"/>
      <c r="J86" s="23"/>
      <c r="K86" s="23"/>
      <c r="L86" s="23"/>
      <c r="M86" s="185"/>
      <c r="N86" s="185"/>
      <c r="O86" s="185"/>
      <c r="P86" s="185"/>
      <c r="Q86" s="185"/>
      <c r="R86" s="185"/>
      <c r="S86" s="185"/>
      <c r="T86" s="185"/>
    </row>
    <row r="87" spans="1:20" s="17" customFormat="1" ht="17.25" x14ac:dyDescent="0.2">
      <c r="A87" s="23"/>
      <c r="B87" s="23"/>
      <c r="C87" s="23"/>
      <c r="D87" s="23"/>
      <c r="E87" s="23"/>
      <c r="F87" s="23"/>
      <c r="G87" s="23"/>
      <c r="H87" s="23"/>
      <c r="I87" s="23"/>
      <c r="J87" s="23"/>
      <c r="K87" s="23"/>
      <c r="L87" s="23"/>
      <c r="M87" s="185"/>
      <c r="N87" s="185"/>
      <c r="O87" s="185"/>
      <c r="P87" s="185"/>
      <c r="Q87" s="185"/>
      <c r="R87" s="185"/>
      <c r="S87" s="185"/>
      <c r="T87" s="185"/>
    </row>
    <row r="88" spans="1:20" s="17" customFormat="1" ht="17.25" x14ac:dyDescent="0.2">
      <c r="A88" s="23"/>
      <c r="B88" s="23"/>
      <c r="C88" s="23"/>
      <c r="D88" s="23"/>
      <c r="E88" s="23"/>
      <c r="F88" s="23"/>
      <c r="G88" s="23"/>
      <c r="H88" s="23"/>
      <c r="I88" s="23"/>
      <c r="J88" s="23"/>
      <c r="K88" s="23"/>
      <c r="L88" s="23"/>
      <c r="M88" s="185"/>
      <c r="N88" s="185"/>
      <c r="O88" s="185"/>
      <c r="P88" s="185"/>
      <c r="Q88" s="185"/>
      <c r="R88" s="185"/>
      <c r="S88" s="185"/>
      <c r="T88" s="185"/>
    </row>
    <row r="89" spans="1:20" s="17" customFormat="1" ht="17.25" x14ac:dyDescent="0.2">
      <c r="A89" s="23"/>
      <c r="B89" s="23"/>
      <c r="C89" s="23"/>
      <c r="D89" s="23"/>
      <c r="E89" s="23"/>
      <c r="F89" s="23"/>
      <c r="G89" s="23"/>
      <c r="H89" s="23"/>
      <c r="I89" s="23"/>
      <c r="J89" s="23"/>
      <c r="K89" s="23"/>
      <c r="L89" s="23"/>
      <c r="M89" s="185"/>
      <c r="N89" s="185"/>
      <c r="O89" s="185"/>
      <c r="P89" s="185"/>
      <c r="Q89" s="185"/>
      <c r="R89" s="185"/>
      <c r="S89" s="185"/>
      <c r="T89" s="185"/>
    </row>
    <row r="90" spans="1:20" s="17" customFormat="1" ht="17.25" x14ac:dyDescent="0.2">
      <c r="A90" s="23"/>
      <c r="B90" s="23"/>
      <c r="C90" s="23"/>
      <c r="D90" s="23"/>
      <c r="E90" s="23"/>
      <c r="F90" s="23"/>
      <c r="G90" s="23"/>
      <c r="H90" s="23"/>
      <c r="I90" s="23"/>
      <c r="J90" s="23"/>
      <c r="K90" s="23"/>
      <c r="L90" s="23"/>
      <c r="M90" s="185"/>
      <c r="N90" s="185"/>
      <c r="O90" s="185"/>
      <c r="P90" s="185"/>
      <c r="Q90" s="185"/>
      <c r="R90" s="185"/>
      <c r="S90" s="185"/>
      <c r="T90" s="185"/>
    </row>
    <row r="91" spans="1:20" s="17" customFormat="1" ht="17.25" x14ac:dyDescent="0.2">
      <c r="A91" s="23"/>
      <c r="B91" s="23"/>
      <c r="C91" s="23"/>
      <c r="D91" s="23"/>
      <c r="E91" s="23"/>
      <c r="F91" s="23"/>
      <c r="G91" s="23"/>
      <c r="H91" s="23"/>
      <c r="I91" s="23"/>
      <c r="J91" s="23"/>
      <c r="K91" s="23"/>
      <c r="L91" s="23"/>
      <c r="M91" s="185"/>
      <c r="N91" s="185"/>
      <c r="O91" s="185"/>
      <c r="P91" s="185"/>
      <c r="Q91" s="185"/>
      <c r="R91" s="185"/>
      <c r="S91" s="185"/>
      <c r="T91" s="185"/>
    </row>
    <row r="92" spans="1:20" s="17" customFormat="1" ht="17.25" x14ac:dyDescent="0.2">
      <c r="A92" s="23"/>
      <c r="B92" s="23"/>
      <c r="C92" s="23"/>
      <c r="D92" s="23"/>
      <c r="E92" s="23"/>
      <c r="F92" s="23"/>
      <c r="G92" s="23"/>
      <c r="H92" s="23"/>
      <c r="I92" s="23"/>
      <c r="J92" s="23"/>
      <c r="K92" s="23"/>
      <c r="L92" s="23"/>
      <c r="M92" s="185"/>
      <c r="N92" s="185"/>
      <c r="O92" s="185"/>
      <c r="P92" s="185"/>
      <c r="Q92" s="185"/>
      <c r="R92" s="185"/>
      <c r="S92" s="185"/>
      <c r="T92" s="185"/>
    </row>
    <row r="93" spans="1:20" s="17" customFormat="1" ht="17.25" x14ac:dyDescent="0.2">
      <c r="A93" s="23"/>
      <c r="B93" s="23"/>
      <c r="C93" s="23"/>
      <c r="D93" s="23"/>
      <c r="E93" s="23"/>
      <c r="F93" s="23"/>
      <c r="G93" s="23"/>
      <c r="H93" s="23"/>
      <c r="I93" s="23"/>
      <c r="J93" s="23"/>
      <c r="K93" s="23"/>
      <c r="L93" s="23"/>
      <c r="M93" s="185"/>
      <c r="N93" s="185"/>
      <c r="O93" s="185"/>
      <c r="P93" s="185"/>
      <c r="Q93" s="185"/>
      <c r="R93" s="185"/>
      <c r="S93" s="185"/>
      <c r="T93" s="185"/>
    </row>
    <row r="94" spans="1:20" s="17" customFormat="1" ht="17.25" x14ac:dyDescent="0.2">
      <c r="A94" s="23"/>
      <c r="B94" s="23"/>
      <c r="C94" s="23"/>
      <c r="D94" s="23"/>
      <c r="E94" s="23"/>
      <c r="F94" s="23"/>
      <c r="G94" s="23"/>
      <c r="H94" s="23"/>
      <c r="I94" s="23"/>
      <c r="J94" s="23"/>
      <c r="K94" s="23"/>
      <c r="L94" s="23"/>
      <c r="M94" s="185"/>
      <c r="N94" s="185"/>
      <c r="O94" s="185"/>
      <c r="P94" s="185"/>
      <c r="Q94" s="185"/>
      <c r="R94" s="185"/>
      <c r="S94" s="185"/>
      <c r="T94" s="185"/>
    </row>
    <row r="95" spans="1:20" s="17" customFormat="1" ht="17.25" x14ac:dyDescent="0.2">
      <c r="A95" s="23"/>
      <c r="B95" s="23"/>
      <c r="C95" s="23"/>
      <c r="D95" s="23"/>
      <c r="E95" s="23"/>
      <c r="F95" s="23"/>
      <c r="G95" s="23"/>
      <c r="H95" s="23"/>
      <c r="I95" s="23"/>
      <c r="J95" s="23"/>
      <c r="K95" s="23"/>
      <c r="L95" s="23"/>
      <c r="M95" s="185"/>
      <c r="N95" s="185"/>
      <c r="O95" s="185"/>
      <c r="P95" s="185"/>
      <c r="Q95" s="185"/>
      <c r="R95" s="185"/>
      <c r="S95" s="185"/>
      <c r="T95" s="185"/>
    </row>
    <row r="96" spans="1:20" s="17" customFormat="1" ht="17.25" x14ac:dyDescent="0.2">
      <c r="A96" s="23"/>
      <c r="B96" s="23"/>
      <c r="C96" s="23"/>
      <c r="D96" s="23"/>
      <c r="E96" s="23"/>
      <c r="F96" s="23"/>
      <c r="G96" s="23"/>
      <c r="H96" s="23"/>
      <c r="I96" s="23"/>
      <c r="J96" s="23"/>
      <c r="K96" s="23"/>
      <c r="L96" s="23"/>
      <c r="M96" s="185"/>
      <c r="N96" s="185"/>
      <c r="O96" s="185"/>
      <c r="P96" s="185"/>
      <c r="Q96" s="185"/>
      <c r="R96" s="185"/>
      <c r="S96" s="185"/>
      <c r="T96" s="185"/>
    </row>
    <row r="97" spans="1:20" s="17" customFormat="1" ht="17.25" x14ac:dyDescent="0.2">
      <c r="A97" s="23"/>
      <c r="B97" s="23"/>
      <c r="C97" s="23"/>
      <c r="D97" s="23"/>
      <c r="E97" s="23"/>
      <c r="F97" s="23"/>
      <c r="G97" s="23"/>
      <c r="H97" s="23"/>
      <c r="I97" s="23"/>
      <c r="J97" s="23"/>
      <c r="K97" s="23"/>
      <c r="L97" s="23"/>
      <c r="M97" s="185"/>
      <c r="N97" s="185"/>
      <c r="O97" s="185"/>
      <c r="P97" s="185"/>
      <c r="Q97" s="185"/>
      <c r="R97" s="185"/>
      <c r="S97" s="185"/>
      <c r="T97" s="185"/>
    </row>
    <row r="98" spans="1:20" s="17" customFormat="1" ht="17.25" x14ac:dyDescent="0.2">
      <c r="A98" s="23"/>
      <c r="B98" s="23"/>
      <c r="C98" s="23"/>
      <c r="D98" s="23"/>
      <c r="E98" s="23"/>
      <c r="F98" s="23"/>
      <c r="G98" s="23"/>
      <c r="H98" s="23"/>
      <c r="I98" s="23"/>
      <c r="J98" s="23"/>
      <c r="K98" s="23"/>
      <c r="L98" s="23"/>
      <c r="M98" s="185"/>
      <c r="N98" s="185"/>
      <c r="O98" s="185"/>
      <c r="P98" s="185"/>
      <c r="Q98" s="185"/>
      <c r="R98" s="185"/>
      <c r="S98" s="185"/>
      <c r="T98" s="185"/>
    </row>
    <row r="99" spans="1:20" s="17" customFormat="1" ht="17.25" x14ac:dyDescent="0.2">
      <c r="A99" s="23"/>
      <c r="B99" s="23"/>
      <c r="C99" s="23"/>
      <c r="D99" s="23"/>
      <c r="E99" s="23"/>
      <c r="F99" s="23"/>
      <c r="G99" s="23"/>
      <c r="H99" s="23"/>
      <c r="I99" s="23"/>
      <c r="J99" s="23"/>
      <c r="K99" s="23"/>
      <c r="L99" s="23"/>
      <c r="M99" s="185"/>
      <c r="N99" s="185"/>
      <c r="O99" s="185"/>
      <c r="P99" s="185"/>
      <c r="Q99" s="185"/>
      <c r="R99" s="185"/>
      <c r="S99" s="185"/>
      <c r="T99" s="185"/>
    </row>
    <row r="100" spans="1:20" s="17" customFormat="1" ht="17.25" x14ac:dyDescent="0.2">
      <c r="A100" s="23"/>
      <c r="B100" s="23"/>
      <c r="C100" s="23"/>
      <c r="D100" s="23"/>
      <c r="E100" s="23"/>
      <c r="F100" s="23"/>
      <c r="G100" s="23"/>
      <c r="H100" s="23"/>
      <c r="I100" s="23"/>
      <c r="J100" s="23"/>
      <c r="K100" s="23"/>
      <c r="L100" s="23"/>
      <c r="M100" s="185"/>
      <c r="N100" s="185"/>
      <c r="O100" s="185"/>
      <c r="P100" s="185"/>
      <c r="Q100" s="185"/>
      <c r="R100" s="185"/>
      <c r="S100" s="185"/>
      <c r="T100" s="185"/>
    </row>
    <row r="101" spans="1:20" s="17" customFormat="1" ht="17.25" x14ac:dyDescent="0.2">
      <c r="A101" s="23"/>
      <c r="B101" s="23"/>
      <c r="C101" s="23"/>
      <c r="D101" s="23"/>
      <c r="E101" s="23"/>
      <c r="F101" s="23"/>
      <c r="G101" s="23"/>
      <c r="H101" s="23"/>
      <c r="I101" s="23"/>
      <c r="J101" s="23"/>
      <c r="K101" s="23"/>
      <c r="L101" s="23"/>
      <c r="M101" s="185"/>
      <c r="N101" s="185"/>
      <c r="O101" s="185"/>
      <c r="P101" s="185"/>
      <c r="Q101" s="185"/>
      <c r="R101" s="185"/>
      <c r="S101" s="185"/>
      <c r="T101" s="185"/>
    </row>
    <row r="102" spans="1:20" s="17" customFormat="1" ht="17.25" x14ac:dyDescent="0.2">
      <c r="A102" s="23"/>
      <c r="B102" s="23"/>
      <c r="C102" s="23"/>
      <c r="D102" s="23"/>
      <c r="E102" s="23"/>
      <c r="F102" s="23"/>
      <c r="G102" s="23"/>
      <c r="H102" s="23"/>
      <c r="I102" s="23"/>
      <c r="J102" s="23"/>
      <c r="K102" s="23"/>
      <c r="L102" s="23"/>
      <c r="M102" s="185"/>
      <c r="N102" s="185"/>
      <c r="O102" s="185"/>
      <c r="P102" s="185"/>
      <c r="Q102" s="185"/>
      <c r="R102" s="185"/>
      <c r="S102" s="185"/>
      <c r="T102" s="185"/>
    </row>
    <row r="103" spans="1:20" s="17" customFormat="1" ht="17.25" x14ac:dyDescent="0.2">
      <c r="A103" s="23"/>
      <c r="B103" s="23"/>
      <c r="C103" s="23"/>
      <c r="D103" s="23"/>
      <c r="E103" s="23"/>
      <c r="F103" s="23"/>
      <c r="G103" s="23"/>
      <c r="H103" s="23"/>
      <c r="I103" s="23"/>
      <c r="J103" s="23"/>
      <c r="K103" s="23"/>
      <c r="L103" s="23"/>
      <c r="M103" s="185"/>
      <c r="N103" s="185"/>
      <c r="O103" s="185"/>
      <c r="P103" s="185"/>
      <c r="Q103" s="185"/>
      <c r="R103" s="185"/>
      <c r="S103" s="185"/>
      <c r="T103" s="185"/>
    </row>
    <row r="104" spans="1:20" s="17" customFormat="1" ht="17.25" x14ac:dyDescent="0.2">
      <c r="A104" s="23"/>
      <c r="B104" s="23"/>
      <c r="C104" s="23"/>
      <c r="D104" s="23"/>
      <c r="E104" s="23"/>
      <c r="F104" s="23"/>
      <c r="G104" s="23"/>
      <c r="H104" s="23"/>
      <c r="I104" s="23"/>
      <c r="J104" s="23"/>
      <c r="K104" s="23"/>
      <c r="L104" s="23"/>
      <c r="M104" s="185"/>
      <c r="N104" s="185"/>
      <c r="O104" s="185"/>
      <c r="P104" s="185"/>
      <c r="Q104" s="185"/>
      <c r="R104" s="185"/>
      <c r="S104" s="185"/>
      <c r="T104" s="185"/>
    </row>
    <row r="105" spans="1:20" s="17" customFormat="1" ht="17.25" x14ac:dyDescent="0.2">
      <c r="A105" s="23"/>
      <c r="B105" s="23"/>
      <c r="C105" s="23"/>
      <c r="D105" s="23"/>
      <c r="E105" s="23"/>
      <c r="F105" s="23"/>
      <c r="G105" s="23"/>
      <c r="H105" s="23"/>
      <c r="I105" s="23"/>
      <c r="J105" s="23"/>
      <c r="K105" s="23"/>
      <c r="L105" s="23"/>
      <c r="M105" s="185"/>
      <c r="N105" s="185"/>
      <c r="O105" s="185"/>
      <c r="P105" s="185"/>
      <c r="Q105" s="185"/>
      <c r="R105" s="185"/>
      <c r="S105" s="185"/>
      <c r="T105" s="185"/>
    </row>
    <row r="106" spans="1:20" s="17" customFormat="1" ht="17.25" x14ac:dyDescent="0.2">
      <c r="A106" s="23"/>
      <c r="B106" s="23"/>
      <c r="C106" s="23"/>
      <c r="D106" s="23"/>
      <c r="E106" s="23"/>
      <c r="F106" s="23"/>
      <c r="G106" s="23"/>
      <c r="H106" s="23"/>
      <c r="I106" s="23"/>
      <c r="J106" s="23"/>
      <c r="K106" s="23"/>
      <c r="L106" s="23"/>
      <c r="M106" s="185"/>
      <c r="N106" s="185"/>
      <c r="O106" s="185"/>
      <c r="P106" s="185"/>
      <c r="Q106" s="185"/>
      <c r="R106" s="185"/>
      <c r="S106" s="185"/>
      <c r="T106" s="185"/>
    </row>
    <row r="107" spans="1:20" s="17" customFormat="1" ht="17.25" x14ac:dyDescent="0.2">
      <c r="A107" s="23"/>
      <c r="B107" s="23"/>
      <c r="C107" s="23"/>
      <c r="D107" s="23"/>
      <c r="E107" s="23"/>
      <c r="F107" s="23"/>
      <c r="G107" s="23"/>
      <c r="H107" s="23"/>
      <c r="I107" s="23"/>
      <c r="J107" s="23"/>
      <c r="K107" s="23"/>
      <c r="L107" s="23"/>
      <c r="M107" s="185"/>
      <c r="N107" s="185"/>
      <c r="O107" s="185"/>
      <c r="P107" s="185"/>
      <c r="Q107" s="185"/>
      <c r="R107" s="185"/>
      <c r="S107" s="185"/>
      <c r="T107" s="185"/>
    </row>
    <row r="108" spans="1:20" s="17" customFormat="1" ht="17.25" x14ac:dyDescent="0.2">
      <c r="A108" s="23"/>
      <c r="B108" s="23"/>
      <c r="C108" s="23"/>
      <c r="D108" s="23"/>
      <c r="E108" s="23"/>
      <c r="F108" s="23"/>
      <c r="G108" s="23"/>
      <c r="H108" s="23"/>
      <c r="I108" s="23"/>
      <c r="J108" s="23"/>
      <c r="K108" s="23"/>
      <c r="L108" s="23"/>
      <c r="M108" s="185"/>
      <c r="N108" s="185"/>
      <c r="O108" s="185"/>
      <c r="P108" s="185"/>
      <c r="Q108" s="185"/>
      <c r="R108" s="185"/>
      <c r="S108" s="185"/>
      <c r="T108" s="185"/>
    </row>
    <row r="109" spans="1:20" s="17" customFormat="1" ht="17.25" x14ac:dyDescent="0.2">
      <c r="A109" s="23"/>
      <c r="B109" s="23"/>
      <c r="C109" s="23"/>
      <c r="D109" s="23"/>
      <c r="E109" s="23"/>
      <c r="F109" s="23"/>
      <c r="G109" s="23"/>
      <c r="H109" s="23"/>
      <c r="I109" s="23"/>
      <c r="J109" s="23"/>
      <c r="K109" s="23"/>
      <c r="L109" s="23"/>
      <c r="M109" s="185"/>
      <c r="N109" s="185"/>
      <c r="O109" s="185"/>
      <c r="P109" s="185"/>
      <c r="Q109" s="185"/>
      <c r="R109" s="185"/>
      <c r="S109" s="185"/>
      <c r="T109" s="185"/>
    </row>
    <row r="110" spans="1:20" s="17" customFormat="1" ht="17.25" x14ac:dyDescent="0.2">
      <c r="A110" s="23"/>
      <c r="B110" s="23"/>
      <c r="C110" s="23"/>
      <c r="D110" s="23"/>
      <c r="E110" s="23"/>
      <c r="F110" s="23"/>
      <c r="G110" s="23"/>
      <c r="H110" s="23"/>
      <c r="I110" s="23"/>
      <c r="J110" s="23"/>
      <c r="K110" s="23"/>
      <c r="L110" s="23"/>
      <c r="M110" s="185"/>
      <c r="N110" s="185"/>
      <c r="O110" s="185"/>
      <c r="P110" s="185"/>
      <c r="Q110" s="185"/>
      <c r="R110" s="185"/>
      <c r="S110" s="185"/>
      <c r="T110" s="185"/>
    </row>
    <row r="111" spans="1:20" s="17" customFormat="1" ht="17.25" x14ac:dyDescent="0.2">
      <c r="A111" s="23"/>
      <c r="B111" s="23"/>
      <c r="C111" s="23"/>
      <c r="D111" s="23"/>
      <c r="E111" s="23"/>
      <c r="F111" s="23"/>
      <c r="G111" s="23"/>
      <c r="H111" s="23"/>
      <c r="I111" s="23"/>
      <c r="J111" s="23"/>
      <c r="K111" s="23"/>
      <c r="L111" s="23"/>
      <c r="M111" s="185"/>
      <c r="N111" s="185"/>
      <c r="O111" s="185"/>
      <c r="P111" s="185"/>
      <c r="Q111" s="185"/>
      <c r="R111" s="185"/>
      <c r="S111" s="185"/>
      <c r="T111" s="185"/>
    </row>
    <row r="112" spans="1:20" s="17" customFormat="1" ht="17.25" x14ac:dyDescent="0.2">
      <c r="A112" s="23"/>
      <c r="B112" s="23"/>
      <c r="C112" s="23"/>
      <c r="D112" s="23"/>
      <c r="E112" s="23"/>
      <c r="F112" s="23"/>
      <c r="G112" s="23"/>
      <c r="H112" s="23"/>
      <c r="I112" s="23"/>
      <c r="J112" s="23"/>
      <c r="K112" s="23"/>
      <c r="L112" s="23"/>
      <c r="M112" s="185"/>
      <c r="N112" s="185"/>
      <c r="O112" s="185"/>
      <c r="P112" s="185"/>
      <c r="Q112" s="185"/>
      <c r="R112" s="185"/>
      <c r="S112" s="185"/>
      <c r="T112" s="185"/>
    </row>
    <row r="113" spans="1:20" s="17" customFormat="1" ht="17.25" x14ac:dyDescent="0.2">
      <c r="A113" s="23"/>
      <c r="B113" s="23"/>
      <c r="C113" s="23"/>
      <c r="D113" s="23"/>
      <c r="E113" s="23"/>
      <c r="F113" s="23"/>
      <c r="G113" s="23"/>
      <c r="H113" s="23"/>
      <c r="I113" s="23"/>
      <c r="J113" s="23"/>
      <c r="K113" s="23"/>
      <c r="L113" s="23"/>
      <c r="M113" s="185"/>
      <c r="N113" s="185"/>
      <c r="O113" s="185"/>
      <c r="P113" s="185"/>
      <c r="Q113" s="185"/>
      <c r="R113" s="185"/>
      <c r="S113" s="185"/>
      <c r="T113" s="185"/>
    </row>
    <row r="114" spans="1:20" s="17" customFormat="1" ht="17.25" x14ac:dyDescent="0.2">
      <c r="A114" s="23"/>
      <c r="B114" s="23"/>
      <c r="C114" s="23"/>
      <c r="D114" s="23"/>
      <c r="E114" s="23"/>
      <c r="F114" s="23"/>
      <c r="G114" s="23"/>
      <c r="H114" s="23"/>
      <c r="I114" s="23"/>
      <c r="J114" s="23"/>
      <c r="K114" s="23"/>
      <c r="L114" s="23"/>
      <c r="M114" s="185"/>
      <c r="N114" s="185"/>
      <c r="O114" s="185"/>
      <c r="P114" s="185"/>
      <c r="Q114" s="185"/>
      <c r="R114" s="185"/>
      <c r="S114" s="185"/>
      <c r="T114" s="185"/>
    </row>
    <row r="115" spans="1:20" s="17" customFormat="1" ht="17.25" x14ac:dyDescent="0.2">
      <c r="A115" s="23"/>
      <c r="B115" s="23"/>
      <c r="C115" s="23"/>
      <c r="D115" s="23"/>
      <c r="E115" s="23"/>
      <c r="F115" s="23"/>
      <c r="G115" s="23"/>
      <c r="H115" s="23"/>
      <c r="I115" s="23"/>
      <c r="J115" s="23"/>
      <c r="K115" s="23"/>
      <c r="L115" s="23"/>
      <c r="M115" s="185"/>
      <c r="N115" s="185"/>
      <c r="O115" s="185"/>
      <c r="P115" s="185"/>
      <c r="Q115" s="185"/>
      <c r="R115" s="185"/>
      <c r="S115" s="185"/>
      <c r="T115" s="185"/>
    </row>
    <row r="116" spans="1:20" s="17" customFormat="1" ht="17.25" x14ac:dyDescent="0.2">
      <c r="A116" s="23"/>
      <c r="B116" s="23"/>
      <c r="C116" s="23"/>
      <c r="D116" s="23"/>
      <c r="E116" s="23"/>
      <c r="F116" s="23"/>
      <c r="G116" s="23"/>
      <c r="H116" s="23"/>
      <c r="I116" s="23"/>
      <c r="J116" s="23"/>
      <c r="K116" s="23"/>
      <c r="L116" s="23"/>
      <c r="M116" s="185"/>
      <c r="N116" s="185"/>
      <c r="O116" s="185"/>
      <c r="P116" s="185"/>
      <c r="Q116" s="185"/>
      <c r="R116" s="185"/>
      <c r="S116" s="185"/>
      <c r="T116" s="185"/>
    </row>
    <row r="117" spans="1:20" s="17" customFormat="1" ht="17.25" x14ac:dyDescent="0.2">
      <c r="A117" s="23"/>
      <c r="B117" s="23"/>
      <c r="C117" s="23"/>
      <c r="D117" s="23"/>
      <c r="E117" s="23"/>
      <c r="F117" s="23"/>
      <c r="G117" s="23"/>
      <c r="H117" s="23"/>
      <c r="I117" s="23"/>
      <c r="J117" s="23"/>
      <c r="K117" s="23"/>
      <c r="L117" s="23"/>
      <c r="M117" s="185"/>
      <c r="N117" s="185"/>
      <c r="O117" s="185"/>
      <c r="P117" s="185"/>
      <c r="Q117" s="185"/>
      <c r="R117" s="185"/>
      <c r="S117" s="185"/>
      <c r="T117" s="185"/>
    </row>
    <row r="118" spans="1:20" s="17" customFormat="1" ht="17.25" x14ac:dyDescent="0.2">
      <c r="A118" s="23"/>
      <c r="B118" s="23"/>
      <c r="C118" s="23"/>
      <c r="D118" s="23"/>
      <c r="E118" s="23"/>
      <c r="F118" s="23"/>
      <c r="G118" s="23"/>
      <c r="H118" s="23"/>
      <c r="I118" s="23"/>
      <c r="J118" s="23"/>
      <c r="K118" s="23"/>
      <c r="L118" s="23"/>
      <c r="M118" s="185"/>
      <c r="N118" s="185"/>
      <c r="O118" s="185"/>
      <c r="P118" s="185"/>
      <c r="Q118" s="185"/>
      <c r="R118" s="185"/>
      <c r="S118" s="185"/>
      <c r="T118" s="185"/>
    </row>
    <row r="119" spans="1:20" s="17" customFormat="1" ht="17.25" x14ac:dyDescent="0.2">
      <c r="A119" s="23"/>
      <c r="B119" s="23"/>
      <c r="C119" s="23"/>
      <c r="D119" s="23"/>
      <c r="E119" s="23"/>
      <c r="F119" s="23"/>
      <c r="G119" s="23"/>
      <c r="H119" s="23"/>
      <c r="I119" s="23"/>
      <c r="J119" s="23"/>
      <c r="K119" s="23"/>
      <c r="L119" s="23"/>
      <c r="M119" s="185"/>
      <c r="N119" s="185"/>
      <c r="O119" s="185"/>
      <c r="P119" s="185"/>
      <c r="Q119" s="185"/>
      <c r="R119" s="185"/>
      <c r="S119" s="185"/>
      <c r="T119" s="185"/>
    </row>
    <row r="120" spans="1:20" s="17" customFormat="1" ht="17.25" x14ac:dyDescent="0.2">
      <c r="A120" s="23"/>
      <c r="B120" s="23"/>
      <c r="C120" s="23"/>
      <c r="D120" s="23"/>
      <c r="E120" s="23"/>
      <c r="F120" s="23"/>
      <c r="G120" s="23"/>
      <c r="H120" s="23"/>
      <c r="I120" s="23"/>
      <c r="J120" s="23"/>
      <c r="K120" s="23"/>
      <c r="L120" s="23"/>
      <c r="M120" s="185"/>
      <c r="N120" s="185"/>
      <c r="O120" s="185"/>
      <c r="P120" s="185"/>
      <c r="Q120" s="185"/>
      <c r="R120" s="185"/>
      <c r="S120" s="185"/>
      <c r="T120" s="185"/>
    </row>
    <row r="121" spans="1:20" s="17" customFormat="1" ht="17.25" x14ac:dyDescent="0.2">
      <c r="A121" s="23"/>
      <c r="B121" s="23"/>
      <c r="C121" s="23"/>
      <c r="D121" s="23"/>
      <c r="E121" s="23"/>
      <c r="F121" s="23"/>
      <c r="G121" s="23"/>
      <c r="H121" s="23"/>
      <c r="I121" s="23"/>
      <c r="J121" s="23"/>
      <c r="K121" s="23"/>
      <c r="L121" s="23"/>
      <c r="M121" s="185"/>
      <c r="N121" s="185"/>
      <c r="O121" s="185"/>
      <c r="P121" s="185"/>
      <c r="Q121" s="185"/>
      <c r="R121" s="185"/>
      <c r="S121" s="185"/>
      <c r="T121" s="185"/>
    </row>
    <row r="122" spans="1:20" s="17" customFormat="1" ht="17.25" x14ac:dyDescent="0.2">
      <c r="A122" s="23"/>
      <c r="B122" s="23"/>
      <c r="C122" s="23"/>
      <c r="D122" s="23"/>
      <c r="E122" s="23"/>
      <c r="F122" s="23"/>
      <c r="G122" s="23"/>
      <c r="H122" s="23"/>
      <c r="I122" s="23"/>
      <c r="J122" s="23"/>
      <c r="K122" s="23"/>
      <c r="L122" s="23"/>
      <c r="M122" s="185"/>
      <c r="N122" s="185"/>
      <c r="O122" s="185"/>
      <c r="P122" s="185"/>
      <c r="Q122" s="185"/>
      <c r="R122" s="185"/>
      <c r="S122" s="185"/>
      <c r="T122" s="185"/>
    </row>
    <row r="123" spans="1:20" s="17" customFormat="1" ht="17.25" x14ac:dyDescent="0.2">
      <c r="A123" s="23"/>
      <c r="B123" s="23"/>
      <c r="C123" s="23"/>
      <c r="D123" s="23"/>
      <c r="E123" s="23"/>
      <c r="F123" s="23"/>
      <c r="G123" s="23"/>
      <c r="H123" s="23"/>
      <c r="I123" s="23"/>
      <c r="J123" s="23"/>
      <c r="K123" s="23"/>
      <c r="L123" s="23"/>
      <c r="M123" s="185"/>
      <c r="N123" s="185"/>
      <c r="O123" s="185"/>
      <c r="P123" s="185"/>
      <c r="Q123" s="185"/>
      <c r="R123" s="185"/>
      <c r="S123" s="185"/>
      <c r="T123" s="185"/>
    </row>
    <row r="124" spans="1:20" s="17" customFormat="1" ht="17.25" x14ac:dyDescent="0.2">
      <c r="A124" s="23"/>
      <c r="B124" s="23"/>
      <c r="C124" s="23"/>
      <c r="D124" s="23"/>
      <c r="E124" s="23"/>
      <c r="F124" s="23"/>
      <c r="G124" s="23"/>
      <c r="H124" s="23"/>
      <c r="I124" s="23"/>
      <c r="J124" s="23"/>
      <c r="K124" s="23"/>
      <c r="L124" s="23"/>
      <c r="M124" s="185"/>
      <c r="N124" s="185"/>
      <c r="O124" s="185"/>
      <c r="P124" s="185"/>
      <c r="Q124" s="185"/>
      <c r="R124" s="185"/>
      <c r="S124" s="185"/>
      <c r="T124" s="185"/>
    </row>
    <row r="125" spans="1:20" s="17" customFormat="1" ht="17.25" x14ac:dyDescent="0.2">
      <c r="A125" s="23"/>
      <c r="B125" s="23"/>
      <c r="C125" s="23"/>
      <c r="D125" s="23"/>
      <c r="E125" s="23"/>
      <c r="F125" s="23"/>
      <c r="G125" s="23"/>
      <c r="H125" s="23"/>
      <c r="I125" s="23"/>
      <c r="J125" s="23"/>
      <c r="K125" s="23"/>
      <c r="L125" s="23"/>
      <c r="M125" s="185"/>
      <c r="N125" s="185"/>
      <c r="O125" s="185"/>
      <c r="P125" s="185"/>
      <c r="Q125" s="185"/>
      <c r="R125" s="185"/>
      <c r="S125" s="185"/>
      <c r="T125" s="185"/>
    </row>
    <row r="126" spans="1:20" s="17" customFormat="1" ht="17.25" x14ac:dyDescent="0.2">
      <c r="A126" s="23"/>
      <c r="B126" s="23"/>
      <c r="C126" s="23"/>
      <c r="D126" s="23"/>
      <c r="E126" s="23"/>
      <c r="F126" s="23"/>
      <c r="G126" s="23"/>
      <c r="H126" s="23"/>
      <c r="I126" s="23"/>
      <c r="J126" s="23"/>
      <c r="K126" s="23"/>
      <c r="L126" s="23"/>
      <c r="M126" s="185"/>
      <c r="N126" s="185"/>
      <c r="O126" s="185"/>
      <c r="P126" s="185"/>
      <c r="Q126" s="185"/>
      <c r="R126" s="185"/>
      <c r="S126" s="185"/>
      <c r="T126" s="185"/>
    </row>
    <row r="127" spans="1:20" s="17" customFormat="1" ht="17.25" x14ac:dyDescent="0.2">
      <c r="A127" s="23"/>
      <c r="B127" s="23"/>
      <c r="C127" s="23"/>
      <c r="D127" s="23"/>
      <c r="E127" s="23"/>
      <c r="F127" s="23"/>
      <c r="G127" s="23"/>
      <c r="H127" s="23"/>
      <c r="I127" s="23"/>
      <c r="J127" s="23"/>
      <c r="K127" s="23"/>
      <c r="L127" s="23"/>
      <c r="M127" s="185"/>
      <c r="N127" s="185"/>
      <c r="O127" s="185"/>
      <c r="P127" s="185"/>
      <c r="Q127" s="185"/>
      <c r="R127" s="185"/>
      <c r="S127" s="185"/>
      <c r="T127" s="185"/>
    </row>
    <row r="128" spans="1:20" s="17" customFormat="1" ht="17.25" x14ac:dyDescent="0.2">
      <c r="A128" s="23"/>
      <c r="B128" s="23"/>
      <c r="C128" s="23"/>
      <c r="D128" s="23"/>
      <c r="E128" s="23"/>
      <c r="F128" s="23"/>
      <c r="G128" s="23"/>
      <c r="H128" s="23"/>
      <c r="I128" s="23"/>
      <c r="J128" s="23"/>
      <c r="K128" s="23"/>
      <c r="L128" s="23"/>
      <c r="M128" s="185"/>
      <c r="N128" s="185"/>
      <c r="O128" s="185"/>
      <c r="P128" s="185"/>
      <c r="Q128" s="185"/>
      <c r="R128" s="185"/>
      <c r="S128" s="185"/>
      <c r="T128" s="185"/>
    </row>
    <row r="129" spans="1:22" s="17" customFormat="1" ht="17.25" x14ac:dyDescent="0.2">
      <c r="A129" s="23"/>
      <c r="B129" s="23"/>
      <c r="C129" s="23"/>
      <c r="D129" s="23"/>
      <c r="E129" s="23"/>
      <c r="F129" s="23"/>
      <c r="G129" s="23"/>
      <c r="H129" s="23"/>
      <c r="I129" s="23"/>
      <c r="J129" s="23"/>
      <c r="K129" s="23"/>
      <c r="L129" s="23"/>
      <c r="M129" s="185"/>
      <c r="N129" s="185"/>
      <c r="O129" s="185"/>
      <c r="P129" s="185"/>
      <c r="Q129" s="185"/>
      <c r="R129" s="185"/>
      <c r="S129" s="185"/>
      <c r="T129" s="185"/>
    </row>
    <row r="130" spans="1:22" s="17" customFormat="1" ht="17.25" x14ac:dyDescent="0.2">
      <c r="A130" s="23"/>
      <c r="B130" s="23"/>
      <c r="C130" s="23"/>
      <c r="D130" s="23"/>
      <c r="E130" s="23"/>
      <c r="F130" s="23"/>
      <c r="G130" s="23"/>
      <c r="H130" s="23"/>
      <c r="I130" s="23"/>
      <c r="J130" s="23"/>
      <c r="K130" s="23"/>
      <c r="L130" s="23"/>
      <c r="M130" s="185"/>
      <c r="N130" s="185"/>
      <c r="O130" s="185"/>
      <c r="P130" s="185"/>
      <c r="Q130" s="185"/>
      <c r="R130" s="185"/>
      <c r="S130" s="185"/>
      <c r="T130" s="185"/>
      <c r="U130" s="187"/>
      <c r="V130" s="187"/>
    </row>
    <row r="131" spans="1:22" s="17" customFormat="1" ht="17.25" x14ac:dyDescent="0.2">
      <c r="A131" s="23"/>
      <c r="B131" s="23"/>
      <c r="C131" s="23"/>
      <c r="D131" s="23"/>
      <c r="E131" s="23"/>
      <c r="F131" s="23"/>
      <c r="G131" s="23"/>
      <c r="H131" s="23"/>
      <c r="I131" s="23"/>
      <c r="J131" s="23"/>
      <c r="K131" s="23"/>
      <c r="L131" s="23"/>
      <c r="M131" s="185"/>
      <c r="N131" s="185"/>
      <c r="O131" s="185"/>
      <c r="P131" s="185"/>
      <c r="Q131" s="185"/>
      <c r="R131" s="185"/>
      <c r="S131" s="185"/>
      <c r="T131" s="185"/>
      <c r="U131" s="197"/>
      <c r="V131" s="197"/>
    </row>
    <row r="132" spans="1:22" s="17" customFormat="1" ht="17.25" x14ac:dyDescent="0.2">
      <c r="A132" s="23"/>
      <c r="B132" s="23"/>
      <c r="C132" s="23"/>
      <c r="D132" s="23"/>
      <c r="E132" s="23"/>
      <c r="F132" s="23"/>
      <c r="G132" s="23"/>
      <c r="H132" s="23"/>
      <c r="I132" s="23"/>
      <c r="J132" s="23"/>
      <c r="K132" s="23"/>
      <c r="L132" s="23"/>
      <c r="M132" s="185"/>
      <c r="N132" s="185"/>
      <c r="O132" s="185"/>
      <c r="P132" s="185"/>
      <c r="Q132" s="185"/>
      <c r="R132" s="185"/>
      <c r="S132" s="185"/>
      <c r="T132" s="185"/>
      <c r="U132" s="197"/>
      <c r="V132" s="197"/>
    </row>
    <row r="133" spans="1:22" s="17" customFormat="1" ht="17.25" x14ac:dyDescent="0.2">
      <c r="A133" s="23"/>
      <c r="B133" s="23"/>
      <c r="C133" s="23"/>
      <c r="D133" s="23"/>
      <c r="E133" s="23"/>
      <c r="F133" s="23"/>
      <c r="G133" s="23"/>
      <c r="H133" s="23"/>
      <c r="I133" s="23"/>
      <c r="J133" s="23"/>
      <c r="K133" s="23"/>
      <c r="L133" s="23"/>
      <c r="M133" s="185"/>
      <c r="N133" s="185"/>
      <c r="O133" s="185"/>
      <c r="P133" s="185"/>
      <c r="Q133" s="185"/>
      <c r="R133" s="185"/>
      <c r="S133" s="185"/>
      <c r="T133" s="185"/>
      <c r="U133" s="197"/>
      <c r="V133" s="197"/>
    </row>
    <row r="134" spans="1:22" s="17" customFormat="1" ht="17.25" x14ac:dyDescent="0.2">
      <c r="A134" s="23"/>
      <c r="B134" s="23"/>
      <c r="C134" s="23"/>
      <c r="D134" s="23"/>
      <c r="E134" s="23"/>
      <c r="F134" s="23"/>
      <c r="G134" s="23"/>
      <c r="H134" s="23"/>
      <c r="I134" s="23"/>
      <c r="J134" s="23"/>
      <c r="K134" s="23"/>
      <c r="L134" s="23"/>
      <c r="M134" s="185"/>
      <c r="N134" s="185"/>
      <c r="O134" s="185"/>
      <c r="P134" s="185"/>
      <c r="Q134" s="185"/>
      <c r="R134" s="185"/>
      <c r="S134" s="185"/>
      <c r="T134" s="185"/>
      <c r="U134" s="185"/>
      <c r="V134" s="185"/>
    </row>
    <row r="135" spans="1:22" s="17" customFormat="1" ht="17.25" x14ac:dyDescent="0.2">
      <c r="A135" s="23"/>
      <c r="B135" s="23"/>
      <c r="C135" s="23"/>
      <c r="D135" s="23"/>
      <c r="E135" s="23"/>
      <c r="F135" s="23"/>
      <c r="G135" s="23"/>
      <c r="H135" s="23"/>
      <c r="I135" s="23"/>
      <c r="J135" s="23"/>
      <c r="K135" s="23"/>
      <c r="L135" s="23"/>
      <c r="M135" s="185"/>
      <c r="N135" s="185"/>
      <c r="O135" s="185"/>
      <c r="P135" s="185"/>
      <c r="Q135" s="185"/>
      <c r="R135" s="185"/>
      <c r="S135" s="185"/>
      <c r="T135" s="185"/>
      <c r="U135" s="185"/>
      <c r="V135" s="185"/>
    </row>
    <row r="136" spans="1:22" s="17" customFormat="1" ht="17.25" x14ac:dyDescent="0.2">
      <c r="A136" s="23"/>
      <c r="B136" s="23"/>
      <c r="C136" s="23"/>
      <c r="D136" s="23"/>
      <c r="E136" s="23"/>
      <c r="F136" s="23"/>
      <c r="G136" s="23"/>
      <c r="H136" s="23"/>
      <c r="I136" s="23"/>
      <c r="J136" s="23"/>
      <c r="K136" s="23"/>
      <c r="L136" s="23"/>
      <c r="M136" s="185"/>
      <c r="N136" s="185"/>
      <c r="O136" s="185"/>
      <c r="P136" s="185"/>
      <c r="Q136" s="185"/>
      <c r="R136" s="185"/>
      <c r="S136" s="185"/>
      <c r="T136" s="185"/>
      <c r="U136" s="185"/>
      <c r="V136" s="185"/>
    </row>
    <row r="137" spans="1:22" s="17" customFormat="1" ht="17.25" x14ac:dyDescent="0.2">
      <c r="A137" s="23"/>
      <c r="B137" s="23"/>
      <c r="C137" s="23"/>
      <c r="D137" s="23"/>
      <c r="E137" s="23"/>
      <c r="F137" s="23"/>
      <c r="G137" s="23"/>
      <c r="H137" s="23"/>
      <c r="I137" s="23"/>
      <c r="J137" s="23"/>
      <c r="K137" s="23"/>
      <c r="L137" s="23"/>
      <c r="M137" s="185"/>
      <c r="N137" s="185"/>
      <c r="O137" s="185"/>
      <c r="P137" s="185"/>
      <c r="Q137" s="185"/>
      <c r="R137" s="185"/>
      <c r="S137" s="185"/>
      <c r="T137" s="185"/>
      <c r="U137" s="185"/>
      <c r="V137" s="185"/>
    </row>
    <row r="138" spans="1:22" s="17" customFormat="1" ht="17.25" x14ac:dyDescent="0.2">
      <c r="A138" s="23"/>
      <c r="B138" s="23"/>
      <c r="C138" s="23"/>
      <c r="D138" s="23"/>
      <c r="E138" s="23"/>
      <c r="F138" s="23"/>
      <c r="G138" s="23"/>
      <c r="H138" s="23"/>
      <c r="I138" s="23"/>
      <c r="J138" s="23"/>
      <c r="K138" s="23"/>
      <c r="L138" s="23"/>
      <c r="M138" s="185"/>
      <c r="N138" s="185"/>
      <c r="O138" s="185"/>
      <c r="P138" s="185"/>
      <c r="Q138" s="185"/>
      <c r="R138" s="185"/>
      <c r="S138" s="185"/>
      <c r="T138" s="185"/>
      <c r="U138" s="185"/>
      <c r="V138" s="185"/>
    </row>
    <row r="139" spans="1:22" s="17" customFormat="1" ht="17.25" x14ac:dyDescent="0.2">
      <c r="A139" s="23"/>
      <c r="B139" s="23"/>
      <c r="C139" s="23"/>
      <c r="D139" s="23"/>
      <c r="E139" s="23"/>
      <c r="F139" s="23"/>
      <c r="G139" s="23"/>
      <c r="H139" s="23"/>
      <c r="I139" s="23"/>
      <c r="J139" s="23"/>
      <c r="K139" s="23"/>
      <c r="L139" s="23"/>
      <c r="M139" s="185"/>
      <c r="N139" s="185"/>
      <c r="O139" s="185"/>
      <c r="P139" s="185"/>
      <c r="Q139" s="185"/>
      <c r="R139" s="185"/>
      <c r="S139" s="185"/>
      <c r="T139" s="185"/>
      <c r="U139" s="185"/>
      <c r="V139" s="185"/>
    </row>
    <row r="140" spans="1:22" s="17" customFormat="1" ht="17.25" x14ac:dyDescent="0.2">
      <c r="A140" s="23"/>
      <c r="B140" s="23"/>
      <c r="C140" s="23"/>
      <c r="D140" s="23"/>
      <c r="E140" s="23"/>
      <c r="F140" s="23"/>
      <c r="G140" s="23"/>
      <c r="H140" s="23"/>
      <c r="I140" s="23"/>
      <c r="J140" s="23"/>
      <c r="K140" s="23"/>
      <c r="L140" s="23"/>
      <c r="M140" s="185"/>
      <c r="N140" s="185"/>
      <c r="O140" s="185"/>
      <c r="P140" s="185"/>
      <c r="Q140" s="185"/>
      <c r="R140" s="185"/>
      <c r="S140" s="185"/>
      <c r="T140" s="185"/>
      <c r="U140" s="185"/>
      <c r="V140" s="185"/>
    </row>
    <row r="141" spans="1:22" s="18" customFormat="1" x14ac:dyDescent="0.2">
      <c r="A141" s="23"/>
      <c r="B141" s="23"/>
      <c r="C141" s="23"/>
      <c r="D141" s="23"/>
      <c r="E141" s="23"/>
      <c r="F141" s="23"/>
      <c r="G141" s="23"/>
      <c r="H141" s="23"/>
      <c r="I141" s="23"/>
      <c r="J141" s="23"/>
      <c r="K141" s="23"/>
      <c r="L141" s="23"/>
      <c r="M141" s="185"/>
      <c r="N141" s="185"/>
      <c r="O141" s="185"/>
      <c r="P141" s="185"/>
      <c r="Q141" s="185"/>
      <c r="R141" s="185"/>
      <c r="S141" s="185"/>
      <c r="T141" s="185"/>
      <c r="U141" s="185"/>
      <c r="V141" s="185"/>
    </row>
    <row r="142" spans="1:22" s="18" customFormat="1" x14ac:dyDescent="0.2">
      <c r="A142" s="23"/>
      <c r="B142" s="23"/>
      <c r="C142" s="23"/>
      <c r="D142" s="23"/>
      <c r="E142" s="23"/>
      <c r="F142" s="23"/>
      <c r="G142" s="23"/>
      <c r="H142" s="23"/>
      <c r="I142" s="23"/>
      <c r="J142" s="23"/>
      <c r="K142" s="23"/>
      <c r="L142" s="23"/>
      <c r="M142" s="185"/>
      <c r="N142" s="185"/>
      <c r="O142" s="185"/>
      <c r="P142" s="185"/>
      <c r="Q142" s="185"/>
      <c r="R142" s="185"/>
      <c r="S142" s="185"/>
      <c r="T142" s="185"/>
      <c r="U142" s="185"/>
      <c r="V142" s="185"/>
    </row>
    <row r="143" spans="1:22" s="18" customFormat="1" x14ac:dyDescent="0.2">
      <c r="A143" s="23"/>
      <c r="B143" s="23"/>
      <c r="C143" s="23"/>
      <c r="D143" s="23"/>
      <c r="E143" s="23"/>
      <c r="F143" s="23"/>
      <c r="G143" s="23"/>
      <c r="H143" s="23"/>
      <c r="I143" s="23"/>
      <c r="J143" s="23"/>
      <c r="K143" s="23"/>
      <c r="L143" s="23"/>
      <c r="M143" s="185"/>
      <c r="N143" s="185"/>
      <c r="O143" s="185"/>
      <c r="P143" s="185"/>
      <c r="Q143" s="185"/>
      <c r="R143" s="185"/>
      <c r="S143" s="185"/>
      <c r="T143" s="185"/>
      <c r="U143" s="185"/>
      <c r="V143" s="185"/>
    </row>
  </sheetData>
  <sheetProtection formatColumns="0" autoFilter="0"/>
  <dataConsolidate link="1"/>
  <mergeCells count="16">
    <mergeCell ref="A1:J1"/>
    <mergeCell ref="I2:J2"/>
    <mergeCell ref="I3:J3"/>
    <mergeCell ref="I4:J4"/>
    <mergeCell ref="I5:J5"/>
    <mergeCell ref="A2:F2"/>
    <mergeCell ref="A3:F3"/>
    <mergeCell ref="A4:F4"/>
    <mergeCell ref="A5:F5"/>
    <mergeCell ref="A6:F6"/>
    <mergeCell ref="I6:J6"/>
    <mergeCell ref="G2:H2"/>
    <mergeCell ref="G3:H3"/>
    <mergeCell ref="G4:H4"/>
    <mergeCell ref="G5:H5"/>
    <mergeCell ref="G6:H6"/>
  </mergeCells>
  <conditionalFormatting sqref="H8 H10:H30">
    <cfRule type="cellIs" dxfId="175" priority="1" stopIfTrue="1" operator="notEqual">
      <formula>0</formula>
    </cfRule>
  </conditionalFormatting>
  <dataValidations count="8">
    <dataValidation allowBlank="1" showErrorMessage="1" promptTitle="Cal OES ONLY" prompt="For Cal OES use only.  Do not enter." sqref="I6"/>
    <dataValidation allowBlank="1" showErrorMessage="1" sqref="I3:J3"/>
    <dataValidation type="list" allowBlank="1" showInputMessage="1" showErrorMessage="1" sqref="D10:D30">
      <formula1>"10% de Minimis, S/W, SW&amp;B, TDC, MTDC, Other"</formula1>
    </dataValidation>
    <dataValidation type="whole" operator="greaterThan" allowBlank="1" showInputMessage="1" showErrorMessage="1" errorTitle="BUDGETED COST" error="Enter the Budged Cost for this project, rounded DOWN to the nearest dollar." sqref="F10:F30">
      <formula1>0</formula1>
    </dataValidation>
    <dataValidation type="list" allowBlank="1" showInputMessage="1" showErrorMessage="1" sqref="C10:C30">
      <formula1>"Facilities &amp; Administration"</formula1>
    </dataValidation>
    <dataValidation type="list" allowBlank="1" showInputMessage="1" showErrorMessage="1" sqref="A10:A30">
      <formula1>"A,B,C,D,E,F,G,H,I,J,K,L,M,N,O,P,Q,R,S,T,U,V,W,X,Y,Z"</formula1>
    </dataValidation>
    <dataValidation type="whole" operator="lessThanOrEqual" allowBlank="1" showInputMessage="1" showErrorMessage="1" sqref="H10:H30">
      <formula1>F10-G10</formula1>
    </dataValidation>
    <dataValidation type="list" allowBlank="1" showInputMessage="1" showErrorMessage="1" sqref="I2:J2">
      <formula1>"Initial Application, Modification, Advance, Reimbursement"</formula1>
    </dataValidation>
  </dataValidations>
  <printOptions horizontalCentered="1"/>
  <pageMargins left="0.15" right="0.15" top="0.5" bottom="0.5" header="0.25" footer="0.25"/>
  <pageSetup scale="49"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CC">
    <tabColor rgb="FFF6ACB7"/>
    <pageSetUpPr fitToPage="1"/>
  </sheetPr>
  <dimension ref="A1:AA150"/>
  <sheetViews>
    <sheetView showGridLines="0" showZeros="0" zoomScale="65" zoomScaleNormal="65" zoomScaleSheetLayoutView="50" workbookViewId="0">
      <pane ySplit="9" topLeftCell="A10" activePane="bottomLeft" state="frozen"/>
      <selection sqref="A1:I1"/>
      <selection pane="bottomLeft" sqref="A1:I1"/>
    </sheetView>
  </sheetViews>
  <sheetFormatPr defaultColWidth="9.140625" defaultRowHeight="12.75" x14ac:dyDescent="0.2"/>
  <cols>
    <col min="1" max="1" width="12.7109375" style="23" customWidth="1"/>
    <col min="2" max="2" width="33.42578125" style="23" customWidth="1"/>
    <col min="3" max="3" width="44.7109375" style="23" customWidth="1"/>
    <col min="4" max="4" width="29.7109375" style="23" customWidth="1"/>
    <col min="5" max="5" width="24.140625" style="23" customWidth="1"/>
    <col min="6" max="6" width="25.5703125" style="23" customWidth="1"/>
    <col min="7" max="7" width="21.7109375" style="23" customWidth="1"/>
    <col min="8" max="8" width="25.7109375" style="23" customWidth="1"/>
    <col min="9" max="9" width="19.7109375" style="23" customWidth="1"/>
    <col min="10" max="10" width="17.28515625" style="23" customWidth="1"/>
    <col min="11" max="11" width="25.7109375" style="23" customWidth="1"/>
    <col min="12" max="12" width="20.7109375" style="23" customWidth="1"/>
    <col min="13" max="13" width="24.7109375" style="23" customWidth="1"/>
    <col min="14" max="17" width="18.85546875" style="23" hidden="1" customWidth="1"/>
    <col min="18" max="22" width="18.85546875" style="185" hidden="1" customWidth="1"/>
    <col min="23" max="23" width="20.140625" style="185" hidden="1" customWidth="1"/>
    <col min="24" max="27" width="15.7109375" style="185" customWidth="1"/>
    <col min="28" max="28" width="9.140625" style="23" customWidth="1"/>
    <col min="29" max="16384" width="9.140625" style="23"/>
  </cols>
  <sheetData>
    <row r="1" spans="1:27" ht="35.1" customHeight="1" x14ac:dyDescent="0.2">
      <c r="A1" s="933" t="s">
        <v>439</v>
      </c>
      <c r="B1" s="933"/>
      <c r="C1" s="933"/>
      <c r="D1" s="933"/>
      <c r="E1" s="933"/>
      <c r="F1" s="933"/>
      <c r="G1" s="933"/>
      <c r="H1" s="933"/>
      <c r="I1" s="933"/>
      <c r="J1" s="933"/>
      <c r="K1" s="933"/>
      <c r="L1" s="933"/>
      <c r="M1" s="933"/>
      <c r="N1" s="217"/>
      <c r="O1" s="217"/>
      <c r="P1" s="217"/>
      <c r="Q1" s="217"/>
      <c r="R1" s="217"/>
    </row>
    <row r="2" spans="1:27" ht="30" customHeight="1" x14ac:dyDescent="0.2">
      <c r="A2" s="930">
        <f>SubrecipientName</f>
        <v>0</v>
      </c>
      <c r="B2" s="930"/>
      <c r="C2" s="930"/>
      <c r="D2" s="930"/>
      <c r="E2" s="930"/>
      <c r="F2" s="930"/>
      <c r="G2" s="930"/>
      <c r="H2" s="930"/>
      <c r="I2" s="941"/>
      <c r="J2" s="849" t="s">
        <v>5</v>
      </c>
      <c r="K2" s="908"/>
      <c r="L2" s="936"/>
      <c r="M2" s="937"/>
      <c r="N2" s="185"/>
      <c r="O2" s="185"/>
      <c r="P2" s="185"/>
      <c r="Q2" s="185"/>
      <c r="X2" s="23"/>
      <c r="Y2" s="23"/>
      <c r="Z2" s="23"/>
      <c r="AA2" s="23"/>
    </row>
    <row r="3" spans="1:27" ht="30" customHeight="1" x14ac:dyDescent="0.35">
      <c r="A3" s="942">
        <f>FIPSNumber</f>
        <v>0</v>
      </c>
      <c r="B3" s="942"/>
      <c r="C3" s="942"/>
      <c r="D3" s="942"/>
      <c r="E3" s="942"/>
      <c r="F3" s="942"/>
      <c r="G3" s="942"/>
      <c r="H3" s="942"/>
      <c r="I3" s="942"/>
      <c r="J3" s="849" t="s">
        <v>609</v>
      </c>
      <c r="K3" s="908"/>
      <c r="L3" s="936"/>
      <c r="M3" s="937"/>
      <c r="N3" s="185"/>
      <c r="O3" s="185"/>
      <c r="P3" s="185"/>
      <c r="Q3" s="185"/>
      <c r="X3" s="23"/>
      <c r="Y3" s="23"/>
      <c r="Z3" s="23"/>
      <c r="AA3" s="23"/>
    </row>
    <row r="4" spans="1:27" ht="30" customHeight="1" x14ac:dyDescent="0.2">
      <c r="A4" s="931">
        <f>SubawardNumber</f>
        <v>0</v>
      </c>
      <c r="B4" s="931"/>
      <c r="C4" s="931"/>
      <c r="D4" s="931"/>
      <c r="E4" s="931"/>
      <c r="F4" s="931"/>
      <c r="G4" s="931"/>
      <c r="H4" s="931"/>
      <c r="I4" s="943"/>
      <c r="J4" s="868" t="s">
        <v>221</v>
      </c>
      <c r="K4" s="870"/>
      <c r="L4" s="938">
        <f>StartDate</f>
        <v>44378</v>
      </c>
      <c r="M4" s="939"/>
      <c r="N4" s="185"/>
      <c r="O4" s="185"/>
      <c r="P4" s="185"/>
      <c r="Q4" s="185"/>
      <c r="X4" s="23"/>
      <c r="Y4" s="23"/>
      <c r="Z4" s="23"/>
      <c r="AA4" s="23"/>
    </row>
    <row r="5" spans="1:27" ht="30" customHeight="1" x14ac:dyDescent="0.25">
      <c r="A5" s="884"/>
      <c r="B5" s="884"/>
      <c r="C5" s="884"/>
      <c r="D5" s="884"/>
      <c r="E5" s="884"/>
      <c r="F5" s="884"/>
      <c r="G5" s="884"/>
      <c r="H5" s="884"/>
      <c r="I5" s="907"/>
      <c r="J5" s="868" t="s">
        <v>222</v>
      </c>
      <c r="K5" s="870"/>
      <c r="L5" s="938">
        <f>EndDate</f>
        <v>45107</v>
      </c>
      <c r="M5" s="940"/>
      <c r="N5" s="185"/>
      <c r="O5" s="185"/>
      <c r="P5" s="185"/>
      <c r="Q5" s="185"/>
      <c r="X5" s="23"/>
      <c r="Y5" s="23"/>
      <c r="Z5" s="23"/>
      <c r="AA5" s="23"/>
    </row>
    <row r="6" spans="1:27" ht="30" customHeight="1" x14ac:dyDescent="0.25">
      <c r="A6" s="884"/>
      <c r="B6" s="884"/>
      <c r="C6" s="884"/>
      <c r="D6" s="884"/>
      <c r="E6" s="884"/>
      <c r="F6" s="884"/>
      <c r="G6" s="884"/>
      <c r="H6" s="884"/>
      <c r="I6" s="907"/>
      <c r="J6" s="856" t="s">
        <v>498</v>
      </c>
      <c r="K6" s="857"/>
      <c r="L6" s="934"/>
      <c r="M6" s="935"/>
      <c r="N6" s="185"/>
      <c r="O6" s="185"/>
      <c r="P6" s="185"/>
      <c r="Q6" s="185"/>
      <c r="X6" s="23"/>
      <c r="Y6" s="23"/>
      <c r="Z6" s="23"/>
      <c r="AA6" s="23"/>
    </row>
    <row r="7" spans="1:27" s="18" customFormat="1" ht="50.1" customHeight="1" x14ac:dyDescent="0.2">
      <c r="A7" s="639" t="s">
        <v>26</v>
      </c>
      <c r="B7" s="640" t="s">
        <v>271</v>
      </c>
      <c r="C7" s="641" t="s">
        <v>272</v>
      </c>
      <c r="D7" s="641" t="s">
        <v>95</v>
      </c>
      <c r="E7" s="641" t="s">
        <v>247</v>
      </c>
      <c r="F7" s="641" t="s">
        <v>212</v>
      </c>
      <c r="G7" s="641" t="s">
        <v>244</v>
      </c>
      <c r="H7" s="641" t="s">
        <v>349</v>
      </c>
      <c r="I7" s="641" t="s">
        <v>251</v>
      </c>
      <c r="J7" s="641" t="s">
        <v>250</v>
      </c>
      <c r="K7" s="641" t="s">
        <v>273</v>
      </c>
      <c r="L7" s="640" t="s">
        <v>96</v>
      </c>
      <c r="M7" s="640" t="s">
        <v>74</v>
      </c>
      <c r="N7" s="462" t="s">
        <v>466</v>
      </c>
      <c r="O7" s="462" t="s">
        <v>467</v>
      </c>
      <c r="P7" s="462" t="s">
        <v>468</v>
      </c>
      <c r="Q7" s="462" t="s">
        <v>469</v>
      </c>
      <c r="R7" s="462" t="s">
        <v>470</v>
      </c>
      <c r="S7" s="462" t="s">
        <v>471</v>
      </c>
      <c r="T7" s="462" t="s">
        <v>472</v>
      </c>
      <c r="U7" s="462" t="s">
        <v>473</v>
      </c>
      <c r="V7" s="462" t="s">
        <v>474</v>
      </c>
      <c r="W7" s="462" t="s">
        <v>475</v>
      </c>
    </row>
    <row r="8" spans="1:27" s="18" customFormat="1" ht="20.25" x14ac:dyDescent="0.25">
      <c r="A8" s="642">
        <v>0</v>
      </c>
      <c r="B8" s="642"/>
      <c r="C8" s="643"/>
      <c r="D8" s="643"/>
      <c r="E8" s="644">
        <v>0</v>
      </c>
      <c r="F8" s="645">
        <v>0</v>
      </c>
      <c r="G8" s="645">
        <v>0</v>
      </c>
      <c r="H8" s="643"/>
      <c r="I8" s="643"/>
      <c r="J8" s="646"/>
      <c r="K8" s="646"/>
      <c r="L8" s="647">
        <f>SUM(RangeFee)</f>
        <v>0</v>
      </c>
      <c r="M8" s="647">
        <f>SUM(RangeCost)</f>
        <v>0</v>
      </c>
      <c r="N8" s="463"/>
      <c r="O8" s="463"/>
      <c r="P8" s="463"/>
      <c r="Q8" s="463"/>
      <c r="R8" s="463"/>
      <c r="S8" s="463"/>
      <c r="T8" s="463"/>
      <c r="U8" s="463"/>
      <c r="V8" s="463"/>
      <c r="W8" s="463"/>
    </row>
    <row r="9" spans="1:27" s="18" customFormat="1" ht="0.2" customHeight="1" x14ac:dyDescent="0.2">
      <c r="A9" s="648">
        <v>0</v>
      </c>
      <c r="B9" s="648">
        <v>0</v>
      </c>
      <c r="C9" s="648">
        <v>0</v>
      </c>
      <c r="D9" s="648">
        <v>0</v>
      </c>
      <c r="E9" s="598">
        <v>0</v>
      </c>
      <c r="F9" s="598">
        <v>0</v>
      </c>
      <c r="G9" s="598">
        <v>0</v>
      </c>
      <c r="H9" s="554">
        <v>0</v>
      </c>
      <c r="I9" s="554">
        <v>0</v>
      </c>
      <c r="J9" s="554">
        <v>0</v>
      </c>
      <c r="K9" s="648">
        <v>0</v>
      </c>
      <c r="L9" s="649">
        <v>0</v>
      </c>
      <c r="M9" s="649">
        <v>0</v>
      </c>
      <c r="N9" s="336">
        <v>0</v>
      </c>
      <c r="O9" s="336">
        <v>0</v>
      </c>
      <c r="P9" s="336">
        <v>0</v>
      </c>
      <c r="Q9" s="336">
        <v>0</v>
      </c>
      <c r="R9" s="336">
        <v>0</v>
      </c>
      <c r="S9" s="336">
        <v>0</v>
      </c>
      <c r="T9" s="336">
        <v>0</v>
      </c>
      <c r="U9" s="336">
        <v>0</v>
      </c>
      <c r="V9" s="336">
        <v>0</v>
      </c>
      <c r="W9" s="336">
        <v>0</v>
      </c>
    </row>
    <row r="10" spans="1:27" s="378" customFormat="1" ht="19.5" x14ac:dyDescent="0.2">
      <c r="A10" s="370"/>
      <c r="B10" s="370"/>
      <c r="C10" s="370"/>
      <c r="D10" s="370"/>
      <c r="E10" s="371"/>
      <c r="F10" s="371"/>
      <c r="G10" s="371"/>
      <c r="H10" s="370"/>
      <c r="I10" s="370"/>
      <c r="J10" s="370"/>
      <c r="K10" s="370"/>
      <c r="L10" s="382"/>
      <c r="M10" s="382"/>
      <c r="N10" s="370"/>
      <c r="O10" s="370"/>
      <c r="P10" s="370"/>
      <c r="Q10" s="370"/>
      <c r="R10" s="370"/>
      <c r="S10" s="370"/>
      <c r="T10" s="370"/>
      <c r="U10" s="370"/>
      <c r="V10" s="370"/>
      <c r="W10" s="370"/>
    </row>
    <row r="11" spans="1:27" s="378" customFormat="1" ht="19.5" x14ac:dyDescent="0.2">
      <c r="A11" s="397"/>
      <c r="B11" s="397"/>
      <c r="C11" s="397"/>
      <c r="D11" s="397"/>
      <c r="E11" s="399"/>
      <c r="F11" s="399"/>
      <c r="G11" s="399"/>
      <c r="H11" s="397"/>
      <c r="I11" s="397"/>
      <c r="J11" s="397"/>
      <c r="K11" s="397"/>
      <c r="L11" s="400"/>
      <c r="M11" s="400"/>
      <c r="N11" s="397"/>
      <c r="O11" s="397"/>
      <c r="P11" s="397"/>
      <c r="Q11" s="397"/>
      <c r="R11" s="397"/>
      <c r="S11" s="397"/>
      <c r="T11" s="397"/>
      <c r="U11" s="397"/>
      <c r="V11" s="397"/>
      <c r="W11" s="397"/>
    </row>
    <row r="12" spans="1:27" s="378" customFormat="1" ht="19.5" x14ac:dyDescent="0.2">
      <c r="A12" s="397"/>
      <c r="B12" s="397"/>
      <c r="C12" s="397"/>
      <c r="D12" s="397"/>
      <c r="E12" s="399"/>
      <c r="F12" s="399"/>
      <c r="G12" s="399"/>
      <c r="H12" s="397"/>
      <c r="I12" s="397"/>
      <c r="J12" s="397"/>
      <c r="K12" s="397"/>
      <c r="L12" s="400"/>
      <c r="M12" s="400"/>
      <c r="N12" s="397"/>
      <c r="O12" s="397"/>
      <c r="P12" s="397"/>
      <c r="Q12" s="397"/>
      <c r="R12" s="397"/>
      <c r="S12" s="397"/>
      <c r="T12" s="397"/>
      <c r="U12" s="397"/>
      <c r="V12" s="397"/>
      <c r="W12" s="397"/>
    </row>
    <row r="13" spans="1:27" s="378" customFormat="1" ht="19.5" x14ac:dyDescent="0.2">
      <c r="A13" s="397"/>
      <c r="B13" s="397"/>
      <c r="C13" s="397"/>
      <c r="D13" s="397"/>
      <c r="E13" s="399"/>
      <c r="F13" s="399"/>
      <c r="G13" s="399"/>
      <c r="H13" s="397"/>
      <c r="I13" s="397"/>
      <c r="J13" s="397"/>
      <c r="K13" s="397"/>
      <c r="L13" s="400"/>
      <c r="M13" s="400"/>
      <c r="N13" s="397"/>
      <c r="O13" s="397"/>
      <c r="P13" s="397"/>
      <c r="Q13" s="397"/>
      <c r="R13" s="397"/>
      <c r="S13" s="397"/>
      <c r="T13" s="397"/>
      <c r="U13" s="397"/>
      <c r="V13" s="397"/>
      <c r="W13" s="397"/>
    </row>
    <row r="14" spans="1:27" s="378" customFormat="1" ht="19.5" x14ac:dyDescent="0.2">
      <c r="A14" s="397"/>
      <c r="B14" s="397"/>
      <c r="C14" s="397"/>
      <c r="D14" s="397"/>
      <c r="E14" s="399"/>
      <c r="F14" s="399"/>
      <c r="G14" s="399"/>
      <c r="H14" s="397"/>
      <c r="I14" s="397"/>
      <c r="J14" s="397"/>
      <c r="K14" s="397"/>
      <c r="L14" s="400"/>
      <c r="M14" s="400"/>
      <c r="N14" s="397"/>
      <c r="O14" s="397"/>
      <c r="P14" s="397"/>
      <c r="Q14" s="397"/>
      <c r="R14" s="397"/>
      <c r="S14" s="397"/>
      <c r="T14" s="397"/>
      <c r="U14" s="397"/>
      <c r="V14" s="397"/>
      <c r="W14" s="397"/>
    </row>
    <row r="15" spans="1:27" s="378" customFormat="1" ht="19.5" x14ac:dyDescent="0.2">
      <c r="A15" s="397"/>
      <c r="B15" s="397"/>
      <c r="C15" s="397"/>
      <c r="D15" s="397"/>
      <c r="E15" s="399"/>
      <c r="F15" s="399"/>
      <c r="G15" s="399"/>
      <c r="H15" s="397"/>
      <c r="I15" s="397"/>
      <c r="J15" s="397"/>
      <c r="K15" s="397"/>
      <c r="L15" s="400"/>
      <c r="M15" s="400"/>
      <c r="N15" s="397"/>
      <c r="O15" s="397"/>
      <c r="P15" s="397"/>
      <c r="Q15" s="397"/>
      <c r="R15" s="397"/>
      <c r="S15" s="397"/>
      <c r="T15" s="397"/>
      <c r="U15" s="397"/>
      <c r="V15" s="397"/>
      <c r="W15" s="397"/>
    </row>
    <row r="16" spans="1:27" s="378" customFormat="1" ht="19.5" x14ac:dyDescent="0.2">
      <c r="A16" s="397"/>
      <c r="B16" s="397"/>
      <c r="C16" s="397"/>
      <c r="D16" s="397"/>
      <c r="E16" s="399"/>
      <c r="F16" s="399"/>
      <c r="G16" s="399"/>
      <c r="H16" s="397"/>
      <c r="I16" s="397"/>
      <c r="J16" s="397"/>
      <c r="K16" s="397"/>
      <c r="L16" s="400"/>
      <c r="M16" s="400"/>
      <c r="N16" s="397"/>
      <c r="O16" s="397"/>
      <c r="P16" s="397"/>
      <c r="Q16" s="397"/>
      <c r="R16" s="397"/>
      <c r="S16" s="397"/>
      <c r="T16" s="397"/>
      <c r="U16" s="397"/>
      <c r="V16" s="397"/>
      <c r="W16" s="397"/>
    </row>
    <row r="17" spans="1:23" s="378" customFormat="1" ht="19.5" x14ac:dyDescent="0.2">
      <c r="A17" s="397"/>
      <c r="B17" s="397"/>
      <c r="C17" s="397"/>
      <c r="D17" s="397"/>
      <c r="E17" s="399"/>
      <c r="F17" s="399"/>
      <c r="G17" s="399"/>
      <c r="H17" s="397"/>
      <c r="I17" s="397"/>
      <c r="J17" s="397"/>
      <c r="K17" s="397"/>
      <c r="L17" s="400"/>
      <c r="M17" s="400"/>
      <c r="N17" s="397"/>
      <c r="O17" s="397"/>
      <c r="P17" s="397"/>
      <c r="Q17" s="397"/>
      <c r="R17" s="397"/>
      <c r="S17" s="397"/>
      <c r="T17" s="397"/>
      <c r="U17" s="397"/>
      <c r="V17" s="397"/>
      <c r="W17" s="397"/>
    </row>
    <row r="18" spans="1:23" s="378" customFormat="1" ht="19.5" x14ac:dyDescent="0.2">
      <c r="A18" s="397"/>
      <c r="B18" s="397"/>
      <c r="C18" s="397"/>
      <c r="D18" s="397"/>
      <c r="E18" s="399"/>
      <c r="F18" s="399"/>
      <c r="G18" s="399"/>
      <c r="H18" s="397"/>
      <c r="I18" s="397"/>
      <c r="J18" s="397"/>
      <c r="K18" s="397"/>
      <c r="L18" s="400"/>
      <c r="M18" s="400"/>
      <c r="N18" s="397"/>
      <c r="O18" s="397"/>
      <c r="P18" s="397"/>
      <c r="Q18" s="397"/>
      <c r="R18" s="397"/>
      <c r="S18" s="397"/>
      <c r="T18" s="397"/>
      <c r="U18" s="397"/>
      <c r="V18" s="397"/>
      <c r="W18" s="397"/>
    </row>
    <row r="19" spans="1:23" s="378" customFormat="1" ht="19.5" x14ac:dyDescent="0.2">
      <c r="A19" s="397"/>
      <c r="B19" s="397"/>
      <c r="C19" s="397"/>
      <c r="D19" s="397"/>
      <c r="E19" s="399"/>
      <c r="F19" s="399"/>
      <c r="G19" s="399"/>
      <c r="H19" s="397"/>
      <c r="I19" s="397"/>
      <c r="J19" s="397"/>
      <c r="K19" s="397"/>
      <c r="L19" s="400"/>
      <c r="M19" s="400"/>
      <c r="N19" s="397"/>
      <c r="O19" s="397"/>
      <c r="P19" s="397"/>
      <c r="Q19" s="397"/>
      <c r="R19" s="397"/>
      <c r="S19" s="397"/>
      <c r="T19" s="397"/>
      <c r="U19" s="397"/>
      <c r="V19" s="397"/>
      <c r="W19" s="397"/>
    </row>
    <row r="20" spans="1:23" s="378" customFormat="1" ht="19.5" x14ac:dyDescent="0.2">
      <c r="A20" s="397"/>
      <c r="B20" s="397"/>
      <c r="C20" s="397"/>
      <c r="D20" s="397"/>
      <c r="E20" s="399"/>
      <c r="F20" s="399"/>
      <c r="G20" s="399"/>
      <c r="H20" s="397"/>
      <c r="I20" s="397"/>
      <c r="J20" s="397"/>
      <c r="K20" s="397"/>
      <c r="L20" s="400"/>
      <c r="M20" s="400"/>
      <c r="N20" s="397"/>
      <c r="O20" s="397"/>
      <c r="P20" s="397"/>
      <c r="Q20" s="397"/>
      <c r="R20" s="397"/>
      <c r="S20" s="397"/>
      <c r="T20" s="397"/>
      <c r="U20" s="397"/>
      <c r="V20" s="397"/>
      <c r="W20" s="397"/>
    </row>
    <row r="21" spans="1:23" s="378" customFormat="1" ht="19.5" x14ac:dyDescent="0.2">
      <c r="A21" s="397"/>
      <c r="B21" s="397"/>
      <c r="C21" s="397"/>
      <c r="D21" s="397"/>
      <c r="E21" s="399"/>
      <c r="F21" s="399"/>
      <c r="G21" s="399"/>
      <c r="H21" s="397"/>
      <c r="I21" s="397"/>
      <c r="J21" s="397"/>
      <c r="K21" s="397"/>
      <c r="L21" s="400"/>
      <c r="M21" s="400"/>
      <c r="N21" s="397"/>
      <c r="O21" s="397"/>
      <c r="P21" s="397"/>
      <c r="Q21" s="397"/>
      <c r="R21" s="397"/>
      <c r="S21" s="397"/>
      <c r="T21" s="397"/>
      <c r="U21" s="397"/>
      <c r="V21" s="397"/>
      <c r="W21" s="397"/>
    </row>
    <row r="22" spans="1:23" s="378" customFormat="1" ht="19.5" x14ac:dyDescent="0.2">
      <c r="A22" s="370"/>
      <c r="B22" s="370"/>
      <c r="C22" s="370"/>
      <c r="D22" s="370"/>
      <c r="E22" s="371"/>
      <c r="F22" s="371"/>
      <c r="G22" s="371"/>
      <c r="H22" s="370"/>
      <c r="I22" s="370"/>
      <c r="J22" s="370"/>
      <c r="K22" s="370"/>
      <c r="L22" s="435"/>
      <c r="M22" s="435"/>
      <c r="N22" s="370"/>
      <c r="O22" s="370"/>
      <c r="P22" s="370"/>
      <c r="Q22" s="370"/>
      <c r="R22" s="370"/>
      <c r="S22" s="370"/>
      <c r="T22" s="370"/>
      <c r="U22" s="370"/>
      <c r="V22" s="370"/>
      <c r="W22" s="370"/>
    </row>
    <row r="23" spans="1:23" s="378" customFormat="1" ht="19.5" x14ac:dyDescent="0.2">
      <c r="A23" s="370"/>
      <c r="B23" s="370"/>
      <c r="C23" s="370"/>
      <c r="D23" s="370"/>
      <c r="E23" s="371"/>
      <c r="F23" s="371"/>
      <c r="G23" s="371"/>
      <c r="H23" s="370"/>
      <c r="I23" s="370"/>
      <c r="J23" s="370"/>
      <c r="K23" s="370"/>
      <c r="L23" s="382"/>
      <c r="M23" s="382"/>
      <c r="N23" s="370"/>
      <c r="O23" s="370"/>
      <c r="P23" s="370"/>
      <c r="Q23" s="370"/>
      <c r="R23" s="370"/>
      <c r="S23" s="370"/>
      <c r="T23" s="370"/>
      <c r="U23" s="370"/>
      <c r="V23" s="370"/>
      <c r="W23" s="370"/>
    </row>
    <row r="24" spans="1:23" s="378" customFormat="1" ht="19.5" x14ac:dyDescent="0.2">
      <c r="A24" s="370"/>
      <c r="B24" s="370"/>
      <c r="C24" s="370"/>
      <c r="D24" s="370"/>
      <c r="E24" s="371"/>
      <c r="F24" s="371"/>
      <c r="G24" s="371"/>
      <c r="H24" s="370"/>
      <c r="I24" s="370"/>
      <c r="J24" s="370"/>
      <c r="K24" s="370"/>
      <c r="L24" s="382"/>
      <c r="M24" s="382"/>
      <c r="N24" s="370"/>
      <c r="O24" s="370"/>
      <c r="P24" s="370"/>
      <c r="Q24" s="370"/>
      <c r="R24" s="370"/>
      <c r="S24" s="370"/>
      <c r="T24" s="370"/>
      <c r="U24" s="370"/>
      <c r="V24" s="370"/>
      <c r="W24" s="370"/>
    </row>
    <row r="25" spans="1:23" s="378" customFormat="1" ht="19.5" x14ac:dyDescent="0.2">
      <c r="A25" s="370"/>
      <c r="B25" s="370"/>
      <c r="C25" s="370"/>
      <c r="D25" s="370"/>
      <c r="E25" s="371"/>
      <c r="F25" s="371"/>
      <c r="G25" s="371"/>
      <c r="H25" s="370"/>
      <c r="I25" s="370"/>
      <c r="J25" s="370"/>
      <c r="K25" s="370"/>
      <c r="L25" s="382"/>
      <c r="M25" s="382"/>
      <c r="N25" s="370"/>
      <c r="O25" s="370"/>
      <c r="P25" s="370"/>
      <c r="Q25" s="370"/>
      <c r="R25" s="370"/>
      <c r="S25" s="370"/>
      <c r="T25" s="370"/>
      <c r="U25" s="370"/>
      <c r="V25" s="370"/>
      <c r="W25" s="370"/>
    </row>
    <row r="26" spans="1:23" s="378" customFormat="1" ht="19.5" x14ac:dyDescent="0.2">
      <c r="A26" s="397"/>
      <c r="B26" s="397"/>
      <c r="C26" s="397"/>
      <c r="D26" s="397"/>
      <c r="E26" s="399"/>
      <c r="F26" s="399"/>
      <c r="G26" s="399"/>
      <c r="H26" s="397"/>
      <c r="I26" s="397"/>
      <c r="J26" s="397"/>
      <c r="K26" s="397"/>
      <c r="L26" s="400"/>
      <c r="M26" s="400"/>
      <c r="N26" s="397"/>
      <c r="O26" s="397"/>
      <c r="P26" s="397"/>
      <c r="Q26" s="397"/>
      <c r="R26" s="397"/>
      <c r="S26" s="397"/>
      <c r="T26" s="397"/>
      <c r="U26" s="397"/>
      <c r="V26" s="397"/>
      <c r="W26" s="397"/>
    </row>
    <row r="27" spans="1:23" s="378" customFormat="1" ht="19.5" x14ac:dyDescent="0.2">
      <c r="A27" s="370"/>
      <c r="B27" s="370"/>
      <c r="C27" s="370"/>
      <c r="D27" s="370"/>
      <c r="E27" s="371"/>
      <c r="F27" s="371"/>
      <c r="G27" s="371"/>
      <c r="H27" s="370"/>
      <c r="I27" s="370"/>
      <c r="J27" s="370"/>
      <c r="K27" s="370"/>
      <c r="L27" s="382"/>
      <c r="M27" s="382"/>
      <c r="N27" s="370"/>
      <c r="O27" s="370"/>
      <c r="P27" s="370"/>
      <c r="Q27" s="370"/>
      <c r="R27" s="370"/>
      <c r="S27" s="370"/>
      <c r="T27" s="370"/>
      <c r="U27" s="370"/>
      <c r="V27" s="370"/>
      <c r="W27" s="370"/>
    </row>
    <row r="28" spans="1:23" s="378" customFormat="1" ht="19.5" x14ac:dyDescent="0.2">
      <c r="A28" s="370"/>
      <c r="B28" s="370"/>
      <c r="C28" s="370"/>
      <c r="D28" s="370"/>
      <c r="E28" s="371"/>
      <c r="F28" s="371"/>
      <c r="G28" s="371"/>
      <c r="H28" s="370"/>
      <c r="I28" s="370"/>
      <c r="J28" s="370"/>
      <c r="K28" s="370"/>
      <c r="L28" s="382"/>
      <c r="M28" s="382"/>
      <c r="N28" s="370"/>
      <c r="O28" s="370"/>
      <c r="P28" s="370"/>
      <c r="Q28" s="370"/>
      <c r="R28" s="370"/>
      <c r="S28" s="370"/>
      <c r="T28" s="370"/>
      <c r="U28" s="370"/>
      <c r="V28" s="370"/>
      <c r="W28" s="370"/>
    </row>
    <row r="29" spans="1:23" s="378" customFormat="1" ht="19.5" x14ac:dyDescent="0.2">
      <c r="A29" s="370"/>
      <c r="B29" s="370"/>
      <c r="C29" s="370"/>
      <c r="D29" s="370"/>
      <c r="E29" s="371"/>
      <c r="F29" s="371"/>
      <c r="G29" s="371"/>
      <c r="H29" s="370"/>
      <c r="I29" s="370"/>
      <c r="J29" s="370"/>
      <c r="K29" s="370"/>
      <c r="L29" s="382"/>
      <c r="M29" s="382"/>
      <c r="N29" s="370"/>
      <c r="O29" s="370"/>
      <c r="P29" s="370"/>
      <c r="Q29" s="370"/>
      <c r="R29" s="370"/>
      <c r="S29" s="370"/>
      <c r="T29" s="370"/>
      <c r="U29" s="370"/>
      <c r="V29" s="370"/>
      <c r="W29" s="370"/>
    </row>
    <row r="30" spans="1:23" s="378" customFormat="1" ht="19.5" x14ac:dyDescent="0.2">
      <c r="A30" s="370"/>
      <c r="B30" s="370"/>
      <c r="C30" s="370"/>
      <c r="D30" s="370"/>
      <c r="E30" s="371"/>
      <c r="F30" s="371"/>
      <c r="G30" s="371"/>
      <c r="H30" s="370"/>
      <c r="I30" s="370"/>
      <c r="J30" s="370"/>
      <c r="K30" s="370"/>
      <c r="L30" s="382"/>
      <c r="M30" s="382"/>
      <c r="N30" s="370"/>
      <c r="O30" s="370"/>
      <c r="P30" s="370"/>
      <c r="Q30" s="370"/>
      <c r="R30" s="370"/>
      <c r="S30" s="370"/>
      <c r="T30" s="370"/>
      <c r="U30" s="370"/>
      <c r="V30" s="370"/>
      <c r="W30" s="370"/>
    </row>
    <row r="31" spans="1:23" s="378" customFormat="1" ht="17.25" x14ac:dyDescent="0.2">
      <c r="A31" s="23"/>
      <c r="B31" s="23"/>
      <c r="C31" s="23"/>
      <c r="D31" s="23"/>
      <c r="E31" s="23"/>
      <c r="F31" s="23"/>
      <c r="G31" s="23"/>
      <c r="H31" s="23"/>
      <c r="I31" s="23"/>
      <c r="J31" s="23"/>
      <c r="K31" s="23"/>
      <c r="L31" s="23"/>
      <c r="M31" s="23"/>
      <c r="N31" s="23"/>
      <c r="O31" s="23"/>
      <c r="P31" s="23"/>
      <c r="Q31" s="23"/>
      <c r="R31" s="185"/>
      <c r="S31" s="185"/>
      <c r="T31" s="185"/>
      <c r="U31" s="185"/>
      <c r="V31" s="185"/>
      <c r="W31" s="185"/>
    </row>
    <row r="32" spans="1:23" s="378" customFormat="1" ht="17.25" x14ac:dyDescent="0.2">
      <c r="A32" s="23"/>
      <c r="B32" s="23"/>
      <c r="C32" s="23"/>
      <c r="D32" s="23"/>
      <c r="E32" s="23"/>
      <c r="F32" s="23"/>
      <c r="G32" s="23"/>
      <c r="H32" s="23"/>
      <c r="I32" s="23"/>
      <c r="J32" s="23"/>
      <c r="K32" s="23"/>
      <c r="L32" s="23"/>
      <c r="M32" s="23"/>
      <c r="N32" s="23"/>
      <c r="O32" s="23"/>
      <c r="P32" s="23"/>
      <c r="Q32" s="23"/>
      <c r="R32" s="185"/>
      <c r="S32" s="185"/>
      <c r="T32" s="185"/>
      <c r="U32" s="185"/>
      <c r="V32" s="185"/>
      <c r="W32" s="185"/>
    </row>
    <row r="33" spans="1:23" s="378" customFormat="1" ht="17.25" x14ac:dyDescent="0.2">
      <c r="A33" s="23"/>
      <c r="B33" s="23"/>
      <c r="C33" s="23"/>
      <c r="D33" s="23"/>
      <c r="E33" s="23"/>
      <c r="F33" s="23"/>
      <c r="G33" s="23"/>
      <c r="H33" s="23"/>
      <c r="I33" s="23"/>
      <c r="J33" s="23"/>
      <c r="K33" s="23"/>
      <c r="L33" s="23"/>
      <c r="M33" s="23"/>
      <c r="N33" s="23"/>
      <c r="O33" s="23"/>
      <c r="P33" s="23"/>
      <c r="Q33" s="23"/>
      <c r="R33" s="185"/>
      <c r="S33" s="185"/>
      <c r="T33" s="185"/>
      <c r="U33" s="185"/>
      <c r="V33" s="185"/>
      <c r="W33" s="185"/>
    </row>
    <row r="34" spans="1:23" s="378" customFormat="1" ht="17.25" x14ac:dyDescent="0.2">
      <c r="A34" s="23"/>
      <c r="B34" s="23"/>
      <c r="C34" s="23"/>
      <c r="D34" s="23"/>
      <c r="E34" s="23"/>
      <c r="F34" s="23"/>
      <c r="G34" s="23"/>
      <c r="H34" s="23"/>
      <c r="I34" s="23"/>
      <c r="J34" s="23"/>
      <c r="K34" s="23"/>
      <c r="L34" s="23"/>
      <c r="M34" s="23"/>
      <c r="N34" s="23"/>
      <c r="O34" s="23"/>
      <c r="P34" s="23"/>
      <c r="Q34" s="23"/>
      <c r="R34" s="185"/>
      <c r="S34" s="185"/>
      <c r="T34" s="185"/>
      <c r="U34" s="185"/>
      <c r="V34" s="185"/>
      <c r="W34" s="185"/>
    </row>
    <row r="35" spans="1:23" s="378" customFormat="1" ht="17.25" x14ac:dyDescent="0.2">
      <c r="A35" s="23"/>
      <c r="B35" s="23"/>
      <c r="C35" s="23"/>
      <c r="D35" s="23"/>
      <c r="E35" s="23"/>
      <c r="F35" s="23"/>
      <c r="G35" s="23"/>
      <c r="H35" s="23"/>
      <c r="I35" s="23"/>
      <c r="J35" s="23"/>
      <c r="K35" s="23"/>
      <c r="L35" s="23"/>
      <c r="M35" s="23"/>
      <c r="N35" s="23"/>
      <c r="O35" s="23"/>
      <c r="P35" s="23"/>
      <c r="Q35" s="23"/>
      <c r="R35" s="185"/>
      <c r="S35" s="185"/>
      <c r="T35" s="185"/>
      <c r="U35" s="185"/>
      <c r="V35" s="185"/>
      <c r="W35" s="185"/>
    </row>
    <row r="36" spans="1:23" s="378" customFormat="1" ht="17.25" x14ac:dyDescent="0.2">
      <c r="A36" s="23"/>
      <c r="B36" s="23"/>
      <c r="C36" s="23"/>
      <c r="D36" s="23"/>
      <c r="E36" s="23"/>
      <c r="F36" s="23"/>
      <c r="G36" s="23"/>
      <c r="H36" s="23"/>
      <c r="I36" s="23"/>
      <c r="J36" s="23"/>
      <c r="K36" s="23"/>
      <c r="L36" s="23"/>
      <c r="M36" s="23"/>
      <c r="N36" s="23"/>
      <c r="O36" s="23"/>
      <c r="P36" s="23"/>
      <c r="Q36" s="23"/>
      <c r="R36" s="185"/>
      <c r="S36" s="185"/>
      <c r="T36" s="185"/>
      <c r="U36" s="185"/>
      <c r="V36" s="185"/>
      <c r="W36" s="185"/>
    </row>
    <row r="37" spans="1:23" s="378" customFormat="1" ht="17.25" x14ac:dyDescent="0.2">
      <c r="A37" s="23"/>
      <c r="B37" s="23"/>
      <c r="C37" s="23"/>
      <c r="D37" s="23"/>
      <c r="E37" s="23"/>
      <c r="F37" s="23"/>
      <c r="G37" s="23"/>
      <c r="H37" s="23"/>
      <c r="I37" s="23"/>
      <c r="J37" s="23"/>
      <c r="K37" s="23"/>
      <c r="L37" s="23"/>
      <c r="M37" s="23"/>
      <c r="N37" s="23"/>
      <c r="O37" s="23"/>
      <c r="P37" s="23"/>
      <c r="Q37" s="23"/>
      <c r="R37" s="185"/>
      <c r="S37" s="185"/>
      <c r="T37" s="185"/>
      <c r="U37" s="185"/>
      <c r="V37" s="185"/>
      <c r="W37" s="185"/>
    </row>
    <row r="38" spans="1:23" s="378" customFormat="1" ht="17.25" x14ac:dyDescent="0.2">
      <c r="A38" s="23"/>
      <c r="B38" s="23"/>
      <c r="C38" s="23"/>
      <c r="D38" s="23"/>
      <c r="E38" s="23"/>
      <c r="F38" s="23"/>
      <c r="G38" s="23"/>
      <c r="H38" s="23"/>
      <c r="I38" s="23"/>
      <c r="J38" s="23"/>
      <c r="K38" s="23"/>
      <c r="L38" s="23"/>
      <c r="M38" s="23"/>
      <c r="N38" s="23"/>
      <c r="O38" s="23"/>
      <c r="P38" s="23"/>
      <c r="Q38" s="23"/>
      <c r="R38" s="185"/>
      <c r="S38" s="185"/>
      <c r="T38" s="185"/>
      <c r="U38" s="185"/>
      <c r="V38" s="185"/>
      <c r="W38" s="185"/>
    </row>
    <row r="39" spans="1:23" s="378" customFormat="1" ht="17.25" x14ac:dyDescent="0.2">
      <c r="A39" s="23"/>
      <c r="B39" s="23"/>
      <c r="C39" s="23"/>
      <c r="D39" s="23"/>
      <c r="E39" s="23"/>
      <c r="F39" s="23"/>
      <c r="G39" s="23"/>
      <c r="H39" s="23"/>
      <c r="I39" s="23"/>
      <c r="J39" s="23"/>
      <c r="K39" s="23"/>
      <c r="L39" s="23"/>
      <c r="M39" s="23"/>
      <c r="N39" s="23"/>
      <c r="O39" s="23"/>
      <c r="P39" s="23"/>
      <c r="Q39" s="23"/>
      <c r="R39" s="185"/>
      <c r="S39" s="185"/>
      <c r="T39" s="185"/>
      <c r="U39" s="185"/>
      <c r="V39" s="185"/>
      <c r="W39" s="185"/>
    </row>
    <row r="40" spans="1:23" s="378" customFormat="1" ht="17.25" x14ac:dyDescent="0.2">
      <c r="A40" s="23"/>
      <c r="B40" s="23"/>
      <c r="C40" s="23"/>
      <c r="D40" s="23"/>
      <c r="E40" s="23"/>
      <c r="F40" s="23"/>
      <c r="G40" s="23"/>
      <c r="H40" s="23"/>
      <c r="I40" s="23"/>
      <c r="J40" s="23"/>
      <c r="K40" s="23"/>
      <c r="L40" s="23"/>
      <c r="M40" s="23"/>
      <c r="N40" s="23"/>
      <c r="O40" s="23"/>
      <c r="P40" s="23"/>
      <c r="Q40" s="23"/>
      <c r="R40" s="185"/>
      <c r="S40" s="185"/>
      <c r="T40" s="185"/>
      <c r="U40" s="185"/>
      <c r="V40" s="185"/>
      <c r="W40" s="185"/>
    </row>
    <row r="41" spans="1:23" s="378" customFormat="1" ht="17.25" x14ac:dyDescent="0.2">
      <c r="A41" s="23"/>
      <c r="B41" s="23"/>
      <c r="C41" s="23"/>
      <c r="D41" s="23"/>
      <c r="E41" s="23"/>
      <c r="F41" s="23"/>
      <c r="G41" s="23"/>
      <c r="H41" s="23"/>
      <c r="I41" s="23"/>
      <c r="J41" s="23"/>
      <c r="K41" s="23"/>
      <c r="L41" s="23"/>
      <c r="M41" s="23"/>
      <c r="N41" s="23"/>
      <c r="O41" s="23"/>
      <c r="P41" s="23"/>
      <c r="Q41" s="23"/>
      <c r="R41" s="185"/>
      <c r="S41" s="185"/>
      <c r="T41" s="185"/>
      <c r="U41" s="185"/>
      <c r="V41" s="185"/>
      <c r="W41" s="185"/>
    </row>
    <row r="42" spans="1:23" s="378" customFormat="1" ht="17.25" x14ac:dyDescent="0.2">
      <c r="A42" s="23"/>
      <c r="B42" s="23"/>
      <c r="C42" s="23"/>
      <c r="D42" s="23"/>
      <c r="E42" s="23"/>
      <c r="F42" s="23"/>
      <c r="G42" s="23"/>
      <c r="H42" s="23"/>
      <c r="I42" s="23"/>
      <c r="J42" s="23"/>
      <c r="K42" s="23"/>
      <c r="L42" s="23"/>
      <c r="M42" s="23"/>
      <c r="N42" s="23"/>
      <c r="O42" s="23"/>
      <c r="P42" s="23"/>
      <c r="Q42" s="23"/>
      <c r="R42" s="185"/>
      <c r="S42" s="185"/>
      <c r="T42" s="185"/>
      <c r="U42" s="185"/>
      <c r="V42" s="185"/>
      <c r="W42" s="185"/>
    </row>
    <row r="43" spans="1:23" s="378" customFormat="1" ht="17.25" x14ac:dyDescent="0.2">
      <c r="A43" s="23"/>
      <c r="B43" s="23"/>
      <c r="C43" s="23"/>
      <c r="D43" s="23"/>
      <c r="E43" s="23"/>
      <c r="F43" s="23"/>
      <c r="G43" s="23"/>
      <c r="H43" s="23"/>
      <c r="I43" s="23"/>
      <c r="J43" s="23"/>
      <c r="K43" s="23"/>
      <c r="L43" s="23"/>
      <c r="M43" s="23"/>
      <c r="N43" s="23"/>
      <c r="O43" s="23"/>
      <c r="P43" s="23"/>
      <c r="Q43" s="23"/>
      <c r="R43" s="185"/>
      <c r="S43" s="185"/>
      <c r="T43" s="185"/>
      <c r="U43" s="185"/>
      <c r="V43" s="185"/>
      <c r="W43" s="185"/>
    </row>
    <row r="44" spans="1:23" s="378" customFormat="1" ht="17.25" x14ac:dyDescent="0.2">
      <c r="A44" s="23"/>
      <c r="B44" s="23"/>
      <c r="C44" s="23"/>
      <c r="D44" s="23"/>
      <c r="E44" s="23"/>
      <c r="F44" s="23"/>
      <c r="G44" s="23"/>
      <c r="H44" s="23"/>
      <c r="I44" s="23"/>
      <c r="J44" s="23"/>
      <c r="K44" s="23"/>
      <c r="L44" s="23"/>
      <c r="M44" s="23"/>
      <c r="N44" s="23"/>
      <c r="O44" s="23"/>
      <c r="P44" s="23"/>
      <c r="Q44" s="23"/>
      <c r="R44" s="185"/>
      <c r="S44" s="185"/>
      <c r="T44" s="185"/>
      <c r="U44" s="185"/>
      <c r="V44" s="185"/>
      <c r="W44" s="185"/>
    </row>
    <row r="45" spans="1:23" s="378" customFormat="1" ht="17.25" x14ac:dyDescent="0.2">
      <c r="A45" s="23"/>
      <c r="B45" s="23"/>
      <c r="C45" s="23"/>
      <c r="D45" s="23"/>
      <c r="E45" s="23"/>
      <c r="F45" s="23"/>
      <c r="G45" s="23"/>
      <c r="H45" s="23"/>
      <c r="I45" s="23"/>
      <c r="J45" s="23"/>
      <c r="K45" s="23"/>
      <c r="L45" s="23"/>
      <c r="M45" s="23"/>
      <c r="N45" s="23"/>
      <c r="O45" s="23"/>
      <c r="P45" s="23"/>
      <c r="Q45" s="23"/>
      <c r="R45" s="185"/>
      <c r="S45" s="185"/>
      <c r="T45" s="185"/>
      <c r="U45" s="185"/>
      <c r="V45" s="185"/>
      <c r="W45" s="185"/>
    </row>
    <row r="46" spans="1:23" s="378" customFormat="1" ht="17.25" x14ac:dyDescent="0.2">
      <c r="A46" s="23"/>
      <c r="B46" s="23"/>
      <c r="C46" s="23"/>
      <c r="D46" s="23"/>
      <c r="E46" s="23"/>
      <c r="F46" s="23"/>
      <c r="G46" s="23"/>
      <c r="H46" s="23"/>
      <c r="I46" s="23"/>
      <c r="J46" s="23"/>
      <c r="K46" s="23"/>
      <c r="L46" s="23"/>
      <c r="M46" s="23"/>
      <c r="N46" s="23"/>
      <c r="O46" s="23"/>
      <c r="P46" s="23"/>
      <c r="Q46" s="23"/>
      <c r="R46" s="185"/>
      <c r="S46" s="185"/>
      <c r="T46" s="185"/>
      <c r="U46" s="185"/>
      <c r="V46" s="185"/>
      <c r="W46" s="185"/>
    </row>
    <row r="47" spans="1:23" s="378" customFormat="1" ht="17.25" x14ac:dyDescent="0.2">
      <c r="A47" s="23"/>
      <c r="B47" s="23"/>
      <c r="C47" s="23"/>
      <c r="D47" s="23"/>
      <c r="E47" s="23"/>
      <c r="F47" s="23"/>
      <c r="G47" s="23"/>
      <c r="H47" s="23"/>
      <c r="I47" s="23"/>
      <c r="J47" s="23"/>
      <c r="K47" s="23"/>
      <c r="L47" s="23"/>
      <c r="M47" s="23"/>
      <c r="N47" s="23"/>
      <c r="O47" s="23"/>
      <c r="P47" s="23"/>
      <c r="Q47" s="23"/>
      <c r="R47" s="185"/>
      <c r="S47" s="185"/>
      <c r="T47" s="185"/>
      <c r="U47" s="185"/>
      <c r="V47" s="185"/>
      <c r="W47" s="185"/>
    </row>
    <row r="48" spans="1:23" s="378" customFormat="1" ht="17.25" x14ac:dyDescent="0.2">
      <c r="A48" s="23"/>
      <c r="B48" s="23"/>
      <c r="C48" s="23"/>
      <c r="D48" s="23"/>
      <c r="E48" s="23"/>
      <c r="F48" s="23"/>
      <c r="G48" s="23"/>
      <c r="H48" s="23"/>
      <c r="I48" s="23"/>
      <c r="J48" s="23"/>
      <c r="K48" s="23"/>
      <c r="L48" s="23"/>
      <c r="M48" s="23"/>
      <c r="N48" s="23"/>
      <c r="O48" s="23"/>
      <c r="P48" s="23"/>
      <c r="Q48" s="23"/>
      <c r="R48" s="185"/>
      <c r="S48" s="185"/>
      <c r="T48" s="185"/>
      <c r="U48" s="185"/>
      <c r="V48" s="185"/>
      <c r="W48" s="185"/>
    </row>
    <row r="49" spans="1:23" s="378" customFormat="1" ht="17.25" x14ac:dyDescent="0.2">
      <c r="A49" s="23"/>
      <c r="B49" s="23"/>
      <c r="C49" s="23"/>
      <c r="D49" s="23"/>
      <c r="E49" s="23"/>
      <c r="F49" s="23"/>
      <c r="G49" s="23"/>
      <c r="H49" s="23"/>
      <c r="I49" s="23"/>
      <c r="J49" s="23"/>
      <c r="K49" s="23"/>
      <c r="L49" s="23"/>
      <c r="M49" s="23"/>
      <c r="N49" s="23"/>
      <c r="O49" s="23"/>
      <c r="P49" s="23"/>
      <c r="Q49" s="23"/>
      <c r="R49" s="185"/>
      <c r="S49" s="185"/>
      <c r="T49" s="185"/>
      <c r="U49" s="185"/>
      <c r="V49" s="185"/>
      <c r="W49" s="185"/>
    </row>
    <row r="50" spans="1:23" s="378" customFormat="1" ht="17.25" x14ac:dyDescent="0.2">
      <c r="A50" s="23"/>
      <c r="B50" s="23"/>
      <c r="C50" s="23"/>
      <c r="D50" s="23"/>
      <c r="E50" s="23"/>
      <c r="F50" s="23"/>
      <c r="G50" s="23"/>
      <c r="H50" s="23"/>
      <c r="I50" s="23"/>
      <c r="J50" s="23"/>
      <c r="K50" s="23"/>
      <c r="L50" s="23"/>
      <c r="M50" s="23"/>
      <c r="N50" s="23"/>
      <c r="O50" s="23"/>
      <c r="P50" s="23"/>
      <c r="Q50" s="23"/>
      <c r="R50" s="185"/>
      <c r="S50" s="185"/>
      <c r="T50" s="185"/>
      <c r="U50" s="185"/>
      <c r="V50" s="185"/>
      <c r="W50" s="185"/>
    </row>
    <row r="51" spans="1:23" s="378" customFormat="1" ht="17.25" x14ac:dyDescent="0.2">
      <c r="A51" s="23"/>
      <c r="B51" s="23"/>
      <c r="C51" s="23"/>
      <c r="D51" s="23"/>
      <c r="E51" s="23"/>
      <c r="F51" s="23"/>
      <c r="G51" s="23"/>
      <c r="H51" s="23"/>
      <c r="I51" s="23"/>
      <c r="J51" s="23"/>
      <c r="K51" s="23"/>
      <c r="L51" s="23"/>
      <c r="M51" s="23"/>
      <c r="N51" s="23"/>
      <c r="O51" s="23"/>
      <c r="P51" s="23"/>
      <c r="Q51" s="23"/>
      <c r="R51" s="185"/>
      <c r="S51" s="185"/>
      <c r="T51" s="185"/>
      <c r="U51" s="185"/>
      <c r="V51" s="185"/>
      <c r="W51" s="185"/>
    </row>
    <row r="52" spans="1:23" s="378" customFormat="1" ht="17.25" x14ac:dyDescent="0.2">
      <c r="A52" s="23"/>
      <c r="B52" s="23"/>
      <c r="C52" s="23"/>
      <c r="D52" s="23"/>
      <c r="E52" s="23"/>
      <c r="F52" s="23"/>
      <c r="G52" s="23"/>
      <c r="H52" s="23"/>
      <c r="I52" s="23"/>
      <c r="J52" s="23"/>
      <c r="K52" s="23"/>
      <c r="L52" s="23"/>
      <c r="M52" s="23"/>
      <c r="N52" s="23"/>
      <c r="O52" s="23"/>
      <c r="P52" s="23"/>
      <c r="Q52" s="23"/>
      <c r="R52" s="185"/>
      <c r="S52" s="185"/>
      <c r="T52" s="185"/>
      <c r="U52" s="185"/>
      <c r="V52" s="185"/>
      <c r="W52" s="185"/>
    </row>
    <row r="53" spans="1:23" s="378" customFormat="1" ht="17.25" x14ac:dyDescent="0.2">
      <c r="A53" s="23"/>
      <c r="B53" s="23"/>
      <c r="C53" s="23"/>
      <c r="D53" s="23"/>
      <c r="E53" s="23"/>
      <c r="F53" s="23"/>
      <c r="G53" s="23"/>
      <c r="H53" s="23"/>
      <c r="I53" s="23"/>
      <c r="J53" s="23"/>
      <c r="K53" s="23"/>
      <c r="L53" s="23"/>
      <c r="M53" s="23"/>
      <c r="N53" s="23"/>
      <c r="O53" s="23"/>
      <c r="P53" s="23"/>
      <c r="Q53" s="23"/>
      <c r="R53" s="185"/>
      <c r="S53" s="185"/>
      <c r="T53" s="185"/>
      <c r="U53" s="185"/>
      <c r="V53" s="185"/>
      <c r="W53" s="185"/>
    </row>
    <row r="54" spans="1:23" s="378" customFormat="1" ht="17.25" x14ac:dyDescent="0.2">
      <c r="A54" s="23"/>
      <c r="B54" s="23"/>
      <c r="C54" s="23"/>
      <c r="D54" s="23"/>
      <c r="E54" s="23"/>
      <c r="F54" s="23"/>
      <c r="G54" s="23"/>
      <c r="H54" s="23"/>
      <c r="I54" s="23"/>
      <c r="J54" s="23"/>
      <c r="K54" s="23"/>
      <c r="L54" s="23"/>
      <c r="M54" s="23"/>
      <c r="N54" s="23"/>
      <c r="O54" s="23"/>
      <c r="P54" s="23"/>
      <c r="Q54" s="23"/>
      <c r="R54" s="185"/>
      <c r="S54" s="185"/>
      <c r="T54" s="185"/>
      <c r="U54" s="185"/>
      <c r="V54" s="185"/>
      <c r="W54" s="185"/>
    </row>
    <row r="55" spans="1:23" s="378" customFormat="1" ht="17.25" x14ac:dyDescent="0.2">
      <c r="A55" s="23"/>
      <c r="B55" s="23"/>
      <c r="C55" s="23"/>
      <c r="D55" s="23"/>
      <c r="E55" s="23"/>
      <c r="F55" s="23"/>
      <c r="G55" s="23"/>
      <c r="H55" s="23"/>
      <c r="I55" s="23"/>
      <c r="J55" s="23"/>
      <c r="K55" s="23"/>
      <c r="L55" s="23"/>
      <c r="M55" s="23"/>
      <c r="N55" s="23"/>
      <c r="O55" s="23"/>
      <c r="P55" s="23"/>
      <c r="Q55" s="23"/>
      <c r="R55" s="185"/>
      <c r="S55" s="185"/>
      <c r="T55" s="185"/>
      <c r="U55" s="185"/>
      <c r="V55" s="185"/>
      <c r="W55" s="185"/>
    </row>
    <row r="56" spans="1:23" s="378" customFormat="1" ht="17.25" x14ac:dyDescent="0.2">
      <c r="A56" s="23"/>
      <c r="B56" s="23"/>
      <c r="C56" s="23"/>
      <c r="D56" s="23"/>
      <c r="E56" s="23"/>
      <c r="F56" s="23"/>
      <c r="G56" s="23"/>
      <c r="H56" s="23"/>
      <c r="I56" s="23"/>
      <c r="J56" s="23"/>
      <c r="K56" s="23"/>
      <c r="L56" s="23"/>
      <c r="M56" s="23"/>
      <c r="N56" s="23"/>
      <c r="O56" s="23"/>
      <c r="P56" s="23"/>
      <c r="Q56" s="23"/>
      <c r="R56" s="185"/>
      <c r="S56" s="185"/>
      <c r="T56" s="185"/>
      <c r="U56" s="185"/>
      <c r="V56" s="185"/>
      <c r="W56" s="185"/>
    </row>
    <row r="57" spans="1:23" s="378" customFormat="1" ht="17.25" x14ac:dyDescent="0.2">
      <c r="A57" s="23"/>
      <c r="B57" s="23"/>
      <c r="C57" s="23"/>
      <c r="D57" s="23"/>
      <c r="E57" s="23"/>
      <c r="F57" s="23"/>
      <c r="G57" s="23"/>
      <c r="H57" s="23"/>
      <c r="I57" s="23"/>
      <c r="J57" s="23"/>
      <c r="K57" s="23"/>
      <c r="L57" s="23"/>
      <c r="M57" s="23"/>
      <c r="N57" s="23"/>
      <c r="O57" s="23"/>
      <c r="P57" s="23"/>
      <c r="Q57" s="23"/>
      <c r="R57" s="185"/>
      <c r="S57" s="185"/>
      <c r="T57" s="185"/>
      <c r="U57" s="185"/>
      <c r="V57" s="185"/>
      <c r="W57" s="185"/>
    </row>
    <row r="58" spans="1:23" s="378" customFormat="1" ht="17.25" x14ac:dyDescent="0.2">
      <c r="A58" s="23"/>
      <c r="B58" s="23"/>
      <c r="C58" s="23"/>
      <c r="D58" s="23"/>
      <c r="E58" s="23"/>
      <c r="F58" s="23"/>
      <c r="G58" s="23"/>
      <c r="H58" s="23"/>
      <c r="I58" s="23"/>
      <c r="J58" s="23"/>
      <c r="K58" s="23"/>
      <c r="L58" s="23"/>
      <c r="M58" s="23"/>
      <c r="N58" s="23"/>
      <c r="O58" s="23"/>
      <c r="P58" s="23"/>
      <c r="Q58" s="23"/>
      <c r="R58" s="185"/>
      <c r="S58" s="185"/>
      <c r="T58" s="185"/>
      <c r="U58" s="185"/>
      <c r="V58" s="185"/>
      <c r="W58" s="185"/>
    </row>
    <row r="59" spans="1:23" s="378" customFormat="1" ht="17.25" x14ac:dyDescent="0.2">
      <c r="A59" s="23"/>
      <c r="B59" s="23"/>
      <c r="C59" s="23"/>
      <c r="D59" s="23"/>
      <c r="E59" s="23"/>
      <c r="F59" s="23"/>
      <c r="G59" s="23"/>
      <c r="H59" s="23"/>
      <c r="I59" s="23"/>
      <c r="J59" s="23"/>
      <c r="K59" s="23"/>
      <c r="L59" s="23"/>
      <c r="M59" s="23"/>
      <c r="N59" s="23"/>
      <c r="O59" s="23"/>
      <c r="P59" s="23"/>
      <c r="Q59" s="23"/>
      <c r="R59" s="185"/>
      <c r="S59" s="185"/>
      <c r="T59" s="185"/>
      <c r="U59" s="185"/>
      <c r="V59" s="185"/>
      <c r="W59" s="185"/>
    </row>
    <row r="60" spans="1:23" s="378" customFormat="1" ht="17.25" x14ac:dyDescent="0.2">
      <c r="A60" s="23"/>
      <c r="B60" s="23"/>
      <c r="C60" s="23"/>
      <c r="D60" s="23"/>
      <c r="E60" s="23"/>
      <c r="F60" s="23"/>
      <c r="G60" s="23"/>
      <c r="H60" s="23"/>
      <c r="I60" s="23"/>
      <c r="J60" s="23"/>
      <c r="K60" s="23"/>
      <c r="L60" s="23"/>
      <c r="M60" s="23"/>
      <c r="N60" s="23"/>
      <c r="O60" s="23"/>
      <c r="P60" s="23"/>
      <c r="Q60" s="23"/>
      <c r="R60" s="185"/>
      <c r="S60" s="185"/>
      <c r="T60" s="185"/>
      <c r="U60" s="185"/>
      <c r="V60" s="185"/>
      <c r="W60" s="185"/>
    </row>
    <row r="61" spans="1:23" s="17" customFormat="1" ht="17.25" x14ac:dyDescent="0.2">
      <c r="A61" s="23"/>
      <c r="B61" s="23"/>
      <c r="C61" s="23"/>
      <c r="D61" s="23"/>
      <c r="E61" s="23"/>
      <c r="F61" s="23"/>
      <c r="G61" s="23"/>
      <c r="H61" s="23"/>
      <c r="I61" s="23"/>
      <c r="J61" s="23"/>
      <c r="K61" s="23"/>
      <c r="L61" s="23"/>
      <c r="M61" s="23"/>
      <c r="N61" s="23"/>
      <c r="O61" s="23"/>
      <c r="P61" s="23"/>
      <c r="Q61" s="23"/>
      <c r="R61" s="185"/>
      <c r="S61" s="185"/>
      <c r="T61" s="185"/>
      <c r="U61" s="185"/>
      <c r="V61" s="185"/>
      <c r="W61" s="185"/>
    </row>
    <row r="62" spans="1:23" s="17" customFormat="1" ht="17.25" x14ac:dyDescent="0.2">
      <c r="A62" s="23"/>
      <c r="B62" s="23"/>
      <c r="C62" s="23"/>
      <c r="D62" s="23"/>
      <c r="E62" s="23"/>
      <c r="F62" s="23"/>
      <c r="G62" s="23"/>
      <c r="H62" s="23"/>
      <c r="I62" s="23"/>
      <c r="J62" s="23"/>
      <c r="K62" s="23"/>
      <c r="L62" s="23"/>
      <c r="M62" s="23"/>
      <c r="N62" s="23"/>
      <c r="O62" s="23"/>
      <c r="P62" s="23"/>
      <c r="Q62" s="23"/>
      <c r="R62" s="185"/>
      <c r="S62" s="185"/>
      <c r="T62" s="185"/>
      <c r="U62" s="185"/>
      <c r="V62" s="185"/>
      <c r="W62" s="185"/>
    </row>
    <row r="63" spans="1:23" s="17" customFormat="1" ht="17.25" x14ac:dyDescent="0.2">
      <c r="A63" s="23"/>
      <c r="B63" s="23"/>
      <c r="C63" s="23"/>
      <c r="D63" s="23"/>
      <c r="E63" s="23"/>
      <c r="F63" s="23"/>
      <c r="G63" s="23"/>
      <c r="H63" s="23"/>
      <c r="I63" s="23"/>
      <c r="J63" s="23"/>
      <c r="K63" s="23"/>
      <c r="L63" s="23"/>
      <c r="M63" s="23"/>
      <c r="N63" s="23"/>
      <c r="O63" s="23"/>
      <c r="P63" s="23"/>
      <c r="Q63" s="23"/>
      <c r="R63" s="185"/>
      <c r="S63" s="185"/>
      <c r="T63" s="185"/>
      <c r="U63" s="185"/>
      <c r="V63" s="185"/>
      <c r="W63" s="185"/>
    </row>
    <row r="64" spans="1:23" s="17" customFormat="1" ht="17.25" x14ac:dyDescent="0.2">
      <c r="A64" s="23"/>
      <c r="B64" s="23"/>
      <c r="C64" s="23"/>
      <c r="D64" s="23"/>
      <c r="E64" s="23"/>
      <c r="F64" s="23"/>
      <c r="G64" s="23"/>
      <c r="H64" s="23"/>
      <c r="I64" s="23"/>
      <c r="J64" s="23"/>
      <c r="K64" s="23"/>
      <c r="L64" s="23"/>
      <c r="M64" s="23"/>
      <c r="N64" s="23"/>
      <c r="O64" s="23"/>
      <c r="P64" s="23"/>
      <c r="Q64" s="23"/>
      <c r="R64" s="185"/>
      <c r="S64" s="185"/>
      <c r="T64" s="185"/>
      <c r="U64" s="185"/>
      <c r="V64" s="185"/>
      <c r="W64" s="185"/>
    </row>
    <row r="65" spans="1:23" s="17" customFormat="1" ht="17.25" x14ac:dyDescent="0.2">
      <c r="A65" s="23"/>
      <c r="B65" s="23"/>
      <c r="C65" s="23"/>
      <c r="D65" s="23"/>
      <c r="E65" s="23"/>
      <c r="F65" s="23"/>
      <c r="G65" s="23"/>
      <c r="H65" s="23"/>
      <c r="I65" s="23"/>
      <c r="J65" s="23"/>
      <c r="K65" s="23"/>
      <c r="L65" s="23"/>
      <c r="M65" s="23"/>
      <c r="N65" s="23"/>
      <c r="O65" s="23"/>
      <c r="P65" s="23"/>
      <c r="Q65" s="23"/>
      <c r="R65" s="185"/>
      <c r="S65" s="185"/>
      <c r="T65" s="185"/>
      <c r="U65" s="185"/>
      <c r="V65" s="185"/>
      <c r="W65" s="185"/>
    </row>
    <row r="66" spans="1:23" s="17" customFormat="1" ht="17.25" x14ac:dyDescent="0.2">
      <c r="A66" s="23"/>
      <c r="B66" s="23"/>
      <c r="C66" s="23"/>
      <c r="D66" s="23"/>
      <c r="E66" s="23"/>
      <c r="F66" s="23"/>
      <c r="G66" s="23"/>
      <c r="H66" s="23"/>
      <c r="I66" s="23"/>
      <c r="J66" s="23"/>
      <c r="K66" s="23"/>
      <c r="L66" s="23"/>
      <c r="M66" s="23"/>
      <c r="N66" s="23"/>
      <c r="O66" s="23"/>
      <c r="P66" s="23"/>
      <c r="Q66" s="23"/>
      <c r="R66" s="185"/>
      <c r="S66" s="185"/>
      <c r="T66" s="185"/>
      <c r="U66" s="185"/>
      <c r="V66" s="185"/>
      <c r="W66" s="185"/>
    </row>
    <row r="67" spans="1:23" s="17" customFormat="1" ht="17.25" x14ac:dyDescent="0.2">
      <c r="A67" s="23"/>
      <c r="B67" s="23"/>
      <c r="C67" s="23"/>
      <c r="D67" s="23"/>
      <c r="E67" s="23"/>
      <c r="F67" s="23"/>
      <c r="G67" s="23"/>
      <c r="H67" s="23"/>
      <c r="I67" s="23"/>
      <c r="J67" s="23"/>
      <c r="K67" s="23"/>
      <c r="L67" s="23"/>
      <c r="M67" s="23"/>
      <c r="N67" s="23"/>
      <c r="O67" s="23"/>
      <c r="P67" s="23"/>
      <c r="Q67" s="23"/>
      <c r="R67" s="185"/>
      <c r="S67" s="185"/>
      <c r="T67" s="185"/>
      <c r="U67" s="185"/>
      <c r="V67" s="185"/>
      <c r="W67" s="185"/>
    </row>
    <row r="68" spans="1:23" s="17" customFormat="1" ht="17.25" x14ac:dyDescent="0.2">
      <c r="A68" s="23"/>
      <c r="B68" s="23"/>
      <c r="C68" s="23"/>
      <c r="D68" s="23"/>
      <c r="E68" s="23"/>
      <c r="F68" s="23"/>
      <c r="G68" s="23"/>
      <c r="H68" s="23"/>
      <c r="I68" s="23"/>
      <c r="J68" s="23"/>
      <c r="K68" s="23"/>
      <c r="L68" s="23"/>
      <c r="M68" s="23"/>
      <c r="N68" s="23"/>
      <c r="O68" s="23"/>
      <c r="P68" s="23"/>
      <c r="Q68" s="23"/>
      <c r="R68" s="185"/>
      <c r="S68" s="185"/>
      <c r="T68" s="185"/>
      <c r="U68" s="185"/>
      <c r="V68" s="185"/>
      <c r="W68" s="185"/>
    </row>
    <row r="69" spans="1:23" s="17" customFormat="1" ht="17.25" x14ac:dyDescent="0.2">
      <c r="A69" s="23"/>
      <c r="B69" s="23"/>
      <c r="C69" s="23"/>
      <c r="D69" s="23"/>
      <c r="E69" s="23"/>
      <c r="F69" s="23"/>
      <c r="G69" s="23"/>
      <c r="H69" s="23"/>
      <c r="I69" s="23"/>
      <c r="J69" s="23"/>
      <c r="K69" s="23"/>
      <c r="L69" s="23"/>
      <c r="M69" s="23"/>
      <c r="N69" s="23"/>
      <c r="O69" s="23"/>
      <c r="P69" s="23"/>
      <c r="Q69" s="23"/>
      <c r="R69" s="185"/>
      <c r="S69" s="185"/>
      <c r="T69" s="185"/>
      <c r="U69" s="185"/>
      <c r="V69" s="185"/>
      <c r="W69" s="185"/>
    </row>
    <row r="70" spans="1:23" s="17" customFormat="1" ht="17.25" x14ac:dyDescent="0.2">
      <c r="A70" s="23"/>
      <c r="B70" s="23"/>
      <c r="C70" s="23"/>
      <c r="D70" s="23"/>
      <c r="E70" s="23"/>
      <c r="F70" s="23"/>
      <c r="G70" s="23"/>
      <c r="H70" s="23"/>
      <c r="I70" s="23"/>
      <c r="J70" s="23"/>
      <c r="K70" s="23"/>
      <c r="L70" s="23"/>
      <c r="M70" s="23"/>
      <c r="N70" s="23"/>
      <c r="O70" s="23"/>
      <c r="P70" s="23"/>
      <c r="Q70" s="23"/>
      <c r="R70" s="185"/>
      <c r="S70" s="185"/>
      <c r="T70" s="185"/>
      <c r="U70" s="185"/>
      <c r="V70" s="185"/>
      <c r="W70" s="185"/>
    </row>
    <row r="71" spans="1:23" s="17" customFormat="1" ht="17.25" x14ac:dyDescent="0.2">
      <c r="A71" s="23"/>
      <c r="B71" s="23"/>
      <c r="C71" s="23"/>
      <c r="D71" s="23"/>
      <c r="E71" s="23"/>
      <c r="F71" s="23"/>
      <c r="G71" s="23"/>
      <c r="H71" s="23"/>
      <c r="I71" s="23"/>
      <c r="J71" s="23"/>
      <c r="K71" s="23"/>
      <c r="L71" s="23"/>
      <c r="M71" s="23"/>
      <c r="N71" s="23"/>
      <c r="O71" s="23"/>
      <c r="P71" s="23"/>
      <c r="Q71" s="23"/>
      <c r="R71" s="185"/>
      <c r="S71" s="185"/>
      <c r="T71" s="185"/>
      <c r="U71" s="185"/>
      <c r="V71" s="185"/>
      <c r="W71" s="185"/>
    </row>
    <row r="72" spans="1:23" s="17" customFormat="1" ht="17.25" x14ac:dyDescent="0.2">
      <c r="A72" s="23"/>
      <c r="B72" s="23"/>
      <c r="C72" s="23"/>
      <c r="D72" s="23"/>
      <c r="E72" s="23"/>
      <c r="F72" s="23"/>
      <c r="G72" s="23"/>
      <c r="H72" s="23"/>
      <c r="I72" s="23"/>
      <c r="J72" s="23"/>
      <c r="K72" s="23"/>
      <c r="L72" s="23"/>
      <c r="M72" s="23"/>
      <c r="N72" s="23"/>
      <c r="O72" s="23"/>
      <c r="P72" s="23"/>
      <c r="Q72" s="23"/>
      <c r="R72" s="185"/>
      <c r="S72" s="185"/>
      <c r="T72" s="185"/>
      <c r="U72" s="185"/>
      <c r="V72" s="185"/>
      <c r="W72" s="185"/>
    </row>
    <row r="73" spans="1:23" s="17" customFormat="1" ht="17.25" x14ac:dyDescent="0.2">
      <c r="A73" s="23"/>
      <c r="B73" s="23"/>
      <c r="C73" s="23"/>
      <c r="D73" s="23"/>
      <c r="E73" s="23"/>
      <c r="F73" s="23"/>
      <c r="G73" s="23"/>
      <c r="H73" s="23"/>
      <c r="I73" s="23"/>
      <c r="J73" s="23"/>
      <c r="K73" s="23"/>
      <c r="L73" s="23"/>
      <c r="M73" s="23"/>
      <c r="N73" s="23"/>
      <c r="O73" s="23"/>
      <c r="P73" s="23"/>
      <c r="Q73" s="23"/>
      <c r="R73" s="185"/>
      <c r="S73" s="185"/>
      <c r="T73" s="185"/>
      <c r="U73" s="185"/>
      <c r="V73" s="185"/>
      <c r="W73" s="185"/>
    </row>
    <row r="74" spans="1:23" s="17" customFormat="1" ht="17.25" x14ac:dyDescent="0.2">
      <c r="A74" s="23"/>
      <c r="B74" s="23"/>
      <c r="C74" s="23"/>
      <c r="D74" s="23"/>
      <c r="E74" s="23"/>
      <c r="F74" s="23"/>
      <c r="G74" s="23"/>
      <c r="H74" s="23"/>
      <c r="I74" s="23"/>
      <c r="J74" s="23"/>
      <c r="K74" s="23"/>
      <c r="L74" s="23"/>
      <c r="M74" s="23"/>
      <c r="N74" s="23"/>
      <c r="O74" s="23"/>
      <c r="P74" s="23"/>
      <c r="Q74" s="23"/>
      <c r="R74" s="185"/>
      <c r="S74" s="185"/>
      <c r="T74" s="185"/>
      <c r="U74" s="185"/>
      <c r="V74" s="185"/>
      <c r="W74" s="185"/>
    </row>
    <row r="75" spans="1:23" s="17" customFormat="1" ht="17.25" x14ac:dyDescent="0.2">
      <c r="A75" s="23"/>
      <c r="B75" s="23"/>
      <c r="C75" s="23"/>
      <c r="D75" s="23"/>
      <c r="E75" s="23"/>
      <c r="F75" s="23"/>
      <c r="G75" s="23"/>
      <c r="H75" s="23"/>
      <c r="I75" s="23"/>
      <c r="J75" s="23"/>
      <c r="K75" s="23"/>
      <c r="L75" s="23"/>
      <c r="M75" s="23"/>
      <c r="N75" s="23"/>
      <c r="O75" s="23"/>
      <c r="P75" s="23"/>
      <c r="Q75" s="23"/>
      <c r="R75" s="185"/>
      <c r="S75" s="185"/>
      <c r="T75" s="185"/>
      <c r="U75" s="185"/>
      <c r="V75" s="185"/>
      <c r="W75" s="185"/>
    </row>
    <row r="76" spans="1:23" s="17" customFormat="1" ht="17.25" x14ac:dyDescent="0.2">
      <c r="A76" s="23"/>
      <c r="B76" s="23"/>
      <c r="C76" s="23"/>
      <c r="D76" s="23"/>
      <c r="E76" s="23"/>
      <c r="F76" s="23"/>
      <c r="G76" s="23"/>
      <c r="H76" s="23"/>
      <c r="I76" s="23"/>
      <c r="J76" s="23"/>
      <c r="K76" s="23"/>
      <c r="L76" s="23"/>
      <c r="M76" s="23"/>
      <c r="N76" s="23"/>
      <c r="O76" s="23"/>
      <c r="P76" s="23"/>
      <c r="Q76" s="23"/>
      <c r="R76" s="185"/>
      <c r="S76" s="185"/>
      <c r="T76" s="185"/>
      <c r="U76" s="185"/>
      <c r="V76" s="185"/>
      <c r="W76" s="185"/>
    </row>
    <row r="77" spans="1:23" s="17" customFormat="1" ht="17.25" x14ac:dyDescent="0.2">
      <c r="A77" s="23"/>
      <c r="B77" s="23"/>
      <c r="C77" s="23"/>
      <c r="D77" s="23"/>
      <c r="E77" s="23"/>
      <c r="F77" s="23"/>
      <c r="G77" s="23"/>
      <c r="H77" s="23"/>
      <c r="I77" s="23"/>
      <c r="J77" s="23"/>
      <c r="K77" s="23"/>
      <c r="L77" s="23"/>
      <c r="M77" s="23"/>
      <c r="N77" s="23"/>
      <c r="O77" s="23"/>
      <c r="P77" s="23"/>
      <c r="Q77" s="23"/>
      <c r="R77" s="185"/>
      <c r="S77" s="185"/>
      <c r="T77" s="185"/>
      <c r="U77" s="185"/>
      <c r="V77" s="185"/>
      <c r="W77" s="185"/>
    </row>
    <row r="78" spans="1:23" s="17" customFormat="1" ht="17.25" x14ac:dyDescent="0.2">
      <c r="A78" s="23"/>
      <c r="B78" s="23"/>
      <c r="C78" s="23"/>
      <c r="D78" s="23"/>
      <c r="E78" s="23"/>
      <c r="F78" s="23"/>
      <c r="G78" s="23"/>
      <c r="H78" s="23"/>
      <c r="I78" s="23"/>
      <c r="J78" s="23"/>
      <c r="K78" s="23"/>
      <c r="L78" s="23"/>
      <c r="M78" s="23"/>
      <c r="N78" s="23"/>
      <c r="O78" s="23"/>
      <c r="P78" s="23"/>
      <c r="Q78" s="23"/>
      <c r="R78" s="185"/>
      <c r="S78" s="185"/>
      <c r="T78" s="185"/>
      <c r="U78" s="185"/>
      <c r="V78" s="185"/>
      <c r="W78" s="185"/>
    </row>
    <row r="79" spans="1:23" s="17" customFormat="1" ht="17.25" x14ac:dyDescent="0.2">
      <c r="A79" s="23"/>
      <c r="B79" s="23"/>
      <c r="C79" s="23"/>
      <c r="D79" s="23"/>
      <c r="E79" s="23"/>
      <c r="F79" s="23"/>
      <c r="G79" s="23"/>
      <c r="H79" s="23"/>
      <c r="I79" s="23"/>
      <c r="J79" s="23"/>
      <c r="K79" s="23"/>
      <c r="L79" s="23"/>
      <c r="M79" s="23"/>
      <c r="N79" s="23"/>
      <c r="O79" s="23"/>
      <c r="P79" s="23"/>
      <c r="Q79" s="23"/>
      <c r="R79" s="185"/>
      <c r="S79" s="185"/>
      <c r="T79" s="185"/>
      <c r="U79" s="185"/>
      <c r="V79" s="185"/>
      <c r="W79" s="185"/>
    </row>
    <row r="80" spans="1:23" s="17" customFormat="1" ht="17.25" x14ac:dyDescent="0.2">
      <c r="A80" s="23"/>
      <c r="B80" s="23"/>
      <c r="C80" s="23"/>
      <c r="D80" s="23"/>
      <c r="E80" s="23"/>
      <c r="F80" s="23"/>
      <c r="G80" s="23"/>
      <c r="H80" s="23"/>
      <c r="I80" s="23"/>
      <c r="J80" s="23"/>
      <c r="K80" s="23"/>
      <c r="L80" s="23"/>
      <c r="M80" s="23"/>
      <c r="N80" s="23"/>
      <c r="O80" s="23"/>
      <c r="P80" s="23"/>
      <c r="Q80" s="23"/>
      <c r="R80" s="185"/>
      <c r="S80" s="185"/>
      <c r="T80" s="185"/>
      <c r="U80" s="185"/>
      <c r="V80" s="185"/>
      <c r="W80" s="185"/>
    </row>
    <row r="81" spans="1:23" s="17" customFormat="1" ht="17.25" x14ac:dyDescent="0.2">
      <c r="A81" s="23"/>
      <c r="B81" s="23"/>
      <c r="C81" s="23"/>
      <c r="D81" s="23"/>
      <c r="E81" s="23"/>
      <c r="F81" s="23"/>
      <c r="G81" s="23"/>
      <c r="H81" s="23"/>
      <c r="I81" s="23"/>
      <c r="J81" s="23"/>
      <c r="K81" s="23"/>
      <c r="L81" s="23"/>
      <c r="M81" s="23"/>
      <c r="N81" s="23"/>
      <c r="O81" s="23"/>
      <c r="P81" s="23"/>
      <c r="Q81" s="23"/>
      <c r="R81" s="185"/>
      <c r="S81" s="185"/>
      <c r="T81" s="185"/>
      <c r="U81" s="185"/>
      <c r="V81" s="185"/>
      <c r="W81" s="185"/>
    </row>
    <row r="82" spans="1:23" s="17" customFormat="1" ht="17.25" x14ac:dyDescent="0.2">
      <c r="A82" s="23"/>
      <c r="B82" s="23"/>
      <c r="C82" s="23"/>
      <c r="D82" s="23"/>
      <c r="E82" s="23"/>
      <c r="F82" s="23"/>
      <c r="G82" s="23"/>
      <c r="H82" s="23"/>
      <c r="I82" s="23"/>
      <c r="J82" s="23"/>
      <c r="K82" s="23"/>
      <c r="L82" s="23"/>
      <c r="M82" s="23"/>
      <c r="N82" s="23"/>
      <c r="O82" s="23"/>
      <c r="P82" s="23"/>
      <c r="Q82" s="23"/>
      <c r="R82" s="185"/>
      <c r="S82" s="185"/>
      <c r="T82" s="185"/>
      <c r="U82" s="185"/>
      <c r="V82" s="185"/>
      <c r="W82" s="185"/>
    </row>
    <row r="83" spans="1:23" s="17" customFormat="1" ht="17.25" x14ac:dyDescent="0.2">
      <c r="A83" s="23"/>
      <c r="B83" s="23"/>
      <c r="C83" s="23"/>
      <c r="D83" s="23"/>
      <c r="E83" s="23"/>
      <c r="F83" s="23"/>
      <c r="G83" s="23"/>
      <c r="H83" s="23"/>
      <c r="I83" s="23"/>
      <c r="J83" s="23"/>
      <c r="K83" s="23"/>
      <c r="L83" s="23"/>
      <c r="M83" s="23"/>
      <c r="N83" s="23"/>
      <c r="O83" s="23"/>
      <c r="P83" s="23"/>
      <c r="Q83" s="23"/>
      <c r="R83" s="185"/>
      <c r="S83" s="185"/>
      <c r="T83" s="185"/>
      <c r="U83" s="185"/>
      <c r="V83" s="185"/>
      <c r="W83" s="185"/>
    </row>
    <row r="84" spans="1:23" s="17" customFormat="1" ht="17.25" x14ac:dyDescent="0.2">
      <c r="A84" s="23"/>
      <c r="B84" s="23"/>
      <c r="C84" s="23"/>
      <c r="D84" s="23"/>
      <c r="E84" s="23"/>
      <c r="F84" s="23"/>
      <c r="G84" s="23"/>
      <c r="H84" s="23"/>
      <c r="I84" s="23"/>
      <c r="J84" s="23"/>
      <c r="K84" s="23"/>
      <c r="L84" s="23"/>
      <c r="M84" s="23"/>
      <c r="N84" s="23"/>
      <c r="O84" s="23"/>
      <c r="P84" s="23"/>
      <c r="Q84" s="23"/>
      <c r="R84" s="185"/>
      <c r="S84" s="185"/>
      <c r="T84" s="185"/>
      <c r="U84" s="185"/>
      <c r="V84" s="185"/>
      <c r="W84" s="185"/>
    </row>
    <row r="85" spans="1:23" s="17" customFormat="1" ht="17.25" x14ac:dyDescent="0.2">
      <c r="A85" s="23"/>
      <c r="B85" s="23"/>
      <c r="C85" s="23"/>
      <c r="D85" s="23"/>
      <c r="E85" s="23"/>
      <c r="F85" s="23"/>
      <c r="G85" s="23"/>
      <c r="H85" s="23"/>
      <c r="I85" s="23"/>
      <c r="J85" s="23"/>
      <c r="K85" s="23"/>
      <c r="L85" s="23"/>
      <c r="M85" s="23"/>
      <c r="N85" s="23"/>
      <c r="O85" s="23"/>
      <c r="P85" s="23"/>
      <c r="Q85" s="23"/>
      <c r="R85" s="185"/>
      <c r="S85" s="185"/>
      <c r="T85" s="185"/>
      <c r="U85" s="185"/>
      <c r="V85" s="185"/>
      <c r="W85" s="185"/>
    </row>
    <row r="86" spans="1:23" s="17" customFormat="1" ht="17.25" x14ac:dyDescent="0.2">
      <c r="A86" s="23"/>
      <c r="B86" s="23"/>
      <c r="C86" s="23"/>
      <c r="D86" s="23"/>
      <c r="E86" s="23"/>
      <c r="F86" s="23"/>
      <c r="G86" s="23"/>
      <c r="H86" s="23"/>
      <c r="I86" s="23"/>
      <c r="J86" s="23"/>
      <c r="K86" s="23"/>
      <c r="L86" s="23"/>
      <c r="M86" s="23"/>
      <c r="N86" s="23"/>
      <c r="O86" s="23"/>
      <c r="P86" s="23"/>
      <c r="Q86" s="23"/>
      <c r="R86" s="185"/>
      <c r="S86" s="185"/>
      <c r="T86" s="185"/>
      <c r="U86" s="185"/>
      <c r="V86" s="185"/>
      <c r="W86" s="185"/>
    </row>
    <row r="87" spans="1:23" s="17" customFormat="1" ht="17.25" x14ac:dyDescent="0.2">
      <c r="A87" s="23"/>
      <c r="B87" s="23"/>
      <c r="C87" s="23"/>
      <c r="D87" s="23"/>
      <c r="E87" s="23"/>
      <c r="F87" s="23"/>
      <c r="G87" s="23"/>
      <c r="H87" s="23"/>
      <c r="I87" s="23"/>
      <c r="J87" s="23"/>
      <c r="K87" s="23"/>
      <c r="L87" s="23"/>
      <c r="M87" s="23"/>
      <c r="N87" s="23"/>
      <c r="O87" s="23"/>
      <c r="P87" s="23"/>
      <c r="Q87" s="23"/>
      <c r="R87" s="185"/>
      <c r="S87" s="185"/>
      <c r="T87" s="185"/>
      <c r="U87" s="185"/>
      <c r="V87" s="185"/>
      <c r="W87" s="185"/>
    </row>
    <row r="88" spans="1:23" s="17" customFormat="1" ht="17.25" x14ac:dyDescent="0.2">
      <c r="A88" s="23"/>
      <c r="B88" s="23"/>
      <c r="C88" s="23"/>
      <c r="D88" s="23"/>
      <c r="E88" s="23"/>
      <c r="F88" s="23"/>
      <c r="G88" s="23"/>
      <c r="H88" s="23"/>
      <c r="I88" s="23"/>
      <c r="J88" s="23"/>
      <c r="K88" s="23"/>
      <c r="L88" s="23"/>
      <c r="M88" s="23"/>
      <c r="N88" s="23"/>
      <c r="O88" s="23"/>
      <c r="P88" s="23"/>
      <c r="Q88" s="23"/>
      <c r="R88" s="185"/>
      <c r="S88" s="185"/>
      <c r="T88" s="185"/>
      <c r="U88" s="185"/>
      <c r="V88" s="185"/>
      <c r="W88" s="185"/>
    </row>
    <row r="89" spans="1:23" s="17" customFormat="1" ht="17.25" x14ac:dyDescent="0.2">
      <c r="A89" s="23"/>
      <c r="B89" s="23"/>
      <c r="C89" s="23"/>
      <c r="D89" s="23"/>
      <c r="E89" s="23"/>
      <c r="F89" s="23"/>
      <c r="G89" s="23"/>
      <c r="H89" s="23"/>
      <c r="I89" s="23"/>
      <c r="J89" s="23"/>
      <c r="K89" s="23"/>
      <c r="L89" s="23"/>
      <c r="M89" s="23"/>
      <c r="N89" s="23"/>
      <c r="O89" s="23"/>
      <c r="P89" s="23"/>
      <c r="Q89" s="23"/>
      <c r="R89" s="185"/>
      <c r="S89" s="185"/>
      <c r="T89" s="185"/>
      <c r="U89" s="185"/>
      <c r="V89" s="185"/>
      <c r="W89" s="185"/>
    </row>
    <row r="90" spans="1:23" s="17" customFormat="1" ht="17.25" x14ac:dyDescent="0.2">
      <c r="A90" s="23"/>
      <c r="B90" s="23"/>
      <c r="C90" s="23"/>
      <c r="D90" s="23"/>
      <c r="E90" s="23"/>
      <c r="F90" s="23"/>
      <c r="G90" s="23"/>
      <c r="H90" s="23"/>
      <c r="I90" s="23"/>
      <c r="J90" s="23"/>
      <c r="K90" s="23"/>
      <c r="L90" s="23"/>
      <c r="M90" s="23"/>
      <c r="N90" s="23"/>
      <c r="O90" s="23"/>
      <c r="P90" s="23"/>
      <c r="Q90" s="23"/>
      <c r="R90" s="185"/>
      <c r="S90" s="185"/>
      <c r="T90" s="185"/>
      <c r="U90" s="185"/>
      <c r="V90" s="185"/>
      <c r="W90" s="185"/>
    </row>
    <row r="91" spans="1:23" s="17" customFormat="1" ht="17.25" x14ac:dyDescent="0.2">
      <c r="A91" s="23"/>
      <c r="B91" s="23"/>
      <c r="C91" s="23"/>
      <c r="D91" s="23"/>
      <c r="E91" s="23"/>
      <c r="F91" s="23"/>
      <c r="G91" s="23"/>
      <c r="H91" s="23"/>
      <c r="I91" s="23"/>
      <c r="J91" s="23"/>
      <c r="K91" s="23"/>
      <c r="L91" s="23"/>
      <c r="M91" s="23"/>
      <c r="N91" s="23"/>
      <c r="O91" s="23"/>
      <c r="P91" s="23"/>
      <c r="Q91" s="23"/>
      <c r="R91" s="185"/>
      <c r="S91" s="185"/>
      <c r="T91" s="185"/>
      <c r="U91" s="185"/>
      <c r="V91" s="185"/>
      <c r="W91" s="185"/>
    </row>
    <row r="92" spans="1:23" s="17" customFormat="1" ht="17.25" x14ac:dyDescent="0.2">
      <c r="A92" s="23"/>
      <c r="B92" s="23"/>
      <c r="C92" s="23"/>
      <c r="D92" s="23"/>
      <c r="E92" s="23"/>
      <c r="F92" s="23"/>
      <c r="G92" s="23"/>
      <c r="H92" s="23"/>
      <c r="I92" s="23"/>
      <c r="J92" s="23"/>
      <c r="K92" s="23"/>
      <c r="L92" s="23"/>
      <c r="M92" s="23"/>
      <c r="N92" s="23"/>
      <c r="O92" s="23"/>
      <c r="P92" s="23"/>
      <c r="Q92" s="23"/>
      <c r="R92" s="185"/>
      <c r="S92" s="185"/>
      <c r="T92" s="185"/>
      <c r="U92" s="185"/>
      <c r="V92" s="185"/>
      <c r="W92" s="185"/>
    </row>
    <row r="93" spans="1:23" s="17" customFormat="1" ht="17.25" x14ac:dyDescent="0.2">
      <c r="A93" s="23"/>
      <c r="B93" s="23"/>
      <c r="C93" s="23"/>
      <c r="D93" s="23"/>
      <c r="E93" s="23"/>
      <c r="F93" s="23"/>
      <c r="G93" s="23"/>
      <c r="H93" s="23"/>
      <c r="I93" s="23"/>
      <c r="J93" s="23"/>
      <c r="K93" s="23"/>
      <c r="L93" s="23"/>
      <c r="M93" s="23"/>
      <c r="N93" s="23"/>
      <c r="O93" s="23"/>
      <c r="P93" s="23"/>
      <c r="Q93" s="23"/>
      <c r="R93" s="185"/>
      <c r="S93" s="185"/>
      <c r="T93" s="185"/>
      <c r="U93" s="185"/>
      <c r="V93" s="185"/>
      <c r="W93" s="185"/>
    </row>
    <row r="94" spans="1:23" s="17" customFormat="1" ht="17.25" x14ac:dyDescent="0.2">
      <c r="A94" s="23"/>
      <c r="B94" s="23"/>
      <c r="C94" s="23"/>
      <c r="D94" s="23"/>
      <c r="E94" s="23"/>
      <c r="F94" s="23"/>
      <c r="G94" s="23"/>
      <c r="H94" s="23"/>
      <c r="I94" s="23"/>
      <c r="J94" s="23"/>
      <c r="K94" s="23"/>
      <c r="L94" s="23"/>
      <c r="M94" s="23"/>
      <c r="N94" s="23"/>
      <c r="O94" s="23"/>
      <c r="P94" s="23"/>
      <c r="Q94" s="23"/>
      <c r="R94" s="185"/>
      <c r="S94" s="185"/>
      <c r="T94" s="185"/>
      <c r="U94" s="185"/>
      <c r="V94" s="185"/>
      <c r="W94" s="185"/>
    </row>
    <row r="95" spans="1:23" s="17" customFormat="1" ht="17.25" x14ac:dyDescent="0.2">
      <c r="A95" s="23"/>
      <c r="B95" s="23"/>
      <c r="C95" s="23"/>
      <c r="D95" s="23"/>
      <c r="E95" s="23"/>
      <c r="F95" s="23"/>
      <c r="G95" s="23"/>
      <c r="H95" s="23"/>
      <c r="I95" s="23"/>
      <c r="J95" s="23"/>
      <c r="K95" s="23"/>
      <c r="L95" s="23"/>
      <c r="M95" s="23"/>
      <c r="N95" s="23"/>
      <c r="O95" s="23"/>
      <c r="P95" s="23"/>
      <c r="Q95" s="23"/>
      <c r="R95" s="185"/>
      <c r="S95" s="185"/>
      <c r="T95" s="185"/>
      <c r="U95" s="185"/>
      <c r="V95" s="185"/>
      <c r="W95" s="185"/>
    </row>
    <row r="96" spans="1:23" s="17" customFormat="1" ht="17.25" x14ac:dyDescent="0.2">
      <c r="A96" s="23"/>
      <c r="B96" s="23"/>
      <c r="C96" s="23"/>
      <c r="D96" s="23"/>
      <c r="E96" s="23"/>
      <c r="F96" s="23"/>
      <c r="G96" s="23"/>
      <c r="H96" s="23"/>
      <c r="I96" s="23"/>
      <c r="J96" s="23"/>
      <c r="K96" s="23"/>
      <c r="L96" s="23"/>
      <c r="M96" s="23"/>
      <c r="N96" s="23"/>
      <c r="O96" s="23"/>
      <c r="P96" s="23"/>
      <c r="Q96" s="23"/>
      <c r="R96" s="185"/>
      <c r="S96" s="185"/>
      <c r="T96" s="185"/>
      <c r="U96" s="185"/>
      <c r="V96" s="185"/>
      <c r="W96" s="185"/>
    </row>
    <row r="97" spans="1:23" s="17" customFormat="1" ht="17.25" x14ac:dyDescent="0.2">
      <c r="A97" s="23"/>
      <c r="B97" s="23"/>
      <c r="C97" s="23"/>
      <c r="D97" s="23"/>
      <c r="E97" s="23"/>
      <c r="F97" s="23"/>
      <c r="G97" s="23"/>
      <c r="H97" s="23"/>
      <c r="I97" s="23"/>
      <c r="J97" s="23"/>
      <c r="K97" s="23"/>
      <c r="L97" s="23"/>
      <c r="M97" s="23"/>
      <c r="N97" s="23"/>
      <c r="O97" s="23"/>
      <c r="P97" s="23"/>
      <c r="Q97" s="23"/>
      <c r="R97" s="185"/>
      <c r="S97" s="185"/>
      <c r="T97" s="185"/>
      <c r="U97" s="185"/>
      <c r="V97" s="185"/>
      <c r="W97" s="185"/>
    </row>
    <row r="98" spans="1:23" s="17" customFormat="1" ht="17.25" x14ac:dyDescent="0.2">
      <c r="A98" s="23"/>
      <c r="B98" s="23"/>
      <c r="C98" s="23"/>
      <c r="D98" s="23"/>
      <c r="E98" s="23"/>
      <c r="F98" s="23"/>
      <c r="G98" s="23"/>
      <c r="H98" s="23"/>
      <c r="I98" s="23"/>
      <c r="J98" s="23"/>
      <c r="K98" s="23"/>
      <c r="L98" s="23"/>
      <c r="M98" s="23"/>
      <c r="N98" s="23"/>
      <c r="O98" s="23"/>
      <c r="P98" s="23"/>
      <c r="Q98" s="23"/>
      <c r="R98" s="185"/>
      <c r="S98" s="185"/>
      <c r="T98" s="185"/>
      <c r="U98" s="185"/>
      <c r="V98" s="185"/>
      <c r="W98" s="185"/>
    </row>
    <row r="99" spans="1:23" s="17" customFormat="1" ht="17.25" x14ac:dyDescent="0.2">
      <c r="A99" s="23"/>
      <c r="B99" s="23"/>
      <c r="C99" s="23"/>
      <c r="D99" s="23"/>
      <c r="E99" s="23"/>
      <c r="F99" s="23"/>
      <c r="G99" s="23"/>
      <c r="H99" s="23"/>
      <c r="I99" s="23"/>
      <c r="J99" s="23"/>
      <c r="K99" s="23"/>
      <c r="L99" s="23"/>
      <c r="M99" s="23"/>
      <c r="N99" s="23"/>
      <c r="O99" s="23"/>
      <c r="P99" s="23"/>
      <c r="Q99" s="23"/>
      <c r="R99" s="185"/>
      <c r="S99" s="185"/>
      <c r="T99" s="185"/>
      <c r="U99" s="185"/>
      <c r="V99" s="185"/>
      <c r="W99" s="185"/>
    </row>
    <row r="100" spans="1:23" s="17" customFormat="1" ht="17.25" x14ac:dyDescent="0.2">
      <c r="A100" s="23"/>
      <c r="B100" s="23"/>
      <c r="C100" s="23"/>
      <c r="D100" s="23"/>
      <c r="E100" s="23"/>
      <c r="F100" s="23"/>
      <c r="G100" s="23"/>
      <c r="H100" s="23"/>
      <c r="I100" s="23"/>
      <c r="J100" s="23"/>
      <c r="K100" s="23"/>
      <c r="L100" s="23"/>
      <c r="M100" s="23"/>
      <c r="N100" s="23"/>
      <c r="O100" s="23"/>
      <c r="P100" s="23"/>
      <c r="Q100" s="23"/>
      <c r="R100" s="185"/>
      <c r="S100" s="185"/>
      <c r="T100" s="185"/>
      <c r="U100" s="185"/>
      <c r="V100" s="185"/>
      <c r="W100" s="185"/>
    </row>
    <row r="101" spans="1:23" s="17" customFormat="1" ht="17.25" x14ac:dyDescent="0.2">
      <c r="A101" s="23"/>
      <c r="B101" s="23"/>
      <c r="C101" s="23"/>
      <c r="D101" s="23"/>
      <c r="E101" s="23"/>
      <c r="F101" s="23"/>
      <c r="G101" s="23"/>
      <c r="H101" s="23"/>
      <c r="I101" s="23"/>
      <c r="J101" s="23"/>
      <c r="K101" s="23"/>
      <c r="L101" s="23"/>
      <c r="M101" s="23"/>
      <c r="N101" s="23"/>
      <c r="O101" s="23"/>
      <c r="P101" s="23"/>
      <c r="Q101" s="23"/>
      <c r="R101" s="185"/>
      <c r="S101" s="185"/>
      <c r="T101" s="185"/>
      <c r="U101" s="185"/>
      <c r="V101" s="185"/>
      <c r="W101" s="185"/>
    </row>
    <row r="102" spans="1:23" s="17" customFormat="1" ht="17.25" x14ac:dyDescent="0.2">
      <c r="A102" s="23"/>
      <c r="B102" s="23"/>
      <c r="C102" s="23"/>
      <c r="D102" s="23"/>
      <c r="E102" s="23"/>
      <c r="F102" s="23"/>
      <c r="G102" s="23"/>
      <c r="H102" s="23"/>
      <c r="I102" s="23"/>
      <c r="J102" s="23"/>
      <c r="K102" s="23"/>
      <c r="L102" s="23"/>
      <c r="M102" s="23"/>
      <c r="N102" s="23"/>
      <c r="O102" s="23"/>
      <c r="P102" s="23"/>
      <c r="Q102" s="23"/>
      <c r="R102" s="185"/>
      <c r="S102" s="185"/>
      <c r="T102" s="185"/>
      <c r="U102" s="185"/>
      <c r="V102" s="185"/>
      <c r="W102" s="185"/>
    </row>
    <row r="103" spans="1:23" s="17" customFormat="1" ht="17.25" x14ac:dyDescent="0.2">
      <c r="A103" s="23"/>
      <c r="B103" s="23"/>
      <c r="C103" s="23"/>
      <c r="D103" s="23"/>
      <c r="E103" s="23"/>
      <c r="F103" s="23"/>
      <c r="G103" s="23"/>
      <c r="H103" s="23"/>
      <c r="I103" s="23"/>
      <c r="J103" s="23"/>
      <c r="K103" s="23"/>
      <c r="L103" s="23"/>
      <c r="M103" s="23"/>
      <c r="N103" s="23"/>
      <c r="O103" s="23"/>
      <c r="P103" s="23"/>
      <c r="Q103" s="23"/>
      <c r="R103" s="185"/>
      <c r="S103" s="185"/>
      <c r="T103" s="185"/>
      <c r="U103" s="185"/>
      <c r="V103" s="185"/>
      <c r="W103" s="185"/>
    </row>
    <row r="104" spans="1:23" s="17" customFormat="1" ht="17.25" x14ac:dyDescent="0.2">
      <c r="A104" s="23"/>
      <c r="B104" s="23"/>
      <c r="C104" s="23"/>
      <c r="D104" s="23"/>
      <c r="E104" s="23"/>
      <c r="F104" s="23"/>
      <c r="G104" s="23"/>
      <c r="H104" s="23"/>
      <c r="I104" s="23"/>
      <c r="J104" s="23"/>
      <c r="K104" s="23"/>
      <c r="L104" s="23"/>
      <c r="M104" s="23"/>
      <c r="N104" s="23"/>
      <c r="O104" s="23"/>
      <c r="P104" s="23"/>
      <c r="Q104" s="23"/>
      <c r="R104" s="185"/>
      <c r="S104" s="185"/>
      <c r="T104" s="185"/>
      <c r="U104" s="185"/>
      <c r="V104" s="185"/>
      <c r="W104" s="185"/>
    </row>
    <row r="105" spans="1:23" s="17" customFormat="1" ht="17.25" x14ac:dyDescent="0.2">
      <c r="A105" s="23"/>
      <c r="B105" s="23"/>
      <c r="C105" s="23"/>
      <c r="D105" s="23"/>
      <c r="E105" s="23"/>
      <c r="F105" s="23"/>
      <c r="G105" s="23"/>
      <c r="H105" s="23"/>
      <c r="I105" s="23"/>
      <c r="J105" s="23"/>
      <c r="K105" s="23"/>
      <c r="L105" s="23"/>
      <c r="M105" s="23"/>
      <c r="N105" s="23"/>
      <c r="O105" s="23"/>
      <c r="P105" s="23"/>
      <c r="Q105" s="23"/>
      <c r="R105" s="185"/>
      <c r="S105" s="185"/>
      <c r="T105" s="185"/>
      <c r="U105" s="185"/>
      <c r="V105" s="185"/>
      <c r="W105" s="185"/>
    </row>
    <row r="106" spans="1:23" s="17" customFormat="1" ht="17.25" x14ac:dyDescent="0.2">
      <c r="A106" s="23"/>
      <c r="B106" s="23"/>
      <c r="C106" s="23"/>
      <c r="D106" s="23"/>
      <c r="E106" s="23"/>
      <c r="F106" s="23"/>
      <c r="G106" s="23"/>
      <c r="H106" s="23"/>
      <c r="I106" s="23"/>
      <c r="J106" s="23"/>
      <c r="K106" s="23"/>
      <c r="L106" s="23"/>
      <c r="M106" s="23"/>
      <c r="N106" s="23"/>
      <c r="O106" s="23"/>
      <c r="P106" s="23"/>
      <c r="Q106" s="23"/>
      <c r="R106" s="185"/>
      <c r="S106" s="185"/>
      <c r="T106" s="185"/>
      <c r="U106" s="185"/>
      <c r="V106" s="185"/>
      <c r="W106" s="185"/>
    </row>
    <row r="107" spans="1:23" s="17" customFormat="1" ht="17.25" x14ac:dyDescent="0.2">
      <c r="A107" s="23"/>
      <c r="B107" s="23"/>
      <c r="C107" s="23"/>
      <c r="D107" s="23"/>
      <c r="E107" s="23"/>
      <c r="F107" s="23"/>
      <c r="G107" s="23"/>
      <c r="H107" s="23"/>
      <c r="I107" s="23"/>
      <c r="J107" s="23"/>
      <c r="K107" s="23"/>
      <c r="L107" s="23"/>
      <c r="M107" s="23"/>
      <c r="N107" s="23"/>
      <c r="O107" s="23"/>
      <c r="P107" s="23"/>
      <c r="Q107" s="23"/>
      <c r="R107" s="185"/>
      <c r="S107" s="185"/>
      <c r="T107" s="185"/>
      <c r="U107" s="185"/>
      <c r="V107" s="185"/>
      <c r="W107" s="185"/>
    </row>
    <row r="108" spans="1:23" s="17" customFormat="1" ht="17.25" x14ac:dyDescent="0.2">
      <c r="A108" s="23"/>
      <c r="B108" s="23"/>
      <c r="C108" s="23"/>
      <c r="D108" s="23"/>
      <c r="E108" s="23"/>
      <c r="F108" s="23"/>
      <c r="G108" s="23"/>
      <c r="H108" s="23"/>
      <c r="I108" s="23"/>
      <c r="J108" s="23"/>
      <c r="K108" s="23"/>
      <c r="L108" s="23"/>
      <c r="M108" s="23"/>
      <c r="N108" s="23"/>
      <c r="O108" s="23"/>
      <c r="P108" s="23"/>
      <c r="Q108" s="23"/>
      <c r="R108" s="185"/>
      <c r="S108" s="185"/>
      <c r="T108" s="185"/>
      <c r="U108" s="185"/>
      <c r="V108" s="185"/>
      <c r="W108" s="185"/>
    </row>
    <row r="109" spans="1:23" s="17" customFormat="1" ht="17.25" x14ac:dyDescent="0.2">
      <c r="A109" s="23"/>
      <c r="B109" s="23"/>
      <c r="C109" s="23"/>
      <c r="D109" s="23"/>
      <c r="E109" s="23"/>
      <c r="F109" s="23"/>
      <c r="G109" s="23"/>
      <c r="H109" s="23"/>
      <c r="I109" s="23"/>
      <c r="J109" s="23"/>
      <c r="K109" s="23"/>
      <c r="L109" s="23"/>
      <c r="M109" s="23"/>
      <c r="N109" s="23"/>
      <c r="O109" s="23"/>
      <c r="P109" s="23"/>
      <c r="Q109" s="23"/>
      <c r="R109" s="185"/>
      <c r="S109" s="185"/>
      <c r="T109" s="185"/>
      <c r="U109" s="185"/>
      <c r="V109" s="185"/>
      <c r="W109" s="185"/>
    </row>
    <row r="110" spans="1:23" s="17" customFormat="1" ht="17.25" x14ac:dyDescent="0.2">
      <c r="A110" s="23"/>
      <c r="B110" s="23"/>
      <c r="C110" s="23"/>
      <c r="D110" s="23"/>
      <c r="E110" s="23"/>
      <c r="F110" s="23"/>
      <c r="G110" s="23"/>
      <c r="H110" s="23"/>
      <c r="I110" s="23"/>
      <c r="J110" s="23"/>
      <c r="K110" s="23"/>
      <c r="L110" s="23"/>
      <c r="M110" s="23"/>
      <c r="N110" s="23"/>
      <c r="O110" s="23"/>
      <c r="P110" s="23"/>
      <c r="Q110" s="23"/>
      <c r="R110" s="185"/>
      <c r="S110" s="185"/>
      <c r="T110" s="185"/>
      <c r="U110" s="185"/>
      <c r="V110" s="185"/>
      <c r="W110" s="185"/>
    </row>
    <row r="111" spans="1:23" s="17" customFormat="1" ht="17.25" x14ac:dyDescent="0.2">
      <c r="A111" s="23"/>
      <c r="B111" s="23"/>
      <c r="C111" s="23"/>
      <c r="D111" s="23"/>
      <c r="E111" s="23"/>
      <c r="F111" s="23"/>
      <c r="G111" s="23"/>
      <c r="H111" s="23"/>
      <c r="I111" s="23"/>
      <c r="J111" s="23"/>
      <c r="K111" s="23"/>
      <c r="L111" s="23"/>
      <c r="M111" s="23"/>
      <c r="N111" s="23"/>
      <c r="O111" s="23"/>
      <c r="P111" s="23"/>
      <c r="Q111" s="23"/>
      <c r="R111" s="185"/>
      <c r="S111" s="185"/>
      <c r="T111" s="185"/>
      <c r="U111" s="185"/>
      <c r="V111" s="185"/>
      <c r="W111" s="185"/>
    </row>
    <row r="112" spans="1:23" s="17" customFormat="1" ht="17.25" x14ac:dyDescent="0.2">
      <c r="A112" s="23"/>
      <c r="B112" s="23"/>
      <c r="C112" s="23"/>
      <c r="D112" s="23"/>
      <c r="E112" s="23"/>
      <c r="F112" s="23"/>
      <c r="G112" s="23"/>
      <c r="H112" s="23"/>
      <c r="I112" s="23"/>
      <c r="J112" s="23"/>
      <c r="K112" s="23"/>
      <c r="L112" s="23"/>
      <c r="M112" s="23"/>
      <c r="N112" s="23"/>
      <c r="O112" s="23"/>
      <c r="P112" s="23"/>
      <c r="Q112" s="23"/>
      <c r="R112" s="185"/>
      <c r="S112" s="185"/>
      <c r="T112" s="185"/>
      <c r="U112" s="185"/>
      <c r="V112" s="185"/>
      <c r="W112" s="185"/>
    </row>
    <row r="113" spans="1:23" s="17" customFormat="1" ht="17.25" x14ac:dyDescent="0.2">
      <c r="A113" s="23"/>
      <c r="B113" s="23"/>
      <c r="C113" s="23"/>
      <c r="D113" s="23"/>
      <c r="E113" s="23"/>
      <c r="F113" s="23"/>
      <c r="G113" s="23"/>
      <c r="H113" s="23"/>
      <c r="I113" s="23"/>
      <c r="J113" s="23"/>
      <c r="K113" s="23"/>
      <c r="L113" s="23"/>
      <c r="M113" s="23"/>
      <c r="N113" s="23"/>
      <c r="O113" s="23"/>
      <c r="P113" s="23"/>
      <c r="Q113" s="23"/>
      <c r="R113" s="185"/>
      <c r="S113" s="185"/>
      <c r="T113" s="185"/>
      <c r="U113" s="185"/>
      <c r="V113" s="185"/>
      <c r="W113" s="185"/>
    </row>
    <row r="114" spans="1:23" s="17" customFormat="1" ht="17.25" x14ac:dyDescent="0.2">
      <c r="A114" s="23"/>
      <c r="B114" s="23"/>
      <c r="C114" s="23"/>
      <c r="D114" s="23"/>
      <c r="E114" s="23"/>
      <c r="F114" s="23"/>
      <c r="G114" s="23"/>
      <c r="H114" s="23"/>
      <c r="I114" s="23"/>
      <c r="J114" s="23"/>
      <c r="K114" s="23"/>
      <c r="L114" s="23"/>
      <c r="M114" s="23"/>
      <c r="N114" s="23"/>
      <c r="O114" s="23"/>
      <c r="P114" s="23"/>
      <c r="Q114" s="23"/>
      <c r="R114" s="185"/>
      <c r="S114" s="185"/>
      <c r="T114" s="185"/>
      <c r="U114" s="185"/>
      <c r="V114" s="185"/>
      <c r="W114" s="185"/>
    </row>
    <row r="115" spans="1:23" s="17" customFormat="1" ht="17.25" x14ac:dyDescent="0.2">
      <c r="A115" s="23"/>
      <c r="B115" s="23"/>
      <c r="C115" s="23"/>
      <c r="D115" s="23"/>
      <c r="E115" s="23"/>
      <c r="F115" s="23"/>
      <c r="G115" s="23"/>
      <c r="H115" s="23"/>
      <c r="I115" s="23"/>
      <c r="J115" s="23"/>
      <c r="K115" s="23"/>
      <c r="L115" s="23"/>
      <c r="M115" s="23"/>
      <c r="N115" s="23"/>
      <c r="O115" s="23"/>
      <c r="P115" s="23"/>
      <c r="Q115" s="23"/>
      <c r="R115" s="185"/>
      <c r="S115" s="185"/>
      <c r="T115" s="185"/>
      <c r="U115" s="185"/>
      <c r="V115" s="185"/>
      <c r="W115" s="185"/>
    </row>
    <row r="116" spans="1:23" s="17" customFormat="1" ht="17.25" x14ac:dyDescent="0.2">
      <c r="A116" s="23"/>
      <c r="B116" s="23"/>
      <c r="C116" s="23"/>
      <c r="D116" s="23"/>
      <c r="E116" s="23"/>
      <c r="F116" s="23"/>
      <c r="G116" s="23"/>
      <c r="H116" s="23"/>
      <c r="I116" s="23"/>
      <c r="J116" s="23"/>
      <c r="K116" s="23"/>
      <c r="L116" s="23"/>
      <c r="M116" s="23"/>
      <c r="N116" s="23"/>
      <c r="O116" s="23"/>
      <c r="P116" s="23"/>
      <c r="Q116" s="23"/>
      <c r="R116" s="185"/>
      <c r="S116" s="185"/>
      <c r="T116" s="185"/>
      <c r="U116" s="185"/>
      <c r="V116" s="185"/>
      <c r="W116" s="185"/>
    </row>
    <row r="117" spans="1:23" s="17" customFormat="1" ht="17.25" x14ac:dyDescent="0.2">
      <c r="A117" s="23"/>
      <c r="B117" s="23"/>
      <c r="C117" s="23"/>
      <c r="D117" s="23"/>
      <c r="E117" s="23"/>
      <c r="F117" s="23"/>
      <c r="G117" s="23"/>
      <c r="H117" s="23"/>
      <c r="I117" s="23"/>
      <c r="J117" s="23"/>
      <c r="K117" s="23"/>
      <c r="L117" s="23"/>
      <c r="M117" s="23"/>
      <c r="N117" s="23"/>
      <c r="O117" s="23"/>
      <c r="P117" s="23"/>
      <c r="Q117" s="23"/>
      <c r="R117" s="185"/>
      <c r="S117" s="185"/>
      <c r="T117" s="185"/>
      <c r="U117" s="185"/>
      <c r="V117" s="185"/>
      <c r="W117" s="185"/>
    </row>
    <row r="118" spans="1:23" s="17" customFormat="1" ht="17.25" x14ac:dyDescent="0.2">
      <c r="A118" s="23"/>
      <c r="B118" s="23"/>
      <c r="C118" s="23"/>
      <c r="D118" s="23"/>
      <c r="E118" s="23"/>
      <c r="F118" s="23"/>
      <c r="G118" s="23"/>
      <c r="H118" s="23"/>
      <c r="I118" s="23"/>
      <c r="J118" s="23"/>
      <c r="K118" s="23"/>
      <c r="L118" s="23"/>
      <c r="M118" s="23"/>
      <c r="N118" s="23"/>
      <c r="O118" s="23"/>
      <c r="P118" s="23"/>
      <c r="Q118" s="23"/>
      <c r="R118" s="185"/>
      <c r="S118" s="185"/>
      <c r="T118" s="185"/>
      <c r="U118" s="185"/>
      <c r="V118" s="185"/>
      <c r="W118" s="185"/>
    </row>
    <row r="119" spans="1:23" s="17" customFormat="1" ht="17.25" x14ac:dyDescent="0.2">
      <c r="A119" s="23"/>
      <c r="B119" s="23"/>
      <c r="C119" s="23"/>
      <c r="D119" s="23"/>
      <c r="E119" s="23"/>
      <c r="F119" s="23"/>
      <c r="G119" s="23"/>
      <c r="H119" s="23"/>
      <c r="I119" s="23"/>
      <c r="J119" s="23"/>
      <c r="K119" s="23"/>
      <c r="L119" s="23"/>
      <c r="M119" s="23"/>
      <c r="N119" s="23"/>
      <c r="O119" s="23"/>
      <c r="P119" s="23"/>
      <c r="Q119" s="23"/>
      <c r="R119" s="185"/>
      <c r="S119" s="185"/>
      <c r="T119" s="185"/>
      <c r="U119" s="185"/>
      <c r="V119" s="185"/>
      <c r="W119" s="185"/>
    </row>
    <row r="120" spans="1:23" s="17" customFormat="1" ht="17.25" x14ac:dyDescent="0.2">
      <c r="A120" s="23"/>
      <c r="B120" s="23"/>
      <c r="C120" s="23"/>
      <c r="D120" s="23"/>
      <c r="E120" s="23"/>
      <c r="F120" s="23"/>
      <c r="G120" s="23"/>
      <c r="H120" s="23"/>
      <c r="I120" s="23"/>
      <c r="J120" s="23"/>
      <c r="K120" s="23"/>
      <c r="L120" s="23"/>
      <c r="M120" s="23"/>
      <c r="N120" s="23"/>
      <c r="O120" s="23"/>
      <c r="P120" s="23"/>
      <c r="Q120" s="23"/>
      <c r="R120" s="185"/>
      <c r="S120" s="185"/>
      <c r="T120" s="185"/>
      <c r="U120" s="185"/>
      <c r="V120" s="185"/>
      <c r="W120" s="185"/>
    </row>
    <row r="121" spans="1:23" s="17" customFormat="1" ht="17.25" x14ac:dyDescent="0.2">
      <c r="A121" s="23"/>
      <c r="B121" s="23"/>
      <c r="C121" s="23"/>
      <c r="D121" s="23"/>
      <c r="E121" s="23"/>
      <c r="F121" s="23"/>
      <c r="G121" s="23"/>
      <c r="H121" s="23"/>
      <c r="I121" s="23"/>
      <c r="J121" s="23"/>
      <c r="K121" s="23"/>
      <c r="L121" s="23"/>
      <c r="M121" s="23"/>
      <c r="N121" s="23"/>
      <c r="O121" s="23"/>
      <c r="P121" s="23"/>
      <c r="Q121" s="23"/>
      <c r="R121" s="185"/>
      <c r="S121" s="185"/>
      <c r="T121" s="185"/>
      <c r="U121" s="185"/>
      <c r="V121" s="185"/>
      <c r="W121" s="185"/>
    </row>
    <row r="122" spans="1:23" s="17" customFormat="1" ht="17.25" x14ac:dyDescent="0.2">
      <c r="A122" s="23"/>
      <c r="B122" s="23"/>
      <c r="C122" s="23"/>
      <c r="D122" s="23"/>
      <c r="E122" s="23"/>
      <c r="F122" s="23"/>
      <c r="G122" s="23"/>
      <c r="H122" s="23"/>
      <c r="I122" s="23"/>
      <c r="J122" s="23"/>
      <c r="K122" s="23"/>
      <c r="L122" s="23"/>
      <c r="M122" s="23"/>
      <c r="N122" s="23"/>
      <c r="O122" s="23"/>
      <c r="P122" s="23"/>
      <c r="Q122" s="23"/>
      <c r="R122" s="185"/>
      <c r="S122" s="185"/>
      <c r="T122" s="185"/>
      <c r="U122" s="185"/>
      <c r="V122" s="185"/>
      <c r="W122" s="185"/>
    </row>
    <row r="123" spans="1:23" s="17" customFormat="1" ht="17.25" x14ac:dyDescent="0.2">
      <c r="A123" s="23"/>
      <c r="B123" s="23"/>
      <c r="C123" s="23"/>
      <c r="D123" s="23"/>
      <c r="E123" s="23"/>
      <c r="F123" s="23"/>
      <c r="G123" s="23"/>
      <c r="H123" s="23"/>
      <c r="I123" s="23"/>
      <c r="J123" s="23"/>
      <c r="K123" s="23"/>
      <c r="L123" s="23"/>
      <c r="M123" s="23"/>
      <c r="N123" s="23"/>
      <c r="O123" s="23"/>
      <c r="P123" s="23"/>
      <c r="Q123" s="23"/>
      <c r="R123" s="185"/>
      <c r="S123" s="185"/>
      <c r="T123" s="185"/>
      <c r="U123" s="185"/>
      <c r="V123" s="185"/>
      <c r="W123" s="185"/>
    </row>
    <row r="124" spans="1:23" s="17" customFormat="1" ht="17.25" x14ac:dyDescent="0.2">
      <c r="A124" s="23"/>
      <c r="B124" s="23"/>
      <c r="C124" s="23"/>
      <c r="D124" s="23"/>
      <c r="E124" s="23"/>
      <c r="F124" s="23"/>
      <c r="G124" s="23"/>
      <c r="H124" s="23"/>
      <c r="I124" s="23"/>
      <c r="J124" s="23"/>
      <c r="K124" s="23"/>
      <c r="L124" s="23"/>
      <c r="M124" s="23"/>
      <c r="N124" s="23"/>
      <c r="O124" s="23"/>
      <c r="P124" s="23"/>
      <c r="Q124" s="23"/>
      <c r="R124" s="185"/>
      <c r="S124" s="185"/>
      <c r="T124" s="185"/>
      <c r="U124" s="185"/>
      <c r="V124" s="185"/>
      <c r="W124" s="185"/>
    </row>
    <row r="125" spans="1:23" s="17" customFormat="1" ht="17.25" x14ac:dyDescent="0.2">
      <c r="A125" s="23"/>
      <c r="B125" s="23"/>
      <c r="C125" s="23"/>
      <c r="D125" s="23"/>
      <c r="E125" s="23"/>
      <c r="F125" s="23"/>
      <c r="G125" s="23"/>
      <c r="H125" s="23"/>
      <c r="I125" s="23"/>
      <c r="J125" s="23"/>
      <c r="K125" s="23"/>
      <c r="L125" s="23"/>
      <c r="M125" s="23"/>
      <c r="N125" s="23"/>
      <c r="O125" s="23"/>
      <c r="P125" s="23"/>
      <c r="Q125" s="23"/>
      <c r="R125" s="185"/>
      <c r="S125" s="185"/>
      <c r="T125" s="185"/>
      <c r="U125" s="185"/>
      <c r="V125" s="185"/>
      <c r="W125" s="185"/>
    </row>
    <row r="126" spans="1:23" s="17" customFormat="1" ht="17.25" x14ac:dyDescent="0.2">
      <c r="A126" s="23"/>
      <c r="B126" s="23"/>
      <c r="C126" s="23"/>
      <c r="D126" s="23"/>
      <c r="E126" s="23"/>
      <c r="F126" s="23"/>
      <c r="G126" s="23"/>
      <c r="H126" s="23"/>
      <c r="I126" s="23"/>
      <c r="J126" s="23"/>
      <c r="K126" s="23"/>
      <c r="L126" s="23"/>
      <c r="M126" s="23"/>
      <c r="N126" s="23"/>
      <c r="O126" s="23"/>
      <c r="P126" s="23"/>
      <c r="Q126" s="23"/>
      <c r="R126" s="185"/>
      <c r="S126" s="185"/>
      <c r="T126" s="185"/>
      <c r="U126" s="185"/>
      <c r="V126" s="185"/>
      <c r="W126" s="185"/>
    </row>
    <row r="127" spans="1:23" s="17" customFormat="1" ht="17.25" x14ac:dyDescent="0.2">
      <c r="A127" s="23"/>
      <c r="B127" s="23"/>
      <c r="C127" s="23"/>
      <c r="D127" s="23"/>
      <c r="E127" s="23"/>
      <c r="F127" s="23"/>
      <c r="G127" s="23"/>
      <c r="H127" s="23"/>
      <c r="I127" s="23"/>
      <c r="J127" s="23"/>
      <c r="K127" s="23"/>
      <c r="L127" s="23"/>
      <c r="M127" s="23"/>
      <c r="N127" s="23"/>
      <c r="O127" s="23"/>
      <c r="P127" s="23"/>
      <c r="Q127" s="23"/>
      <c r="R127" s="185"/>
      <c r="S127" s="185"/>
      <c r="T127" s="185"/>
      <c r="U127" s="185"/>
      <c r="V127" s="185"/>
      <c r="W127" s="185"/>
    </row>
    <row r="128" spans="1:23" s="17" customFormat="1" ht="17.25" x14ac:dyDescent="0.2">
      <c r="A128" s="23"/>
      <c r="B128" s="23"/>
      <c r="C128" s="23"/>
      <c r="D128" s="23"/>
      <c r="E128" s="23"/>
      <c r="F128" s="23"/>
      <c r="G128" s="23"/>
      <c r="H128" s="23"/>
      <c r="I128" s="23"/>
      <c r="J128" s="23"/>
      <c r="K128" s="23"/>
      <c r="L128" s="23"/>
      <c r="M128" s="23"/>
      <c r="N128" s="23"/>
      <c r="O128" s="23"/>
      <c r="P128" s="23"/>
      <c r="Q128" s="23"/>
      <c r="R128" s="185"/>
      <c r="S128" s="185"/>
      <c r="T128" s="185"/>
      <c r="U128" s="185"/>
      <c r="V128" s="185"/>
      <c r="W128" s="185"/>
    </row>
    <row r="129" spans="1:27" s="17" customFormat="1" ht="17.25" x14ac:dyDescent="0.2">
      <c r="A129" s="23"/>
      <c r="B129" s="23"/>
      <c r="C129" s="23"/>
      <c r="D129" s="23"/>
      <c r="E129" s="23"/>
      <c r="F129" s="23"/>
      <c r="G129" s="23"/>
      <c r="H129" s="23"/>
      <c r="I129" s="23"/>
      <c r="J129" s="23"/>
      <c r="K129" s="23"/>
      <c r="L129" s="23"/>
      <c r="M129" s="23"/>
      <c r="N129" s="23"/>
      <c r="O129" s="23"/>
      <c r="P129" s="23"/>
      <c r="Q129" s="23"/>
      <c r="R129" s="185"/>
      <c r="S129" s="185"/>
      <c r="T129" s="185"/>
      <c r="U129" s="185"/>
      <c r="V129" s="185"/>
      <c r="W129" s="185"/>
    </row>
    <row r="130" spans="1:27" s="17" customFormat="1" ht="17.25" x14ac:dyDescent="0.2">
      <c r="A130" s="23"/>
      <c r="B130" s="23"/>
      <c r="C130" s="23"/>
      <c r="D130" s="23"/>
      <c r="E130" s="23"/>
      <c r="F130" s="23"/>
      <c r="G130" s="23"/>
      <c r="H130" s="23"/>
      <c r="I130" s="23"/>
      <c r="J130" s="23"/>
      <c r="K130" s="23"/>
      <c r="L130" s="23"/>
      <c r="M130" s="23"/>
      <c r="N130" s="23"/>
      <c r="O130" s="23"/>
      <c r="P130" s="23"/>
      <c r="Q130" s="23"/>
      <c r="R130" s="185"/>
      <c r="S130" s="185"/>
      <c r="T130" s="185"/>
      <c r="U130" s="185"/>
      <c r="V130" s="185"/>
      <c r="W130" s="185"/>
    </row>
    <row r="131" spans="1:27" s="17" customFormat="1" ht="17.25" x14ac:dyDescent="0.2">
      <c r="A131" s="23"/>
      <c r="B131" s="23"/>
      <c r="C131" s="23"/>
      <c r="D131" s="23"/>
      <c r="E131" s="23"/>
      <c r="F131" s="23"/>
      <c r="G131" s="23"/>
      <c r="H131" s="23"/>
      <c r="I131" s="23"/>
      <c r="J131" s="23"/>
      <c r="K131" s="23"/>
      <c r="L131" s="23"/>
      <c r="M131" s="23"/>
      <c r="N131" s="23"/>
      <c r="O131" s="23"/>
      <c r="P131" s="23"/>
      <c r="Q131" s="23"/>
      <c r="R131" s="185"/>
      <c r="S131" s="185"/>
      <c r="T131" s="185"/>
      <c r="U131" s="185"/>
      <c r="V131" s="185"/>
      <c r="W131" s="185"/>
    </row>
    <row r="132" spans="1:27" s="17" customFormat="1" ht="17.25" x14ac:dyDescent="0.2">
      <c r="A132" s="23"/>
      <c r="B132" s="23"/>
      <c r="C132" s="23"/>
      <c r="D132" s="23"/>
      <c r="E132" s="23"/>
      <c r="F132" s="23"/>
      <c r="G132" s="23"/>
      <c r="H132" s="23"/>
      <c r="I132" s="23"/>
      <c r="J132" s="23"/>
      <c r="K132" s="23"/>
      <c r="L132" s="23"/>
      <c r="M132" s="23"/>
      <c r="N132" s="23"/>
      <c r="O132" s="23"/>
      <c r="P132" s="23"/>
      <c r="Q132" s="23"/>
      <c r="R132" s="185"/>
      <c r="S132" s="185"/>
      <c r="T132" s="185"/>
      <c r="U132" s="185"/>
      <c r="V132" s="185"/>
      <c r="W132" s="185"/>
    </row>
    <row r="133" spans="1:27" s="17" customFormat="1" ht="17.25" x14ac:dyDescent="0.2">
      <c r="A133" s="23"/>
      <c r="B133" s="23"/>
      <c r="C133" s="23"/>
      <c r="D133" s="23"/>
      <c r="E133" s="23"/>
      <c r="F133" s="23"/>
      <c r="G133" s="23"/>
      <c r="H133" s="23"/>
      <c r="I133" s="23"/>
      <c r="J133" s="23"/>
      <c r="K133" s="23"/>
      <c r="L133" s="23"/>
      <c r="M133" s="23"/>
      <c r="N133" s="23"/>
      <c r="O133" s="23"/>
      <c r="P133" s="23"/>
      <c r="Q133" s="23"/>
      <c r="R133" s="185"/>
      <c r="S133" s="185"/>
      <c r="T133" s="185"/>
      <c r="U133" s="185"/>
      <c r="V133" s="185"/>
      <c r="W133" s="185"/>
    </row>
    <row r="134" spans="1:27" s="17" customFormat="1" ht="17.25" x14ac:dyDescent="0.2">
      <c r="A134" s="23"/>
      <c r="B134" s="23"/>
      <c r="C134" s="23"/>
      <c r="D134" s="23"/>
      <c r="E134" s="23"/>
      <c r="F134" s="23"/>
      <c r="G134" s="23"/>
      <c r="H134" s="23"/>
      <c r="I134" s="23"/>
      <c r="J134" s="23"/>
      <c r="K134" s="23"/>
      <c r="L134" s="23"/>
      <c r="M134" s="23"/>
      <c r="N134" s="23"/>
      <c r="O134" s="23"/>
      <c r="P134" s="23"/>
      <c r="Q134" s="23"/>
      <c r="R134" s="185"/>
      <c r="S134" s="185"/>
      <c r="T134" s="185"/>
      <c r="U134" s="185"/>
      <c r="V134" s="185"/>
      <c r="W134" s="185"/>
    </row>
    <row r="135" spans="1:27" s="17" customFormat="1" ht="17.25" x14ac:dyDescent="0.2">
      <c r="A135" s="23"/>
      <c r="B135" s="23"/>
      <c r="C135" s="23"/>
      <c r="D135" s="23"/>
      <c r="E135" s="23"/>
      <c r="F135" s="23"/>
      <c r="G135" s="23"/>
      <c r="H135" s="23"/>
      <c r="I135" s="23"/>
      <c r="J135" s="23"/>
      <c r="K135" s="23"/>
      <c r="L135" s="23"/>
      <c r="M135" s="23"/>
      <c r="N135" s="23"/>
      <c r="O135" s="23"/>
      <c r="P135" s="23"/>
      <c r="Q135" s="23"/>
      <c r="R135" s="185"/>
      <c r="S135" s="185"/>
      <c r="T135" s="185"/>
      <c r="U135" s="185"/>
      <c r="V135" s="185"/>
      <c r="W135" s="185"/>
    </row>
    <row r="136" spans="1:27" s="17" customFormat="1" ht="17.25" x14ac:dyDescent="0.2">
      <c r="A136" s="23"/>
      <c r="B136" s="23"/>
      <c r="C136" s="23"/>
      <c r="D136" s="23"/>
      <c r="E136" s="23"/>
      <c r="F136" s="23"/>
      <c r="G136" s="23"/>
      <c r="H136" s="23"/>
      <c r="I136" s="23"/>
      <c r="J136" s="23"/>
      <c r="K136" s="23"/>
      <c r="L136" s="23"/>
      <c r="M136" s="23"/>
      <c r="N136" s="23"/>
      <c r="O136" s="23"/>
      <c r="P136" s="23"/>
      <c r="Q136" s="23"/>
      <c r="R136" s="185"/>
      <c r="S136" s="185"/>
      <c r="T136" s="185"/>
      <c r="U136" s="185"/>
      <c r="V136" s="185"/>
      <c r="W136" s="185"/>
    </row>
    <row r="137" spans="1:27" s="17" customFormat="1" ht="17.25" x14ac:dyDescent="0.2">
      <c r="A137" s="23"/>
      <c r="B137" s="23"/>
      <c r="C137" s="23"/>
      <c r="D137" s="23"/>
      <c r="E137" s="23"/>
      <c r="F137" s="23"/>
      <c r="G137" s="23"/>
      <c r="H137" s="23"/>
      <c r="I137" s="23"/>
      <c r="J137" s="23"/>
      <c r="K137" s="23"/>
      <c r="L137" s="23"/>
      <c r="M137" s="23"/>
      <c r="N137" s="23"/>
      <c r="O137" s="23"/>
      <c r="P137" s="23"/>
      <c r="Q137" s="23"/>
      <c r="R137" s="185"/>
      <c r="S137" s="185"/>
      <c r="T137" s="185"/>
      <c r="U137" s="185"/>
      <c r="V137" s="185"/>
      <c r="W137" s="185"/>
    </row>
    <row r="138" spans="1:27" s="17" customFormat="1" ht="17.25" x14ac:dyDescent="0.2">
      <c r="A138" s="23"/>
      <c r="B138" s="23"/>
      <c r="C138" s="23"/>
      <c r="D138" s="23"/>
      <c r="E138" s="23"/>
      <c r="F138" s="23"/>
      <c r="G138" s="23"/>
      <c r="H138" s="23"/>
      <c r="I138" s="23"/>
      <c r="J138" s="23"/>
      <c r="K138" s="23"/>
      <c r="L138" s="23"/>
      <c r="M138" s="23"/>
      <c r="N138" s="23"/>
      <c r="O138" s="23"/>
      <c r="P138" s="23"/>
      <c r="Q138" s="23"/>
      <c r="R138" s="185"/>
      <c r="S138" s="185"/>
      <c r="T138" s="185"/>
      <c r="U138" s="185"/>
      <c r="V138" s="185"/>
      <c r="W138" s="185"/>
    </row>
    <row r="139" spans="1:27" s="17" customFormat="1" ht="17.25" x14ac:dyDescent="0.2">
      <c r="A139" s="23"/>
      <c r="B139" s="23"/>
      <c r="C139" s="23"/>
      <c r="D139" s="23"/>
      <c r="E139" s="23"/>
      <c r="F139" s="23"/>
      <c r="G139" s="23"/>
      <c r="H139" s="23"/>
      <c r="I139" s="23"/>
      <c r="J139" s="23"/>
      <c r="K139" s="23"/>
      <c r="L139" s="23"/>
      <c r="M139" s="23"/>
      <c r="N139" s="23"/>
      <c r="O139" s="23"/>
      <c r="P139" s="23"/>
      <c r="Q139" s="23"/>
      <c r="R139" s="185"/>
      <c r="S139" s="185"/>
      <c r="T139" s="185"/>
      <c r="U139" s="185"/>
      <c r="V139" s="185"/>
      <c r="W139" s="185"/>
    </row>
    <row r="140" spans="1:27" s="17" customFormat="1" ht="17.25" x14ac:dyDescent="0.2">
      <c r="A140" s="23"/>
      <c r="B140" s="23"/>
      <c r="C140" s="23"/>
      <c r="D140" s="23"/>
      <c r="E140" s="23"/>
      <c r="F140" s="23"/>
      <c r="G140" s="23"/>
      <c r="H140" s="23"/>
      <c r="I140" s="23"/>
      <c r="J140" s="23"/>
      <c r="K140" s="23"/>
      <c r="L140" s="23"/>
      <c r="M140" s="23"/>
      <c r="N140" s="23"/>
      <c r="O140" s="23"/>
      <c r="P140" s="23"/>
      <c r="Q140" s="23"/>
      <c r="R140" s="185"/>
      <c r="S140" s="185"/>
      <c r="T140" s="185"/>
      <c r="U140" s="185"/>
      <c r="V140" s="185"/>
      <c r="W140" s="185"/>
      <c r="X140" s="185"/>
      <c r="Y140" s="185"/>
      <c r="Z140" s="185"/>
      <c r="AA140" s="185"/>
    </row>
    <row r="141" spans="1:27" s="17" customFormat="1" ht="17.25" x14ac:dyDescent="0.2">
      <c r="A141" s="23"/>
      <c r="B141" s="23"/>
      <c r="C141" s="23"/>
      <c r="D141" s="23"/>
      <c r="E141" s="23"/>
      <c r="F141" s="23"/>
      <c r="G141" s="23"/>
      <c r="H141" s="23"/>
      <c r="I141" s="23"/>
      <c r="J141" s="23"/>
      <c r="K141" s="23"/>
      <c r="L141" s="23"/>
      <c r="M141" s="23"/>
      <c r="N141" s="23"/>
      <c r="O141" s="23"/>
      <c r="P141" s="23"/>
      <c r="Q141" s="23"/>
      <c r="R141" s="185"/>
      <c r="S141" s="185"/>
      <c r="T141" s="185"/>
      <c r="U141" s="185"/>
      <c r="V141" s="185"/>
      <c r="W141" s="185"/>
      <c r="X141" s="185"/>
      <c r="Y141" s="185"/>
      <c r="Z141" s="185"/>
      <c r="AA141" s="185"/>
    </row>
    <row r="142" spans="1:27" s="17" customFormat="1" ht="17.25" x14ac:dyDescent="0.2">
      <c r="A142" s="23"/>
      <c r="B142" s="23"/>
      <c r="C142" s="23"/>
      <c r="D142" s="23"/>
      <c r="E142" s="23"/>
      <c r="F142" s="23"/>
      <c r="G142" s="23"/>
      <c r="H142" s="23"/>
      <c r="I142" s="23"/>
      <c r="J142" s="23"/>
      <c r="K142" s="23"/>
      <c r="L142" s="23"/>
      <c r="M142" s="23"/>
      <c r="N142" s="23"/>
      <c r="O142" s="23"/>
      <c r="P142" s="23"/>
      <c r="Q142" s="23"/>
      <c r="R142" s="185"/>
      <c r="S142" s="185"/>
      <c r="T142" s="185"/>
      <c r="U142" s="185"/>
      <c r="V142" s="185"/>
      <c r="W142" s="185"/>
      <c r="X142" s="185"/>
      <c r="Y142" s="185"/>
      <c r="Z142" s="185"/>
      <c r="AA142" s="185"/>
    </row>
    <row r="143" spans="1:27" s="17" customFormat="1" ht="17.25" x14ac:dyDescent="0.2">
      <c r="A143" s="23"/>
      <c r="B143" s="23"/>
      <c r="C143" s="23"/>
      <c r="D143" s="23"/>
      <c r="E143" s="23"/>
      <c r="F143" s="23"/>
      <c r="G143" s="23"/>
      <c r="H143" s="23"/>
      <c r="I143" s="23"/>
      <c r="J143" s="23"/>
      <c r="K143" s="23"/>
      <c r="L143" s="23"/>
      <c r="M143" s="23"/>
      <c r="N143" s="23"/>
      <c r="O143" s="23"/>
      <c r="P143" s="23"/>
      <c r="Q143" s="23"/>
      <c r="R143" s="185"/>
      <c r="S143" s="185"/>
      <c r="T143" s="185"/>
      <c r="U143" s="185"/>
      <c r="V143" s="185"/>
      <c r="W143" s="185"/>
      <c r="X143" s="185"/>
      <c r="Y143" s="185"/>
      <c r="Z143" s="185"/>
      <c r="AA143" s="185"/>
    </row>
    <row r="144" spans="1:27" s="17" customFormat="1" ht="17.25" x14ac:dyDescent="0.2">
      <c r="A144" s="23"/>
      <c r="B144" s="23"/>
      <c r="C144" s="23"/>
      <c r="D144" s="23"/>
      <c r="E144" s="23"/>
      <c r="F144" s="23"/>
      <c r="G144" s="23"/>
      <c r="H144" s="23"/>
      <c r="I144" s="23"/>
      <c r="J144" s="23"/>
      <c r="K144" s="23"/>
      <c r="L144" s="23"/>
      <c r="M144" s="23"/>
      <c r="N144" s="23"/>
      <c r="O144" s="23"/>
      <c r="P144" s="23"/>
      <c r="Q144" s="23"/>
      <c r="R144" s="185"/>
      <c r="S144" s="185"/>
      <c r="T144" s="185"/>
      <c r="U144" s="185"/>
      <c r="V144" s="185"/>
      <c r="W144" s="185"/>
      <c r="X144" s="185"/>
      <c r="Y144" s="185"/>
      <c r="Z144" s="185"/>
      <c r="AA144" s="185"/>
    </row>
    <row r="145" spans="1:27" s="17" customFormat="1" ht="17.25" x14ac:dyDescent="0.2">
      <c r="A145" s="23"/>
      <c r="B145" s="23"/>
      <c r="C145" s="23"/>
      <c r="D145" s="23"/>
      <c r="E145" s="23"/>
      <c r="F145" s="23"/>
      <c r="G145" s="23"/>
      <c r="H145" s="23"/>
      <c r="I145" s="23"/>
      <c r="J145" s="23"/>
      <c r="K145" s="23"/>
      <c r="L145" s="23"/>
      <c r="M145" s="23"/>
      <c r="N145" s="23"/>
      <c r="O145" s="23"/>
      <c r="P145" s="23"/>
      <c r="Q145" s="23"/>
      <c r="R145" s="185"/>
      <c r="S145" s="185"/>
      <c r="T145" s="185"/>
      <c r="U145" s="185"/>
      <c r="V145" s="185"/>
      <c r="W145" s="185"/>
      <c r="X145" s="185"/>
      <c r="Y145" s="185"/>
      <c r="Z145" s="185"/>
      <c r="AA145" s="185"/>
    </row>
    <row r="146" spans="1:27" s="17" customFormat="1" ht="17.25" x14ac:dyDescent="0.2">
      <c r="A146" s="23"/>
      <c r="B146" s="23"/>
      <c r="C146" s="23"/>
      <c r="D146" s="23"/>
      <c r="E146" s="23"/>
      <c r="F146" s="23"/>
      <c r="G146" s="23"/>
      <c r="H146" s="23"/>
      <c r="I146" s="23"/>
      <c r="J146" s="23"/>
      <c r="K146" s="23"/>
      <c r="L146" s="23"/>
      <c r="M146" s="23"/>
      <c r="N146" s="23"/>
      <c r="O146" s="23"/>
      <c r="P146" s="23"/>
      <c r="Q146" s="23"/>
      <c r="R146" s="185"/>
      <c r="S146" s="185"/>
      <c r="T146" s="185"/>
      <c r="U146" s="185"/>
      <c r="V146" s="185"/>
      <c r="W146" s="185"/>
      <c r="X146" s="185"/>
      <c r="Y146" s="185"/>
      <c r="Z146" s="185"/>
      <c r="AA146" s="185"/>
    </row>
    <row r="147" spans="1:27" s="17" customFormat="1" ht="17.25" x14ac:dyDescent="0.2">
      <c r="A147" s="23"/>
      <c r="B147" s="23"/>
      <c r="C147" s="23"/>
      <c r="D147" s="23"/>
      <c r="E147" s="23"/>
      <c r="F147" s="23"/>
      <c r="G147" s="23"/>
      <c r="H147" s="23"/>
      <c r="I147" s="23"/>
      <c r="J147" s="23"/>
      <c r="K147" s="23"/>
      <c r="L147" s="23"/>
      <c r="M147" s="23"/>
      <c r="N147" s="23"/>
      <c r="O147" s="23"/>
      <c r="P147" s="23"/>
      <c r="Q147" s="23"/>
      <c r="R147" s="185"/>
      <c r="S147" s="185"/>
      <c r="T147" s="185"/>
      <c r="U147" s="185"/>
      <c r="V147" s="185"/>
      <c r="W147" s="185"/>
      <c r="X147" s="185"/>
      <c r="Y147" s="185"/>
      <c r="Z147" s="185"/>
      <c r="AA147" s="185"/>
    </row>
    <row r="148" spans="1:27" s="17" customFormat="1" ht="17.25" x14ac:dyDescent="0.2">
      <c r="A148" s="23"/>
      <c r="B148" s="23"/>
      <c r="C148" s="23"/>
      <c r="D148" s="23"/>
      <c r="E148" s="23"/>
      <c r="F148" s="23"/>
      <c r="G148" s="23"/>
      <c r="H148" s="23"/>
      <c r="I148" s="23"/>
      <c r="J148" s="23"/>
      <c r="K148" s="23"/>
      <c r="L148" s="23"/>
      <c r="M148" s="23"/>
      <c r="N148" s="23"/>
      <c r="O148" s="23"/>
      <c r="P148" s="23"/>
      <c r="Q148" s="23"/>
      <c r="R148" s="185"/>
      <c r="S148" s="185"/>
      <c r="T148" s="185"/>
      <c r="U148" s="185"/>
      <c r="V148" s="185"/>
      <c r="W148" s="185"/>
      <c r="X148" s="185"/>
      <c r="Y148" s="185"/>
      <c r="Z148" s="185"/>
      <c r="AA148" s="185"/>
    </row>
    <row r="149" spans="1:27" s="17" customFormat="1" ht="17.25" x14ac:dyDescent="0.2">
      <c r="A149" s="23"/>
      <c r="B149" s="23"/>
      <c r="C149" s="23"/>
      <c r="D149" s="23"/>
      <c r="E149" s="23"/>
      <c r="F149" s="23"/>
      <c r="G149" s="23"/>
      <c r="H149" s="23"/>
      <c r="I149" s="23"/>
      <c r="J149" s="23"/>
      <c r="K149" s="23"/>
      <c r="L149" s="23"/>
      <c r="M149" s="23"/>
      <c r="N149" s="23"/>
      <c r="O149" s="23"/>
      <c r="P149" s="23"/>
      <c r="Q149" s="23"/>
      <c r="R149" s="185"/>
      <c r="S149" s="185"/>
      <c r="T149" s="185"/>
      <c r="U149" s="185"/>
      <c r="V149" s="185"/>
      <c r="W149" s="185"/>
      <c r="X149" s="185"/>
      <c r="Y149" s="185"/>
      <c r="Z149" s="185"/>
      <c r="AA149" s="185"/>
    </row>
    <row r="150" spans="1:27" s="17" customFormat="1" ht="17.25" x14ac:dyDescent="0.2">
      <c r="A150" s="23"/>
      <c r="B150" s="23"/>
      <c r="C150" s="23"/>
      <c r="D150" s="23"/>
      <c r="E150" s="23"/>
      <c r="F150" s="23"/>
      <c r="G150" s="23"/>
      <c r="H150" s="23"/>
      <c r="I150" s="23"/>
      <c r="J150" s="23"/>
      <c r="K150" s="23"/>
      <c r="L150" s="23"/>
      <c r="M150" s="23"/>
      <c r="N150" s="23"/>
      <c r="O150" s="23"/>
      <c r="P150" s="23"/>
      <c r="Q150" s="23"/>
      <c r="R150" s="185"/>
      <c r="S150" s="185"/>
      <c r="T150" s="185"/>
      <c r="U150" s="185"/>
      <c r="V150" s="185"/>
      <c r="W150" s="185"/>
      <c r="X150" s="185"/>
      <c r="Y150" s="185"/>
      <c r="Z150" s="185"/>
      <c r="AA150" s="185"/>
    </row>
  </sheetData>
  <sheetProtection formatColumns="0" autoFilter="0"/>
  <dataConsolidate link="1"/>
  <mergeCells count="16">
    <mergeCell ref="A1:M1"/>
    <mergeCell ref="L6:M6"/>
    <mergeCell ref="J6:K6"/>
    <mergeCell ref="J2:K2"/>
    <mergeCell ref="J3:K3"/>
    <mergeCell ref="J4:K4"/>
    <mergeCell ref="J5:K5"/>
    <mergeCell ref="L2:M2"/>
    <mergeCell ref="L3:M3"/>
    <mergeCell ref="L4:M4"/>
    <mergeCell ref="L5:M5"/>
    <mergeCell ref="A2:I2"/>
    <mergeCell ref="A3:I3"/>
    <mergeCell ref="A4:I4"/>
    <mergeCell ref="A5:I5"/>
    <mergeCell ref="A6:I6"/>
  </mergeCells>
  <dataValidations count="8">
    <dataValidation allowBlank="1" showErrorMessage="1" promptTitle="Cal OES ONLY" prompt="For Cal OES use only.  Do not enter." sqref="L6"/>
    <dataValidation type="list" allowBlank="1" showInputMessage="1" showErrorMessage="1" sqref="E10:E30">
      <formula1>DD_CC_SolutionArea</formula1>
    </dataValidation>
    <dataValidation type="list" allowBlank="1" showInputMessage="1" showErrorMessage="1" sqref="H10:H30">
      <formula1>"Yes, No"</formula1>
    </dataValidation>
    <dataValidation type="list" allowBlank="1" showInputMessage="1" showErrorMessage="1" sqref="A10:A30">
      <formula1>"A,B,C,D,E,F,G,H,I,J,K,L,M,N,O,P,Q,R,S,T,U,V,W,X,Y,Z"</formula1>
    </dataValidation>
    <dataValidation type="list" allowBlank="1" showInputMessage="1" showErrorMessage="1" sqref="I10:I30">
      <formula1>"EHP, Noncompetitive Procurement, 19FD-01 Food &amp; Water Hold, N/A"</formula1>
    </dataValidation>
    <dataValidation type="list" allowBlank="1" showInputMessage="1" showErrorMessage="1" sqref="G10:G30">
      <formula1>"Consultant / Contractor Fee"</formula1>
    </dataValidation>
    <dataValidation type="list" allowBlank="1" showInputMessage="1" showErrorMessage="1" sqref="F10:F30">
      <formula1>INDIRECT(VLOOKUP(E10,DD_CC_SubCat_Lookup,2,0))</formula1>
    </dataValidation>
    <dataValidation type="list" allowBlank="1" showInputMessage="1" showErrorMessage="1" sqref="L2:M2">
      <formula1>"Initial Application, Modification, Advance, Reimbursement"</formula1>
    </dataValidation>
  </dataValidations>
  <printOptions horizontalCentered="1"/>
  <pageMargins left="0.15" right="0.15" top="0.5" bottom="0.5" header="0.25" footer="0.25"/>
  <pageSetup scale="42"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ersonnel">
    <tabColor rgb="FFA6CAAA"/>
    <pageSetUpPr fitToPage="1"/>
  </sheetPr>
  <dimension ref="A1:V147"/>
  <sheetViews>
    <sheetView showGridLines="0" showZeros="0" zoomScale="65" zoomScaleNormal="65" zoomScaleSheetLayoutView="50" workbookViewId="0">
      <pane ySplit="8" topLeftCell="A9" activePane="bottomLeft" state="frozen"/>
      <selection sqref="A1:H1"/>
      <selection pane="bottomLeft" sqref="A1:I1"/>
    </sheetView>
  </sheetViews>
  <sheetFormatPr defaultColWidth="9.140625" defaultRowHeight="12.75" x14ac:dyDescent="0.2"/>
  <cols>
    <col min="1" max="1" width="12.7109375" style="23" customWidth="1"/>
    <col min="2" max="2" width="42.140625" style="23" customWidth="1"/>
    <col min="3" max="3" width="49.42578125" style="23" customWidth="1"/>
    <col min="4" max="5" width="40.7109375" style="23" customWidth="1"/>
    <col min="6" max="6" width="25.7109375" style="23" customWidth="1"/>
    <col min="7" max="7" width="26.7109375" style="23" customWidth="1"/>
    <col min="8" max="8" width="15.7109375" style="23" customWidth="1"/>
    <col min="9" max="9" width="24.7109375" style="23" customWidth="1"/>
    <col min="10" max="12" width="18.85546875" style="23" hidden="1" customWidth="1"/>
    <col min="13" max="18" width="18.85546875" style="185" hidden="1" customWidth="1"/>
    <col min="19" max="19" width="20.140625" style="185" hidden="1" customWidth="1"/>
    <col min="20" max="22" width="15.7109375" style="185" customWidth="1"/>
    <col min="23" max="16384" width="9.140625" style="23"/>
  </cols>
  <sheetData>
    <row r="1" spans="1:22" ht="35.1" customHeight="1" x14ac:dyDescent="0.2">
      <c r="A1" s="944" t="s">
        <v>72</v>
      </c>
      <c r="B1" s="944"/>
      <c r="C1" s="944"/>
      <c r="D1" s="944"/>
      <c r="E1" s="944"/>
      <c r="F1" s="945"/>
      <c r="G1" s="945"/>
      <c r="H1" s="945"/>
      <c r="I1" s="945"/>
      <c r="J1" s="217"/>
      <c r="K1" s="217"/>
      <c r="L1" s="217"/>
    </row>
    <row r="2" spans="1:22" ht="30" customHeight="1" x14ac:dyDescent="0.2">
      <c r="A2" s="951">
        <f>SubrecipientName</f>
        <v>0</v>
      </c>
      <c r="B2" s="951"/>
      <c r="C2" s="951"/>
      <c r="D2" s="951"/>
      <c r="E2" s="951"/>
      <c r="F2" s="924" t="s">
        <v>5</v>
      </c>
      <c r="G2" s="950"/>
      <c r="H2" s="946"/>
      <c r="I2" s="947"/>
      <c r="J2" s="185"/>
      <c r="K2" s="185"/>
      <c r="L2" s="185"/>
      <c r="T2" s="23"/>
      <c r="U2" s="23"/>
      <c r="V2" s="23"/>
    </row>
    <row r="3" spans="1:22" ht="30" customHeight="1" x14ac:dyDescent="0.35">
      <c r="A3" s="952">
        <f>FIPSNumber</f>
        <v>0</v>
      </c>
      <c r="B3" s="952"/>
      <c r="C3" s="952"/>
      <c r="D3" s="952"/>
      <c r="E3" s="952"/>
      <c r="F3" s="924" t="s">
        <v>609</v>
      </c>
      <c r="G3" s="950"/>
      <c r="H3" s="946"/>
      <c r="I3" s="947"/>
      <c r="J3" s="185"/>
      <c r="K3" s="185"/>
      <c r="L3" s="185"/>
      <c r="T3" s="23"/>
      <c r="U3" s="23"/>
      <c r="V3" s="23"/>
    </row>
    <row r="4" spans="1:22" ht="30" customHeight="1" x14ac:dyDescent="0.2">
      <c r="A4" s="953">
        <f>SubawardNumber</f>
        <v>0</v>
      </c>
      <c r="B4" s="953"/>
      <c r="C4" s="953"/>
      <c r="D4" s="953"/>
      <c r="E4" s="954"/>
      <c r="F4" s="891" t="s">
        <v>221</v>
      </c>
      <c r="G4" s="891"/>
      <c r="H4" s="948">
        <f>StartDate</f>
        <v>44378</v>
      </c>
      <c r="I4" s="949"/>
      <c r="J4" s="185"/>
      <c r="K4" s="185"/>
      <c r="L4" s="185"/>
      <c r="T4" s="23"/>
      <c r="U4" s="23"/>
      <c r="V4" s="23"/>
    </row>
    <row r="5" spans="1:22" ht="30" customHeight="1" x14ac:dyDescent="0.3">
      <c r="A5" s="921"/>
      <c r="B5" s="921"/>
      <c r="C5" s="921"/>
      <c r="D5" s="921"/>
      <c r="E5" s="922"/>
      <c r="F5" s="891" t="s">
        <v>222</v>
      </c>
      <c r="G5" s="891"/>
      <c r="H5" s="948">
        <f>EndDate</f>
        <v>45107</v>
      </c>
      <c r="I5" s="949"/>
      <c r="J5" s="185"/>
      <c r="K5" s="185"/>
      <c r="L5" s="185"/>
      <c r="T5" s="23"/>
      <c r="U5" s="23"/>
      <c r="V5" s="23"/>
    </row>
    <row r="6" spans="1:22" ht="30" customHeight="1" x14ac:dyDescent="0.3">
      <c r="A6" s="921"/>
      <c r="B6" s="921"/>
      <c r="C6" s="921"/>
      <c r="D6" s="921"/>
      <c r="E6" s="922"/>
      <c r="F6" s="890" t="s">
        <v>498</v>
      </c>
      <c r="G6" s="890"/>
      <c r="H6" s="858"/>
      <c r="I6" s="858"/>
      <c r="J6" s="185"/>
      <c r="K6" s="185"/>
      <c r="L6" s="185"/>
      <c r="T6" s="23"/>
      <c r="U6" s="23"/>
      <c r="V6" s="23"/>
    </row>
    <row r="7" spans="1:22" ht="50.1" customHeight="1" x14ac:dyDescent="0.2">
      <c r="A7" s="560" t="s">
        <v>26</v>
      </c>
      <c r="B7" s="560" t="s">
        <v>83</v>
      </c>
      <c r="C7" s="561" t="s">
        <v>274</v>
      </c>
      <c r="D7" s="561" t="s">
        <v>247</v>
      </c>
      <c r="E7" s="561" t="s">
        <v>212</v>
      </c>
      <c r="F7" s="561" t="s">
        <v>71</v>
      </c>
      <c r="G7" s="562" t="s">
        <v>571</v>
      </c>
      <c r="H7" s="562" t="s">
        <v>73</v>
      </c>
      <c r="I7" s="562" t="s">
        <v>74</v>
      </c>
      <c r="J7" s="338" t="s">
        <v>466</v>
      </c>
      <c r="K7" s="338" t="s">
        <v>467</v>
      </c>
      <c r="L7" s="338" t="s">
        <v>468</v>
      </c>
      <c r="M7" s="338" t="s">
        <v>469</v>
      </c>
      <c r="N7" s="338" t="s">
        <v>470</v>
      </c>
      <c r="O7" s="338" t="s">
        <v>471</v>
      </c>
      <c r="P7" s="338" t="s">
        <v>472</v>
      </c>
      <c r="Q7" s="338" t="s">
        <v>473</v>
      </c>
      <c r="R7" s="338" t="s">
        <v>474</v>
      </c>
      <c r="S7" s="338" t="s">
        <v>475</v>
      </c>
      <c r="T7" s="23"/>
      <c r="U7" s="23"/>
      <c r="V7" s="23"/>
    </row>
    <row r="8" spans="1:22" s="150" customFormat="1" ht="20.25" x14ac:dyDescent="0.2">
      <c r="A8" s="563">
        <v>0</v>
      </c>
      <c r="B8" s="564">
        <v>0</v>
      </c>
      <c r="C8" s="565"/>
      <c r="D8" s="566">
        <v>0</v>
      </c>
      <c r="E8" s="566">
        <v>0</v>
      </c>
      <c r="F8" s="567"/>
      <c r="G8" s="568">
        <f>SUM(RangeSalary)</f>
        <v>0</v>
      </c>
      <c r="H8" s="569">
        <f>SUM(RangeHours)</f>
        <v>0</v>
      </c>
      <c r="I8" s="568">
        <f>SUM(RangeCost)</f>
        <v>0</v>
      </c>
      <c r="J8" s="337"/>
      <c r="K8" s="337"/>
      <c r="L8" s="337"/>
      <c r="M8" s="337"/>
      <c r="N8" s="337"/>
      <c r="O8" s="337"/>
      <c r="P8" s="337"/>
      <c r="Q8" s="337"/>
      <c r="R8" s="337"/>
      <c r="S8" s="337"/>
    </row>
    <row r="9" spans="1:22" s="19" customFormat="1" ht="30" customHeight="1" x14ac:dyDescent="0.2">
      <c r="A9" s="554">
        <v>0</v>
      </c>
      <c r="B9" s="554">
        <v>0</v>
      </c>
      <c r="C9" s="554">
        <v>0</v>
      </c>
      <c r="D9" s="555">
        <v>0</v>
      </c>
      <c r="E9" s="555">
        <v>0</v>
      </c>
      <c r="F9" s="555">
        <v>0</v>
      </c>
      <c r="G9" s="528">
        <v>0</v>
      </c>
      <c r="H9" s="528">
        <v>0</v>
      </c>
      <c r="I9" s="528">
        <v>0</v>
      </c>
      <c r="J9" s="332">
        <v>0</v>
      </c>
      <c r="K9" s="332">
        <v>0</v>
      </c>
      <c r="L9" s="332">
        <v>0</v>
      </c>
      <c r="M9" s="332">
        <v>0</v>
      </c>
      <c r="N9" s="332">
        <v>0</v>
      </c>
      <c r="O9" s="332">
        <v>0</v>
      </c>
      <c r="P9" s="332">
        <v>0</v>
      </c>
      <c r="Q9" s="332">
        <v>0</v>
      </c>
      <c r="R9" s="332">
        <v>0</v>
      </c>
      <c r="S9" s="332">
        <v>0</v>
      </c>
    </row>
    <row r="10" spans="1:22" s="378" customFormat="1" ht="19.5" x14ac:dyDescent="0.2">
      <c r="A10" s="370"/>
      <c r="B10" s="370"/>
      <c r="C10" s="370"/>
      <c r="D10" s="371"/>
      <c r="E10" s="371"/>
      <c r="F10" s="371"/>
      <c r="G10" s="382"/>
      <c r="H10" s="382"/>
      <c r="I10" s="382"/>
      <c r="J10" s="371"/>
      <c r="K10" s="371"/>
      <c r="L10" s="371"/>
      <c r="M10" s="371"/>
      <c r="N10" s="371"/>
      <c r="O10" s="371"/>
      <c r="P10" s="371"/>
      <c r="Q10" s="371"/>
      <c r="R10" s="371"/>
      <c r="S10" s="371"/>
    </row>
    <row r="11" spans="1:22" s="378" customFormat="1" ht="19.5" x14ac:dyDescent="0.2">
      <c r="A11" s="370"/>
      <c r="B11" s="370"/>
      <c r="C11" s="370"/>
      <c r="D11" s="371"/>
      <c r="E11" s="371"/>
      <c r="F11" s="371"/>
      <c r="G11" s="435"/>
      <c r="H11" s="382"/>
      <c r="I11" s="382"/>
      <c r="J11" s="371"/>
      <c r="K11" s="371"/>
      <c r="L11" s="371"/>
      <c r="M11" s="371"/>
      <c r="N11" s="371"/>
      <c r="O11" s="371"/>
      <c r="P11" s="371"/>
      <c r="Q11" s="371"/>
      <c r="R11" s="371"/>
      <c r="S11" s="371"/>
    </row>
    <row r="12" spans="1:22" s="378" customFormat="1" ht="19.5" x14ac:dyDescent="0.2">
      <c r="A12" s="370"/>
      <c r="B12" s="370"/>
      <c r="C12" s="370"/>
      <c r="D12" s="371"/>
      <c r="E12" s="371"/>
      <c r="F12" s="371"/>
      <c r="G12" s="382"/>
      <c r="H12" s="382"/>
      <c r="I12" s="382"/>
      <c r="J12" s="371"/>
      <c r="K12" s="371"/>
      <c r="L12" s="371"/>
      <c r="M12" s="371"/>
      <c r="N12" s="371"/>
      <c r="O12" s="371"/>
      <c r="P12" s="371"/>
      <c r="Q12" s="371"/>
      <c r="R12" s="371"/>
      <c r="S12" s="371"/>
    </row>
    <row r="13" spans="1:22" s="378" customFormat="1" ht="19.5" x14ac:dyDescent="0.2">
      <c r="A13" s="370"/>
      <c r="B13" s="370"/>
      <c r="C13" s="370"/>
      <c r="D13" s="371"/>
      <c r="E13" s="371"/>
      <c r="F13" s="371"/>
      <c r="G13" s="382"/>
      <c r="H13" s="382"/>
      <c r="I13" s="382"/>
      <c r="J13" s="371"/>
      <c r="K13" s="371"/>
      <c r="L13" s="371"/>
      <c r="M13" s="371"/>
      <c r="N13" s="371"/>
      <c r="O13" s="371"/>
      <c r="P13" s="371"/>
      <c r="Q13" s="371"/>
      <c r="R13" s="371"/>
      <c r="S13" s="371"/>
    </row>
    <row r="14" spans="1:22" s="378" customFormat="1" ht="19.5" x14ac:dyDescent="0.2">
      <c r="A14" s="370"/>
      <c r="B14" s="370"/>
      <c r="C14" s="370"/>
      <c r="D14" s="371"/>
      <c r="E14" s="371"/>
      <c r="F14" s="371"/>
      <c r="G14" s="382"/>
      <c r="H14" s="382"/>
      <c r="I14" s="382"/>
      <c r="J14" s="371"/>
      <c r="K14" s="371"/>
      <c r="L14" s="371"/>
      <c r="M14" s="371"/>
      <c r="N14" s="371"/>
      <c r="O14" s="371"/>
      <c r="P14" s="371"/>
      <c r="Q14" s="371"/>
      <c r="R14" s="371"/>
      <c r="S14" s="371"/>
    </row>
    <row r="15" spans="1:22" s="378" customFormat="1" ht="19.5" x14ac:dyDescent="0.2">
      <c r="A15" s="370"/>
      <c r="B15" s="370"/>
      <c r="C15" s="370"/>
      <c r="D15" s="371"/>
      <c r="E15" s="371"/>
      <c r="F15" s="371"/>
      <c r="G15" s="382"/>
      <c r="H15" s="382"/>
      <c r="I15" s="382"/>
      <c r="J15" s="371"/>
      <c r="K15" s="371"/>
      <c r="L15" s="371"/>
      <c r="M15" s="371"/>
      <c r="N15" s="371"/>
      <c r="O15" s="371"/>
      <c r="P15" s="371"/>
      <c r="Q15" s="371"/>
      <c r="R15" s="371"/>
      <c r="S15" s="371"/>
    </row>
    <row r="16" spans="1:22" s="378" customFormat="1" ht="19.5" x14ac:dyDescent="0.2">
      <c r="A16" s="370"/>
      <c r="B16" s="370"/>
      <c r="C16" s="370"/>
      <c r="D16" s="371"/>
      <c r="E16" s="371"/>
      <c r="F16" s="371"/>
      <c r="G16" s="382"/>
      <c r="H16" s="382"/>
      <c r="I16" s="382"/>
      <c r="J16" s="371"/>
      <c r="K16" s="371"/>
      <c r="L16" s="371"/>
      <c r="M16" s="371"/>
      <c r="N16" s="371"/>
      <c r="O16" s="371"/>
      <c r="P16" s="371"/>
      <c r="Q16" s="371"/>
      <c r="R16" s="371"/>
      <c r="S16" s="371"/>
    </row>
    <row r="17" spans="1:19" s="378" customFormat="1" ht="19.5" x14ac:dyDescent="0.2">
      <c r="A17" s="370"/>
      <c r="B17" s="370"/>
      <c r="C17" s="370"/>
      <c r="D17" s="371"/>
      <c r="E17" s="371"/>
      <c r="F17" s="371"/>
      <c r="G17" s="382"/>
      <c r="H17" s="382"/>
      <c r="I17" s="382"/>
      <c r="J17" s="371"/>
      <c r="K17" s="371"/>
      <c r="L17" s="371"/>
      <c r="M17" s="371"/>
      <c r="N17" s="371"/>
      <c r="O17" s="371"/>
      <c r="P17" s="371"/>
      <c r="Q17" s="371"/>
      <c r="R17" s="371"/>
      <c r="S17" s="371"/>
    </row>
    <row r="18" spans="1:19" s="378" customFormat="1" ht="19.5" x14ac:dyDescent="0.2">
      <c r="A18" s="370"/>
      <c r="B18" s="370"/>
      <c r="C18" s="370"/>
      <c r="D18" s="371"/>
      <c r="E18" s="371"/>
      <c r="F18" s="371"/>
      <c r="G18" s="382"/>
      <c r="H18" s="382"/>
      <c r="I18" s="382"/>
      <c r="J18" s="371"/>
      <c r="K18" s="371"/>
      <c r="L18" s="371"/>
      <c r="M18" s="371"/>
      <c r="N18" s="371"/>
      <c r="O18" s="371"/>
      <c r="P18" s="371"/>
      <c r="Q18" s="371"/>
      <c r="R18" s="371"/>
      <c r="S18" s="371"/>
    </row>
    <row r="19" spans="1:19" s="378" customFormat="1" ht="19.5" x14ac:dyDescent="0.2">
      <c r="A19" s="370"/>
      <c r="B19" s="370"/>
      <c r="C19" s="370"/>
      <c r="D19" s="371"/>
      <c r="E19" s="371"/>
      <c r="F19" s="371"/>
      <c r="G19" s="382"/>
      <c r="H19" s="382"/>
      <c r="I19" s="382"/>
      <c r="J19" s="371"/>
      <c r="K19" s="371"/>
      <c r="L19" s="371"/>
      <c r="M19" s="371"/>
      <c r="N19" s="371"/>
      <c r="O19" s="371"/>
      <c r="P19" s="371"/>
      <c r="Q19" s="371"/>
      <c r="R19" s="371"/>
      <c r="S19" s="371"/>
    </row>
    <row r="20" spans="1:19" s="378" customFormat="1" ht="19.5" x14ac:dyDescent="0.2">
      <c r="A20" s="370"/>
      <c r="B20" s="370"/>
      <c r="C20" s="370"/>
      <c r="D20" s="371"/>
      <c r="E20" s="371"/>
      <c r="F20" s="371"/>
      <c r="G20" s="382"/>
      <c r="H20" s="382"/>
      <c r="I20" s="382"/>
      <c r="J20" s="371"/>
      <c r="K20" s="371"/>
      <c r="L20" s="371"/>
      <c r="M20" s="371"/>
      <c r="N20" s="371"/>
      <c r="O20" s="371"/>
      <c r="P20" s="371"/>
      <c r="Q20" s="371"/>
      <c r="R20" s="371"/>
      <c r="S20" s="371"/>
    </row>
    <row r="21" spans="1:19" s="378" customFormat="1" ht="19.5" x14ac:dyDescent="0.2">
      <c r="A21" s="370"/>
      <c r="B21" s="370"/>
      <c r="C21" s="370"/>
      <c r="D21" s="371"/>
      <c r="E21" s="371"/>
      <c r="F21" s="371"/>
      <c r="G21" s="382"/>
      <c r="H21" s="382"/>
      <c r="I21" s="382"/>
      <c r="J21" s="371"/>
      <c r="K21" s="371"/>
      <c r="L21" s="371"/>
      <c r="M21" s="371"/>
      <c r="N21" s="371"/>
      <c r="O21" s="371"/>
      <c r="P21" s="371"/>
      <c r="Q21" s="371"/>
      <c r="R21" s="371"/>
      <c r="S21" s="371"/>
    </row>
    <row r="22" spans="1:19" s="378" customFormat="1" ht="19.5" x14ac:dyDescent="0.2">
      <c r="A22" s="370"/>
      <c r="B22" s="370"/>
      <c r="C22" s="370"/>
      <c r="D22" s="371"/>
      <c r="E22" s="371"/>
      <c r="F22" s="371"/>
      <c r="G22" s="382"/>
      <c r="H22" s="382"/>
      <c r="I22" s="382"/>
      <c r="J22" s="371"/>
      <c r="K22" s="371"/>
      <c r="L22" s="371"/>
      <c r="M22" s="371"/>
      <c r="N22" s="371"/>
      <c r="O22" s="371"/>
      <c r="P22" s="371"/>
      <c r="Q22" s="371"/>
      <c r="R22" s="371"/>
      <c r="S22" s="371"/>
    </row>
    <row r="23" spans="1:19" s="378" customFormat="1" ht="19.5" x14ac:dyDescent="0.2">
      <c r="A23" s="370"/>
      <c r="B23" s="370"/>
      <c r="C23" s="370"/>
      <c r="D23" s="371"/>
      <c r="E23" s="371"/>
      <c r="F23" s="371"/>
      <c r="G23" s="382"/>
      <c r="H23" s="382"/>
      <c r="I23" s="382"/>
      <c r="J23" s="371"/>
      <c r="K23" s="371"/>
      <c r="L23" s="371"/>
      <c r="M23" s="371"/>
      <c r="N23" s="371"/>
      <c r="O23" s="371"/>
      <c r="P23" s="371"/>
      <c r="Q23" s="371"/>
      <c r="R23" s="371"/>
      <c r="S23" s="371"/>
    </row>
    <row r="24" spans="1:19" s="378" customFormat="1" ht="19.5" x14ac:dyDescent="0.2">
      <c r="A24" s="370"/>
      <c r="B24" s="370"/>
      <c r="C24" s="370"/>
      <c r="D24" s="371"/>
      <c r="E24" s="371"/>
      <c r="F24" s="371"/>
      <c r="G24" s="382"/>
      <c r="H24" s="382"/>
      <c r="I24" s="382"/>
      <c r="J24" s="371"/>
      <c r="K24" s="371"/>
      <c r="L24" s="371"/>
      <c r="M24" s="371"/>
      <c r="N24" s="371"/>
      <c r="O24" s="371"/>
      <c r="P24" s="371"/>
      <c r="Q24" s="371"/>
      <c r="R24" s="371"/>
      <c r="S24" s="371"/>
    </row>
    <row r="25" spans="1:19" s="378" customFormat="1" ht="19.5" x14ac:dyDescent="0.2">
      <c r="A25" s="370"/>
      <c r="B25" s="370"/>
      <c r="C25" s="370"/>
      <c r="D25" s="371"/>
      <c r="E25" s="371"/>
      <c r="F25" s="371"/>
      <c r="G25" s="382"/>
      <c r="H25" s="382"/>
      <c r="I25" s="382"/>
      <c r="J25" s="371"/>
      <c r="K25" s="371"/>
      <c r="L25" s="371"/>
      <c r="M25" s="371"/>
      <c r="N25" s="371"/>
      <c r="O25" s="371"/>
      <c r="P25" s="371"/>
      <c r="Q25" s="371"/>
      <c r="R25" s="371"/>
      <c r="S25" s="371"/>
    </row>
    <row r="26" spans="1:19" s="378" customFormat="1" ht="19.5" x14ac:dyDescent="0.2">
      <c r="A26" s="370"/>
      <c r="B26" s="370"/>
      <c r="C26" s="370"/>
      <c r="D26" s="371"/>
      <c r="E26" s="371"/>
      <c r="F26" s="371"/>
      <c r="G26" s="382"/>
      <c r="H26" s="382"/>
      <c r="I26" s="382"/>
      <c r="J26" s="371"/>
      <c r="K26" s="371"/>
      <c r="L26" s="371"/>
      <c r="M26" s="371"/>
      <c r="N26" s="371"/>
      <c r="O26" s="371"/>
      <c r="P26" s="371"/>
      <c r="Q26" s="371"/>
      <c r="R26" s="371"/>
      <c r="S26" s="371"/>
    </row>
    <row r="27" spans="1:19" s="378" customFormat="1" ht="19.5" x14ac:dyDescent="0.2">
      <c r="A27" s="370"/>
      <c r="B27" s="370"/>
      <c r="C27" s="370"/>
      <c r="D27" s="371"/>
      <c r="E27" s="371"/>
      <c r="F27" s="371"/>
      <c r="G27" s="382"/>
      <c r="H27" s="382"/>
      <c r="I27" s="382"/>
      <c r="J27" s="371"/>
      <c r="K27" s="371"/>
      <c r="L27" s="371"/>
      <c r="M27" s="371"/>
      <c r="N27" s="371"/>
      <c r="O27" s="371"/>
      <c r="P27" s="371"/>
      <c r="Q27" s="371"/>
      <c r="R27" s="371"/>
      <c r="S27" s="371"/>
    </row>
    <row r="28" spans="1:19" s="378" customFormat="1" ht="19.5" x14ac:dyDescent="0.2">
      <c r="A28" s="370"/>
      <c r="B28" s="370"/>
      <c r="C28" s="370"/>
      <c r="D28" s="371"/>
      <c r="E28" s="371"/>
      <c r="F28" s="371"/>
      <c r="G28" s="382"/>
      <c r="H28" s="382"/>
      <c r="I28" s="382"/>
      <c r="J28" s="371"/>
      <c r="K28" s="371"/>
      <c r="L28" s="371"/>
      <c r="M28" s="371"/>
      <c r="N28" s="371"/>
      <c r="O28" s="371"/>
      <c r="P28" s="371"/>
      <c r="Q28" s="371"/>
      <c r="R28" s="371"/>
      <c r="S28" s="371"/>
    </row>
    <row r="29" spans="1:19" s="378" customFormat="1" ht="19.5" x14ac:dyDescent="0.2">
      <c r="A29" s="370"/>
      <c r="B29" s="370"/>
      <c r="C29" s="370"/>
      <c r="D29" s="371"/>
      <c r="E29" s="371"/>
      <c r="F29" s="371"/>
      <c r="G29" s="382"/>
      <c r="H29" s="382"/>
      <c r="I29" s="382"/>
      <c r="J29" s="371"/>
      <c r="K29" s="371"/>
      <c r="L29" s="371"/>
      <c r="M29" s="371"/>
      <c r="N29" s="371"/>
      <c r="O29" s="371"/>
      <c r="P29" s="371"/>
      <c r="Q29" s="371"/>
      <c r="R29" s="371"/>
      <c r="S29" s="371"/>
    </row>
    <row r="30" spans="1:19" s="378" customFormat="1" ht="19.5" x14ac:dyDescent="0.2">
      <c r="A30" s="370"/>
      <c r="B30" s="370"/>
      <c r="C30" s="370"/>
      <c r="D30" s="371"/>
      <c r="E30" s="371"/>
      <c r="F30" s="371"/>
      <c r="G30" s="382"/>
      <c r="H30" s="382"/>
      <c r="I30" s="382"/>
      <c r="J30" s="371"/>
      <c r="K30" s="371"/>
      <c r="L30" s="371"/>
      <c r="M30" s="371"/>
      <c r="N30" s="371"/>
      <c r="O30" s="371"/>
      <c r="P30" s="371"/>
      <c r="Q30" s="371"/>
      <c r="R30" s="371"/>
      <c r="S30" s="371"/>
    </row>
    <row r="31" spans="1:19" s="378" customFormat="1" ht="17.25" x14ac:dyDescent="0.2">
      <c r="A31" s="23"/>
      <c r="B31" s="23"/>
      <c r="C31" s="23"/>
      <c r="D31" s="23"/>
      <c r="E31" s="23"/>
      <c r="F31" s="23"/>
      <c r="G31" s="23"/>
      <c r="H31" s="23"/>
      <c r="I31" s="23"/>
      <c r="J31" s="23"/>
      <c r="K31" s="23"/>
      <c r="L31" s="23"/>
      <c r="M31" s="198"/>
      <c r="N31" s="197"/>
      <c r="O31" s="197"/>
      <c r="P31" s="197"/>
      <c r="Q31" s="197"/>
      <c r="R31" s="197"/>
      <c r="S31" s="197"/>
    </row>
    <row r="32" spans="1:19" s="378" customFormat="1" ht="17.25" x14ac:dyDescent="0.2">
      <c r="A32" s="23"/>
      <c r="B32" s="23"/>
      <c r="C32" s="23"/>
      <c r="D32" s="23"/>
      <c r="E32" s="23"/>
      <c r="F32" s="23"/>
      <c r="G32" s="23"/>
      <c r="H32" s="23"/>
      <c r="I32" s="23"/>
      <c r="J32" s="23"/>
      <c r="K32" s="23"/>
      <c r="L32" s="23"/>
      <c r="M32" s="198"/>
      <c r="N32" s="197"/>
      <c r="O32" s="197"/>
      <c r="P32" s="197"/>
      <c r="Q32" s="197"/>
      <c r="R32" s="197"/>
      <c r="S32" s="197"/>
    </row>
    <row r="33" spans="1:19" s="378" customFormat="1" ht="17.25" x14ac:dyDescent="0.2">
      <c r="A33" s="23"/>
      <c r="B33" s="23"/>
      <c r="C33" s="23"/>
      <c r="D33" s="23"/>
      <c r="E33" s="23"/>
      <c r="F33" s="23"/>
      <c r="G33" s="23"/>
      <c r="H33" s="23"/>
      <c r="I33" s="23"/>
      <c r="J33" s="23"/>
      <c r="K33" s="23"/>
      <c r="L33" s="23"/>
      <c r="M33" s="198"/>
      <c r="N33" s="197"/>
      <c r="O33" s="197"/>
      <c r="P33" s="197"/>
      <c r="Q33" s="197"/>
      <c r="R33" s="197"/>
      <c r="S33" s="197"/>
    </row>
    <row r="34" spans="1:19" s="378" customFormat="1" ht="17.25" x14ac:dyDescent="0.2">
      <c r="A34" s="23"/>
      <c r="B34" s="23"/>
      <c r="C34" s="23"/>
      <c r="D34" s="23"/>
      <c r="E34" s="23"/>
      <c r="F34" s="23"/>
      <c r="G34" s="23"/>
      <c r="H34" s="23"/>
      <c r="I34" s="23"/>
      <c r="J34" s="23"/>
      <c r="K34" s="23"/>
      <c r="L34" s="23"/>
      <c r="M34" s="198"/>
      <c r="N34" s="197"/>
      <c r="O34" s="197"/>
      <c r="P34" s="197"/>
      <c r="Q34" s="197"/>
      <c r="R34" s="197"/>
      <c r="S34" s="197"/>
    </row>
    <row r="35" spans="1:19" s="378" customFormat="1" ht="17.25" x14ac:dyDescent="0.2">
      <c r="A35" s="23"/>
      <c r="B35" s="23"/>
      <c r="C35" s="23"/>
      <c r="D35" s="23"/>
      <c r="E35" s="23"/>
      <c r="F35" s="23"/>
      <c r="G35" s="23"/>
      <c r="H35" s="23"/>
      <c r="I35" s="23"/>
      <c r="J35" s="23"/>
      <c r="K35" s="23"/>
      <c r="L35" s="23"/>
      <c r="M35" s="185"/>
      <c r="N35" s="185"/>
      <c r="O35" s="185"/>
      <c r="P35" s="185"/>
      <c r="Q35" s="185"/>
      <c r="R35" s="185"/>
      <c r="S35" s="185"/>
    </row>
    <row r="36" spans="1:19" s="378" customFormat="1" ht="17.25" x14ac:dyDescent="0.2">
      <c r="A36" s="23"/>
      <c r="B36" s="23"/>
      <c r="C36" s="23"/>
      <c r="D36" s="23"/>
      <c r="E36" s="23"/>
      <c r="F36" s="23"/>
      <c r="G36" s="23"/>
      <c r="H36" s="23"/>
      <c r="I36" s="23"/>
      <c r="J36" s="23"/>
      <c r="K36" s="23"/>
      <c r="L36" s="23"/>
      <c r="M36" s="185"/>
      <c r="N36" s="185"/>
      <c r="O36" s="185"/>
      <c r="P36" s="185"/>
      <c r="Q36" s="185"/>
      <c r="R36" s="185"/>
      <c r="S36" s="185"/>
    </row>
    <row r="37" spans="1:19" s="378" customFormat="1" ht="17.25" x14ac:dyDescent="0.2">
      <c r="A37" s="23"/>
      <c r="B37" s="23"/>
      <c r="C37" s="23"/>
      <c r="D37" s="23"/>
      <c r="E37" s="23"/>
      <c r="F37" s="23"/>
      <c r="G37" s="23"/>
      <c r="H37" s="23"/>
      <c r="I37" s="23"/>
      <c r="J37" s="23"/>
      <c r="K37" s="23"/>
      <c r="L37" s="23"/>
      <c r="M37" s="185"/>
      <c r="N37" s="185"/>
      <c r="O37" s="185"/>
      <c r="P37" s="185"/>
      <c r="Q37" s="185"/>
      <c r="R37" s="185"/>
      <c r="S37" s="185"/>
    </row>
    <row r="38" spans="1:19" s="378" customFormat="1" ht="17.25" x14ac:dyDescent="0.2">
      <c r="A38" s="23"/>
      <c r="B38" s="23"/>
      <c r="C38" s="23"/>
      <c r="D38" s="23"/>
      <c r="E38" s="23"/>
      <c r="F38" s="23"/>
      <c r="G38" s="23"/>
      <c r="H38" s="23"/>
      <c r="I38" s="23"/>
      <c r="J38" s="23"/>
      <c r="K38" s="23"/>
      <c r="L38" s="23"/>
      <c r="M38" s="185"/>
      <c r="N38" s="185"/>
      <c r="O38" s="185"/>
      <c r="P38" s="185"/>
      <c r="Q38" s="185"/>
      <c r="R38" s="185"/>
      <c r="S38" s="185"/>
    </row>
    <row r="39" spans="1:19" s="378" customFormat="1" ht="17.25" x14ac:dyDescent="0.2">
      <c r="A39" s="23"/>
      <c r="B39" s="23"/>
      <c r="C39" s="23"/>
      <c r="D39" s="23"/>
      <c r="E39" s="23"/>
      <c r="F39" s="23"/>
      <c r="G39" s="23"/>
      <c r="H39" s="23"/>
      <c r="I39" s="23"/>
      <c r="J39" s="23"/>
      <c r="K39" s="23"/>
      <c r="L39" s="23"/>
      <c r="M39" s="185"/>
      <c r="N39" s="185"/>
      <c r="O39" s="185"/>
      <c r="P39" s="185"/>
      <c r="Q39" s="185"/>
      <c r="R39" s="185"/>
      <c r="S39" s="185"/>
    </row>
    <row r="40" spans="1:19" s="378" customFormat="1" ht="17.25" x14ac:dyDescent="0.2">
      <c r="A40" s="23"/>
      <c r="B40" s="23"/>
      <c r="C40" s="23"/>
      <c r="D40" s="23"/>
      <c r="E40" s="23"/>
      <c r="F40" s="23"/>
      <c r="G40" s="23"/>
      <c r="H40" s="23"/>
      <c r="I40" s="23"/>
      <c r="J40" s="23"/>
      <c r="K40" s="23"/>
      <c r="L40" s="23"/>
      <c r="M40" s="185"/>
      <c r="N40" s="185"/>
      <c r="O40" s="185"/>
      <c r="P40" s="185"/>
      <c r="Q40" s="185"/>
      <c r="R40" s="185"/>
      <c r="S40" s="185"/>
    </row>
    <row r="41" spans="1:19" s="378" customFormat="1" ht="17.25" x14ac:dyDescent="0.2">
      <c r="A41" s="23"/>
      <c r="B41" s="23"/>
      <c r="C41" s="23"/>
      <c r="D41" s="23"/>
      <c r="E41" s="23"/>
      <c r="F41" s="23"/>
      <c r="G41" s="23"/>
      <c r="H41" s="23"/>
      <c r="I41" s="23"/>
      <c r="J41" s="23"/>
      <c r="K41" s="23"/>
      <c r="L41" s="23"/>
      <c r="M41" s="185"/>
      <c r="N41" s="185"/>
      <c r="O41" s="185"/>
      <c r="P41" s="185"/>
      <c r="Q41" s="185"/>
      <c r="R41" s="185"/>
      <c r="S41" s="185"/>
    </row>
    <row r="42" spans="1:19" s="378" customFormat="1" ht="17.25" x14ac:dyDescent="0.2">
      <c r="A42" s="23"/>
      <c r="B42" s="23"/>
      <c r="C42" s="23"/>
      <c r="D42" s="23"/>
      <c r="E42" s="23"/>
      <c r="F42" s="23"/>
      <c r="G42" s="23"/>
      <c r="H42" s="23"/>
      <c r="I42" s="23"/>
      <c r="J42" s="23"/>
      <c r="K42" s="23"/>
      <c r="L42" s="23"/>
      <c r="M42" s="185"/>
      <c r="N42" s="185"/>
      <c r="O42" s="185"/>
      <c r="P42" s="185"/>
      <c r="Q42" s="185"/>
      <c r="R42" s="185"/>
      <c r="S42" s="185"/>
    </row>
    <row r="43" spans="1:19" s="378" customFormat="1" ht="17.25" x14ac:dyDescent="0.2">
      <c r="A43" s="23"/>
      <c r="B43" s="23"/>
      <c r="C43" s="23"/>
      <c r="D43" s="23"/>
      <c r="E43" s="23"/>
      <c r="F43" s="23"/>
      <c r="G43" s="23"/>
      <c r="H43" s="23"/>
      <c r="I43" s="23"/>
      <c r="J43" s="23"/>
      <c r="K43" s="23"/>
      <c r="L43" s="23"/>
      <c r="M43" s="185"/>
      <c r="N43" s="185"/>
      <c r="O43" s="185"/>
      <c r="P43" s="185"/>
      <c r="Q43" s="185"/>
      <c r="R43" s="185"/>
      <c r="S43" s="185"/>
    </row>
    <row r="44" spans="1:19" s="378" customFormat="1" ht="17.25" x14ac:dyDescent="0.2">
      <c r="A44" s="23"/>
      <c r="B44" s="23"/>
      <c r="C44" s="23"/>
      <c r="D44" s="23"/>
      <c r="E44" s="23"/>
      <c r="F44" s="23"/>
      <c r="G44" s="23"/>
      <c r="H44" s="23"/>
      <c r="I44" s="23"/>
      <c r="J44" s="23"/>
      <c r="K44" s="23"/>
      <c r="L44" s="23"/>
      <c r="M44" s="185"/>
      <c r="N44" s="185"/>
      <c r="O44" s="185"/>
      <c r="P44" s="185"/>
      <c r="Q44" s="185"/>
      <c r="R44" s="185"/>
      <c r="S44" s="185"/>
    </row>
    <row r="45" spans="1:19" s="378" customFormat="1" ht="17.25" x14ac:dyDescent="0.2">
      <c r="A45" s="23"/>
      <c r="B45" s="23"/>
      <c r="C45" s="23"/>
      <c r="D45" s="23"/>
      <c r="E45" s="23"/>
      <c r="F45" s="23"/>
      <c r="G45" s="23"/>
      <c r="H45" s="23"/>
      <c r="I45" s="23"/>
      <c r="J45" s="23"/>
      <c r="K45" s="23"/>
      <c r="L45" s="23"/>
      <c r="M45" s="185"/>
      <c r="N45" s="185"/>
      <c r="O45" s="185"/>
      <c r="P45" s="185"/>
      <c r="Q45" s="185"/>
      <c r="R45" s="185"/>
      <c r="S45" s="185"/>
    </row>
    <row r="46" spans="1:19" s="378" customFormat="1" ht="17.25" x14ac:dyDescent="0.2">
      <c r="A46" s="23"/>
      <c r="B46" s="23"/>
      <c r="C46" s="23"/>
      <c r="D46" s="23"/>
      <c r="E46" s="23"/>
      <c r="F46" s="23"/>
      <c r="G46" s="23"/>
      <c r="H46" s="23"/>
      <c r="I46" s="23"/>
      <c r="J46" s="23"/>
      <c r="K46" s="23"/>
      <c r="L46" s="23"/>
      <c r="M46" s="185"/>
      <c r="N46" s="185"/>
      <c r="O46" s="185"/>
      <c r="P46" s="185"/>
      <c r="Q46" s="185"/>
      <c r="R46" s="185"/>
      <c r="S46" s="185"/>
    </row>
    <row r="47" spans="1:19" s="378" customFormat="1" ht="17.25" x14ac:dyDescent="0.2">
      <c r="A47" s="23"/>
      <c r="B47" s="23"/>
      <c r="C47" s="23"/>
      <c r="D47" s="23"/>
      <c r="E47" s="23"/>
      <c r="F47" s="23"/>
      <c r="G47" s="23"/>
      <c r="H47" s="23"/>
      <c r="I47" s="23"/>
      <c r="J47" s="23"/>
      <c r="K47" s="23"/>
      <c r="L47" s="23"/>
      <c r="M47" s="185"/>
      <c r="N47" s="185"/>
      <c r="O47" s="185"/>
      <c r="P47" s="185"/>
      <c r="Q47" s="185"/>
      <c r="R47" s="185"/>
      <c r="S47" s="185"/>
    </row>
    <row r="48" spans="1:19" s="378" customFormat="1" ht="17.25" x14ac:dyDescent="0.2">
      <c r="A48" s="23"/>
      <c r="B48" s="23"/>
      <c r="C48" s="23"/>
      <c r="D48" s="23"/>
      <c r="E48" s="23"/>
      <c r="F48" s="23"/>
      <c r="G48" s="23"/>
      <c r="H48" s="23"/>
      <c r="I48" s="23"/>
      <c r="J48" s="23"/>
      <c r="K48" s="23"/>
      <c r="L48" s="23"/>
      <c r="M48" s="185"/>
      <c r="N48" s="185"/>
      <c r="O48" s="185"/>
      <c r="P48" s="185"/>
      <c r="Q48" s="185"/>
      <c r="R48" s="185"/>
      <c r="S48" s="185"/>
    </row>
    <row r="49" spans="1:19" s="378" customFormat="1" ht="17.25" x14ac:dyDescent="0.2">
      <c r="A49" s="23"/>
      <c r="B49" s="23"/>
      <c r="C49" s="23"/>
      <c r="D49" s="23"/>
      <c r="E49" s="23"/>
      <c r="F49" s="23"/>
      <c r="G49" s="23"/>
      <c r="H49" s="23"/>
      <c r="I49" s="23"/>
      <c r="J49" s="23"/>
      <c r="K49" s="23"/>
      <c r="L49" s="23"/>
      <c r="M49" s="185"/>
      <c r="N49" s="185"/>
      <c r="O49" s="185"/>
      <c r="P49" s="185"/>
      <c r="Q49" s="185"/>
      <c r="R49" s="185"/>
      <c r="S49" s="185"/>
    </row>
    <row r="50" spans="1:19" s="378" customFormat="1" ht="17.25" x14ac:dyDescent="0.2">
      <c r="A50" s="23"/>
      <c r="B50" s="23"/>
      <c r="C50" s="23"/>
      <c r="D50" s="23"/>
      <c r="E50" s="23"/>
      <c r="F50" s="23"/>
      <c r="G50" s="23"/>
      <c r="H50" s="23"/>
      <c r="I50" s="23"/>
      <c r="J50" s="23"/>
      <c r="K50" s="23"/>
      <c r="L50" s="23"/>
      <c r="M50" s="185"/>
      <c r="N50" s="185"/>
      <c r="O50" s="185"/>
      <c r="P50" s="185"/>
      <c r="Q50" s="185"/>
      <c r="R50" s="185"/>
      <c r="S50" s="185"/>
    </row>
    <row r="51" spans="1:19" s="378" customFormat="1" ht="17.25" x14ac:dyDescent="0.2">
      <c r="A51" s="23"/>
      <c r="B51" s="23"/>
      <c r="C51" s="23"/>
      <c r="D51" s="23"/>
      <c r="E51" s="23"/>
      <c r="F51" s="23"/>
      <c r="G51" s="23"/>
      <c r="H51" s="23"/>
      <c r="I51" s="23"/>
      <c r="J51" s="23"/>
      <c r="K51" s="23"/>
      <c r="L51" s="23"/>
      <c r="M51" s="185"/>
      <c r="N51" s="185"/>
      <c r="O51" s="185"/>
      <c r="P51" s="185"/>
      <c r="Q51" s="185"/>
      <c r="R51" s="185"/>
      <c r="S51" s="185"/>
    </row>
    <row r="52" spans="1:19" s="378" customFormat="1" ht="17.25" x14ac:dyDescent="0.2">
      <c r="A52" s="23"/>
      <c r="B52" s="23"/>
      <c r="C52" s="23"/>
      <c r="D52" s="23"/>
      <c r="E52" s="23"/>
      <c r="F52" s="23"/>
      <c r="G52" s="23"/>
      <c r="H52" s="23"/>
      <c r="I52" s="23"/>
      <c r="J52" s="23"/>
      <c r="K52" s="23"/>
      <c r="L52" s="23"/>
      <c r="M52" s="185"/>
      <c r="N52" s="185"/>
      <c r="O52" s="185"/>
      <c r="P52" s="185"/>
      <c r="Q52" s="185"/>
      <c r="R52" s="185"/>
      <c r="S52" s="185"/>
    </row>
    <row r="53" spans="1:19" s="378" customFormat="1" ht="17.25" x14ac:dyDescent="0.2">
      <c r="A53" s="23"/>
      <c r="B53" s="23"/>
      <c r="C53" s="23"/>
      <c r="D53" s="23"/>
      <c r="E53" s="23"/>
      <c r="F53" s="23"/>
      <c r="G53" s="23"/>
      <c r="H53" s="23"/>
      <c r="I53" s="23"/>
      <c r="J53" s="23"/>
      <c r="K53" s="23"/>
      <c r="L53" s="23"/>
      <c r="M53" s="185"/>
      <c r="N53" s="185"/>
      <c r="O53" s="185"/>
      <c r="P53" s="185"/>
      <c r="Q53" s="185"/>
      <c r="R53" s="185"/>
      <c r="S53" s="185"/>
    </row>
    <row r="54" spans="1:19" s="378" customFormat="1" ht="17.25" x14ac:dyDescent="0.2">
      <c r="A54" s="23"/>
      <c r="B54" s="23"/>
      <c r="C54" s="23"/>
      <c r="D54" s="23"/>
      <c r="E54" s="23"/>
      <c r="F54" s="23"/>
      <c r="G54" s="23"/>
      <c r="H54" s="23"/>
      <c r="I54" s="23"/>
      <c r="J54" s="23"/>
      <c r="K54" s="23"/>
      <c r="L54" s="23"/>
      <c r="M54" s="185"/>
      <c r="N54" s="185"/>
      <c r="O54" s="185"/>
      <c r="P54" s="185"/>
      <c r="Q54" s="185"/>
      <c r="R54" s="185"/>
      <c r="S54" s="185"/>
    </row>
    <row r="55" spans="1:19" s="378" customFormat="1" ht="17.25" x14ac:dyDescent="0.2">
      <c r="A55" s="23"/>
      <c r="B55" s="23"/>
      <c r="C55" s="23"/>
      <c r="D55" s="23"/>
      <c r="E55" s="23"/>
      <c r="F55" s="23"/>
      <c r="G55" s="23"/>
      <c r="H55" s="23"/>
      <c r="I55" s="23"/>
      <c r="J55" s="23"/>
      <c r="K55" s="23"/>
      <c r="L55" s="23"/>
      <c r="M55" s="185"/>
      <c r="N55" s="185"/>
      <c r="O55" s="185"/>
      <c r="P55" s="185"/>
      <c r="Q55" s="185"/>
      <c r="R55" s="185"/>
      <c r="S55" s="185"/>
    </row>
    <row r="56" spans="1:19" s="378" customFormat="1" ht="17.25" x14ac:dyDescent="0.2">
      <c r="A56" s="23"/>
      <c r="B56" s="23"/>
      <c r="C56" s="23"/>
      <c r="D56" s="23"/>
      <c r="E56" s="23"/>
      <c r="F56" s="23"/>
      <c r="G56" s="23"/>
      <c r="H56" s="23"/>
      <c r="I56" s="23"/>
      <c r="J56" s="23"/>
      <c r="K56" s="23"/>
      <c r="L56" s="23"/>
      <c r="M56" s="185"/>
      <c r="N56" s="185"/>
      <c r="O56" s="185"/>
      <c r="P56" s="185"/>
      <c r="Q56" s="185"/>
      <c r="R56" s="185"/>
      <c r="S56" s="185"/>
    </row>
    <row r="57" spans="1:19" s="17" customFormat="1" ht="17.25" x14ac:dyDescent="0.2">
      <c r="A57" s="23"/>
      <c r="B57" s="23"/>
      <c r="C57" s="23"/>
      <c r="D57" s="23"/>
      <c r="E57" s="23"/>
      <c r="F57" s="23"/>
      <c r="G57" s="23"/>
      <c r="H57" s="23"/>
      <c r="I57" s="23"/>
      <c r="J57" s="23"/>
      <c r="K57" s="23"/>
      <c r="L57" s="23"/>
      <c r="M57" s="185"/>
      <c r="N57" s="185"/>
      <c r="O57" s="185"/>
      <c r="P57" s="185"/>
      <c r="Q57" s="185"/>
      <c r="R57" s="185"/>
      <c r="S57" s="185"/>
    </row>
    <row r="58" spans="1:19" s="17" customFormat="1" ht="17.25" x14ac:dyDescent="0.2">
      <c r="A58" s="23"/>
      <c r="B58" s="23"/>
      <c r="C58" s="23"/>
      <c r="D58" s="23"/>
      <c r="E58" s="23"/>
      <c r="F58" s="23"/>
      <c r="G58" s="23"/>
      <c r="H58" s="23"/>
      <c r="I58" s="23"/>
      <c r="J58" s="23"/>
      <c r="K58" s="23"/>
      <c r="L58" s="23"/>
      <c r="M58" s="185"/>
      <c r="N58" s="185"/>
      <c r="O58" s="185"/>
      <c r="P58" s="185"/>
      <c r="Q58" s="185"/>
      <c r="R58" s="185"/>
      <c r="S58" s="185"/>
    </row>
    <row r="59" spans="1:19" s="17" customFormat="1" ht="17.25" x14ac:dyDescent="0.2">
      <c r="A59" s="23"/>
      <c r="B59" s="23"/>
      <c r="C59" s="23"/>
      <c r="D59" s="23"/>
      <c r="E59" s="23"/>
      <c r="F59" s="23"/>
      <c r="G59" s="23"/>
      <c r="H59" s="23"/>
      <c r="I59" s="23"/>
      <c r="J59" s="23"/>
      <c r="K59" s="23"/>
      <c r="L59" s="23"/>
      <c r="M59" s="185"/>
      <c r="N59" s="185"/>
      <c r="O59" s="185"/>
      <c r="P59" s="185"/>
      <c r="Q59" s="185"/>
      <c r="R59" s="185"/>
      <c r="S59" s="185"/>
    </row>
    <row r="60" spans="1:19" s="17" customFormat="1" ht="17.25" x14ac:dyDescent="0.2">
      <c r="A60" s="23"/>
      <c r="B60" s="23"/>
      <c r="C60" s="23"/>
      <c r="D60" s="23"/>
      <c r="E60" s="23"/>
      <c r="F60" s="23"/>
      <c r="G60" s="23"/>
      <c r="H60" s="23"/>
      <c r="I60" s="23"/>
      <c r="J60" s="23"/>
      <c r="K60" s="23"/>
      <c r="L60" s="23"/>
      <c r="M60" s="185"/>
      <c r="N60" s="185"/>
      <c r="O60" s="185"/>
      <c r="P60" s="185"/>
      <c r="Q60" s="185"/>
      <c r="R60" s="185"/>
      <c r="S60" s="185"/>
    </row>
    <row r="61" spans="1:19" s="17" customFormat="1" ht="17.25" x14ac:dyDescent="0.2">
      <c r="A61" s="23"/>
      <c r="B61" s="23"/>
      <c r="C61" s="23"/>
      <c r="D61" s="23"/>
      <c r="E61" s="23"/>
      <c r="F61" s="23"/>
      <c r="G61" s="23"/>
      <c r="H61" s="23"/>
      <c r="I61" s="23"/>
      <c r="J61" s="23"/>
      <c r="K61" s="23"/>
      <c r="L61" s="23"/>
      <c r="M61" s="185"/>
      <c r="N61" s="185"/>
      <c r="O61" s="185"/>
      <c r="P61" s="185"/>
      <c r="Q61" s="185"/>
      <c r="R61" s="185"/>
      <c r="S61" s="185"/>
    </row>
    <row r="62" spans="1:19" s="17" customFormat="1" ht="17.25" x14ac:dyDescent="0.2">
      <c r="A62" s="23"/>
      <c r="B62" s="23"/>
      <c r="C62" s="23"/>
      <c r="D62" s="23"/>
      <c r="E62" s="23"/>
      <c r="F62" s="23"/>
      <c r="G62" s="23"/>
      <c r="H62" s="23"/>
      <c r="I62" s="23"/>
      <c r="J62" s="23"/>
      <c r="K62" s="23"/>
      <c r="L62" s="23"/>
      <c r="M62" s="185"/>
      <c r="N62" s="185"/>
      <c r="O62" s="185"/>
      <c r="P62" s="185"/>
      <c r="Q62" s="185"/>
      <c r="R62" s="185"/>
      <c r="S62" s="185"/>
    </row>
    <row r="63" spans="1:19" s="17" customFormat="1" ht="17.25" x14ac:dyDescent="0.2">
      <c r="A63" s="23"/>
      <c r="B63" s="23"/>
      <c r="C63" s="23"/>
      <c r="D63" s="23"/>
      <c r="E63" s="23"/>
      <c r="F63" s="23"/>
      <c r="G63" s="23"/>
      <c r="H63" s="23"/>
      <c r="I63" s="23"/>
      <c r="J63" s="23"/>
      <c r="K63" s="23"/>
      <c r="L63" s="23"/>
      <c r="M63" s="185"/>
      <c r="N63" s="185"/>
      <c r="O63" s="185"/>
      <c r="P63" s="185"/>
      <c r="Q63" s="185"/>
      <c r="R63" s="185"/>
      <c r="S63" s="185"/>
    </row>
    <row r="64" spans="1:19" s="17" customFormat="1" ht="17.25" x14ac:dyDescent="0.2">
      <c r="A64" s="23"/>
      <c r="B64" s="23"/>
      <c r="C64" s="23"/>
      <c r="D64" s="23"/>
      <c r="E64" s="23"/>
      <c r="F64" s="23"/>
      <c r="G64" s="23"/>
      <c r="H64" s="23"/>
      <c r="I64" s="23"/>
      <c r="J64" s="23"/>
      <c r="K64" s="23"/>
      <c r="L64" s="23"/>
      <c r="M64" s="185"/>
      <c r="N64" s="185"/>
      <c r="O64" s="185"/>
      <c r="P64" s="185"/>
      <c r="Q64" s="185"/>
      <c r="R64" s="185"/>
      <c r="S64" s="185"/>
    </row>
    <row r="65" spans="1:19" s="17" customFormat="1" ht="17.25" x14ac:dyDescent="0.2">
      <c r="A65" s="23"/>
      <c r="B65" s="23"/>
      <c r="C65" s="23"/>
      <c r="D65" s="23"/>
      <c r="E65" s="23"/>
      <c r="F65" s="23"/>
      <c r="G65" s="23"/>
      <c r="H65" s="23"/>
      <c r="I65" s="23"/>
      <c r="J65" s="23"/>
      <c r="K65" s="23"/>
      <c r="L65" s="23"/>
      <c r="M65" s="185"/>
      <c r="N65" s="185"/>
      <c r="O65" s="185"/>
      <c r="P65" s="185"/>
      <c r="Q65" s="185"/>
      <c r="R65" s="185"/>
      <c r="S65" s="185"/>
    </row>
    <row r="66" spans="1:19" s="17" customFormat="1" ht="17.25" x14ac:dyDescent="0.2">
      <c r="A66" s="23"/>
      <c r="B66" s="23"/>
      <c r="C66" s="23"/>
      <c r="D66" s="23"/>
      <c r="E66" s="23"/>
      <c r="F66" s="23"/>
      <c r="G66" s="23"/>
      <c r="H66" s="23"/>
      <c r="I66" s="23"/>
      <c r="J66" s="23"/>
      <c r="K66" s="23"/>
      <c r="L66" s="23"/>
      <c r="M66" s="185"/>
      <c r="N66" s="185"/>
      <c r="O66" s="185"/>
      <c r="P66" s="185"/>
      <c r="Q66" s="185"/>
      <c r="R66" s="185"/>
      <c r="S66" s="185"/>
    </row>
    <row r="67" spans="1:19" s="17" customFormat="1" ht="17.25" x14ac:dyDescent="0.2">
      <c r="A67" s="23"/>
      <c r="B67" s="23"/>
      <c r="C67" s="23"/>
      <c r="D67" s="23"/>
      <c r="E67" s="23"/>
      <c r="F67" s="23"/>
      <c r="G67" s="23"/>
      <c r="H67" s="23"/>
      <c r="I67" s="23"/>
      <c r="J67" s="23"/>
      <c r="K67" s="23"/>
      <c r="L67" s="23"/>
      <c r="M67" s="185"/>
      <c r="N67" s="185"/>
      <c r="O67" s="185"/>
      <c r="P67" s="185"/>
      <c r="Q67" s="185"/>
      <c r="R67" s="185"/>
      <c r="S67" s="185"/>
    </row>
    <row r="68" spans="1:19" s="17" customFormat="1" ht="17.25" x14ac:dyDescent="0.2">
      <c r="A68" s="23"/>
      <c r="B68" s="23"/>
      <c r="C68" s="23"/>
      <c r="D68" s="23"/>
      <c r="E68" s="23"/>
      <c r="F68" s="23"/>
      <c r="G68" s="23"/>
      <c r="H68" s="23"/>
      <c r="I68" s="23"/>
      <c r="J68" s="23"/>
      <c r="K68" s="23"/>
      <c r="L68" s="23"/>
      <c r="M68" s="185"/>
      <c r="N68" s="185"/>
      <c r="O68" s="185"/>
      <c r="P68" s="185"/>
      <c r="Q68" s="185"/>
      <c r="R68" s="185"/>
      <c r="S68" s="185"/>
    </row>
    <row r="69" spans="1:19" s="17" customFormat="1" ht="17.25" x14ac:dyDescent="0.2">
      <c r="A69" s="23"/>
      <c r="B69" s="23"/>
      <c r="C69" s="23"/>
      <c r="D69" s="23"/>
      <c r="E69" s="23"/>
      <c r="F69" s="23"/>
      <c r="G69" s="23"/>
      <c r="H69" s="23"/>
      <c r="I69" s="23"/>
      <c r="J69" s="23"/>
      <c r="K69" s="23"/>
      <c r="L69" s="23"/>
      <c r="M69" s="185"/>
      <c r="N69" s="185"/>
      <c r="O69" s="185"/>
      <c r="P69" s="185"/>
      <c r="Q69" s="185"/>
      <c r="R69" s="185"/>
      <c r="S69" s="185"/>
    </row>
    <row r="70" spans="1:19" s="17" customFormat="1" ht="17.25" x14ac:dyDescent="0.2">
      <c r="A70" s="23"/>
      <c r="B70" s="23"/>
      <c r="C70" s="23"/>
      <c r="D70" s="23"/>
      <c r="E70" s="23"/>
      <c r="F70" s="23"/>
      <c r="G70" s="23"/>
      <c r="H70" s="23"/>
      <c r="I70" s="23"/>
      <c r="J70" s="23"/>
      <c r="K70" s="23"/>
      <c r="L70" s="23"/>
      <c r="M70" s="185"/>
      <c r="N70" s="185"/>
      <c r="O70" s="185"/>
      <c r="P70" s="185"/>
      <c r="Q70" s="185"/>
      <c r="R70" s="185"/>
      <c r="S70" s="185"/>
    </row>
    <row r="71" spans="1:19" s="17" customFormat="1" ht="17.25" x14ac:dyDescent="0.2">
      <c r="A71" s="23"/>
      <c r="B71" s="23"/>
      <c r="C71" s="23"/>
      <c r="D71" s="23"/>
      <c r="E71" s="23"/>
      <c r="F71" s="23"/>
      <c r="G71" s="23"/>
      <c r="H71" s="23"/>
      <c r="I71" s="23"/>
      <c r="J71" s="23"/>
      <c r="K71" s="23"/>
      <c r="L71" s="23"/>
      <c r="M71" s="185"/>
      <c r="N71" s="185"/>
      <c r="O71" s="185"/>
      <c r="P71" s="185"/>
      <c r="Q71" s="185"/>
      <c r="R71" s="185"/>
      <c r="S71" s="185"/>
    </row>
    <row r="72" spans="1:19" s="17" customFormat="1" ht="17.25" x14ac:dyDescent="0.2">
      <c r="A72" s="23"/>
      <c r="B72" s="23"/>
      <c r="C72" s="23"/>
      <c r="D72" s="23"/>
      <c r="E72" s="23"/>
      <c r="F72" s="23"/>
      <c r="G72" s="23"/>
      <c r="H72" s="23"/>
      <c r="I72" s="23"/>
      <c r="J72" s="23"/>
      <c r="K72" s="23"/>
      <c r="L72" s="23"/>
      <c r="M72" s="185"/>
      <c r="N72" s="185"/>
      <c r="O72" s="185"/>
      <c r="P72" s="185"/>
      <c r="Q72" s="185"/>
      <c r="R72" s="185"/>
      <c r="S72" s="185"/>
    </row>
    <row r="73" spans="1:19" s="17" customFormat="1" ht="17.25" x14ac:dyDescent="0.2">
      <c r="A73" s="23"/>
      <c r="B73" s="23"/>
      <c r="C73" s="23"/>
      <c r="D73" s="23"/>
      <c r="E73" s="23"/>
      <c r="F73" s="23"/>
      <c r="G73" s="23"/>
      <c r="H73" s="23"/>
      <c r="I73" s="23"/>
      <c r="J73" s="23"/>
      <c r="K73" s="23"/>
      <c r="L73" s="23"/>
      <c r="M73" s="185"/>
      <c r="N73" s="185"/>
      <c r="O73" s="185"/>
      <c r="P73" s="185"/>
      <c r="Q73" s="185"/>
      <c r="R73" s="185"/>
      <c r="S73" s="185"/>
    </row>
    <row r="74" spans="1:19" s="17" customFormat="1" ht="17.25" x14ac:dyDescent="0.2">
      <c r="A74" s="23"/>
      <c r="B74" s="23"/>
      <c r="C74" s="23"/>
      <c r="D74" s="23"/>
      <c r="E74" s="23"/>
      <c r="F74" s="23"/>
      <c r="G74" s="23"/>
      <c r="H74" s="23"/>
      <c r="I74" s="23"/>
      <c r="J74" s="23"/>
      <c r="K74" s="23"/>
      <c r="L74" s="23"/>
      <c r="M74" s="185"/>
      <c r="N74" s="185"/>
      <c r="O74" s="185"/>
      <c r="P74" s="185"/>
      <c r="Q74" s="185"/>
      <c r="R74" s="185"/>
      <c r="S74" s="185"/>
    </row>
    <row r="75" spans="1:19" s="17" customFormat="1" ht="17.25" x14ac:dyDescent="0.2">
      <c r="A75" s="23"/>
      <c r="B75" s="23"/>
      <c r="C75" s="23"/>
      <c r="D75" s="23"/>
      <c r="E75" s="23"/>
      <c r="F75" s="23"/>
      <c r="G75" s="23"/>
      <c r="H75" s="23"/>
      <c r="I75" s="23"/>
      <c r="J75" s="23"/>
      <c r="K75" s="23"/>
      <c r="L75" s="23"/>
      <c r="M75" s="185"/>
      <c r="N75" s="185"/>
      <c r="O75" s="185"/>
      <c r="P75" s="185"/>
      <c r="Q75" s="185"/>
      <c r="R75" s="185"/>
      <c r="S75" s="185"/>
    </row>
    <row r="76" spans="1:19" s="17" customFormat="1" ht="17.25" x14ac:dyDescent="0.2">
      <c r="A76" s="23"/>
      <c r="B76" s="23"/>
      <c r="C76" s="23"/>
      <c r="D76" s="23"/>
      <c r="E76" s="23"/>
      <c r="F76" s="23"/>
      <c r="G76" s="23"/>
      <c r="H76" s="23"/>
      <c r="I76" s="23"/>
      <c r="J76" s="23"/>
      <c r="K76" s="23"/>
      <c r="L76" s="23"/>
      <c r="M76" s="185"/>
      <c r="N76" s="185"/>
      <c r="O76" s="185"/>
      <c r="P76" s="185"/>
      <c r="Q76" s="185"/>
      <c r="R76" s="185"/>
      <c r="S76" s="185"/>
    </row>
    <row r="77" spans="1:19" s="17" customFormat="1" ht="17.25" x14ac:dyDescent="0.2">
      <c r="A77" s="23"/>
      <c r="B77" s="23"/>
      <c r="C77" s="23"/>
      <c r="D77" s="23"/>
      <c r="E77" s="23"/>
      <c r="F77" s="23"/>
      <c r="G77" s="23"/>
      <c r="H77" s="23"/>
      <c r="I77" s="23"/>
      <c r="J77" s="23"/>
      <c r="K77" s="23"/>
      <c r="L77" s="23"/>
      <c r="M77" s="185"/>
      <c r="N77" s="185"/>
      <c r="O77" s="185"/>
      <c r="P77" s="185"/>
      <c r="Q77" s="185"/>
      <c r="R77" s="185"/>
      <c r="S77" s="185"/>
    </row>
    <row r="78" spans="1:19" s="17" customFormat="1" ht="17.25" x14ac:dyDescent="0.2">
      <c r="A78" s="23"/>
      <c r="B78" s="23"/>
      <c r="C78" s="23"/>
      <c r="D78" s="23"/>
      <c r="E78" s="23"/>
      <c r="F78" s="23"/>
      <c r="G78" s="23"/>
      <c r="H78" s="23"/>
      <c r="I78" s="23"/>
      <c r="J78" s="23"/>
      <c r="K78" s="23"/>
      <c r="L78" s="23"/>
      <c r="M78" s="185"/>
      <c r="N78" s="185"/>
      <c r="O78" s="185"/>
      <c r="P78" s="185"/>
      <c r="Q78" s="185"/>
      <c r="R78" s="185"/>
      <c r="S78" s="185"/>
    </row>
    <row r="79" spans="1:19" s="17" customFormat="1" ht="17.25" x14ac:dyDescent="0.2">
      <c r="A79" s="23"/>
      <c r="B79" s="23"/>
      <c r="C79" s="23"/>
      <c r="D79" s="23"/>
      <c r="E79" s="23"/>
      <c r="F79" s="23"/>
      <c r="G79" s="23"/>
      <c r="H79" s="23"/>
      <c r="I79" s="23"/>
      <c r="J79" s="23"/>
      <c r="K79" s="23"/>
      <c r="L79" s="23"/>
      <c r="M79" s="185"/>
      <c r="N79" s="185"/>
      <c r="O79" s="185"/>
      <c r="P79" s="185"/>
      <c r="Q79" s="185"/>
      <c r="R79" s="185"/>
      <c r="S79" s="185"/>
    </row>
    <row r="80" spans="1:19" s="17" customFormat="1" ht="17.25" x14ac:dyDescent="0.2">
      <c r="A80" s="23"/>
      <c r="B80" s="23"/>
      <c r="C80" s="23"/>
      <c r="D80" s="23"/>
      <c r="E80" s="23"/>
      <c r="F80" s="23"/>
      <c r="G80" s="23"/>
      <c r="H80" s="23"/>
      <c r="I80" s="23"/>
      <c r="J80" s="23"/>
      <c r="K80" s="23"/>
      <c r="L80" s="23"/>
      <c r="M80" s="185"/>
      <c r="N80" s="185"/>
      <c r="O80" s="185"/>
      <c r="P80" s="185"/>
      <c r="Q80" s="185"/>
      <c r="R80" s="185"/>
      <c r="S80" s="185"/>
    </row>
    <row r="81" spans="1:19" s="17" customFormat="1" ht="17.25" x14ac:dyDescent="0.2">
      <c r="A81" s="23"/>
      <c r="B81" s="23"/>
      <c r="C81" s="23"/>
      <c r="D81" s="23"/>
      <c r="E81" s="23"/>
      <c r="F81" s="23"/>
      <c r="G81" s="23"/>
      <c r="H81" s="23"/>
      <c r="I81" s="23"/>
      <c r="J81" s="23"/>
      <c r="K81" s="23"/>
      <c r="L81" s="23"/>
      <c r="M81" s="185"/>
      <c r="N81" s="185"/>
      <c r="O81" s="185"/>
      <c r="P81" s="185"/>
      <c r="Q81" s="185"/>
      <c r="R81" s="185"/>
      <c r="S81" s="185"/>
    </row>
    <row r="82" spans="1:19" s="17" customFormat="1" ht="17.25" x14ac:dyDescent="0.2">
      <c r="A82" s="23"/>
      <c r="B82" s="23"/>
      <c r="C82" s="23"/>
      <c r="D82" s="23"/>
      <c r="E82" s="23"/>
      <c r="F82" s="23"/>
      <c r="G82" s="23"/>
      <c r="H82" s="23"/>
      <c r="I82" s="23"/>
      <c r="J82" s="23"/>
      <c r="K82" s="23"/>
      <c r="L82" s="23"/>
      <c r="M82" s="185"/>
      <c r="N82" s="185"/>
      <c r="O82" s="185"/>
      <c r="P82" s="185"/>
      <c r="Q82" s="185"/>
      <c r="R82" s="185"/>
      <c r="S82" s="185"/>
    </row>
    <row r="83" spans="1:19" s="17" customFormat="1" ht="17.25" x14ac:dyDescent="0.2">
      <c r="A83" s="23"/>
      <c r="B83" s="23"/>
      <c r="C83" s="23"/>
      <c r="D83" s="23"/>
      <c r="E83" s="23"/>
      <c r="F83" s="23"/>
      <c r="G83" s="23"/>
      <c r="H83" s="23"/>
      <c r="I83" s="23"/>
      <c r="J83" s="23"/>
      <c r="K83" s="23"/>
      <c r="L83" s="23"/>
      <c r="M83" s="185"/>
      <c r="N83" s="185"/>
      <c r="O83" s="185"/>
      <c r="P83" s="185"/>
      <c r="Q83" s="185"/>
      <c r="R83" s="185"/>
      <c r="S83" s="185"/>
    </row>
    <row r="84" spans="1:19" s="17" customFormat="1" ht="17.25" x14ac:dyDescent="0.2">
      <c r="A84" s="23"/>
      <c r="B84" s="23"/>
      <c r="C84" s="23"/>
      <c r="D84" s="23"/>
      <c r="E84" s="23"/>
      <c r="F84" s="23"/>
      <c r="G84" s="23"/>
      <c r="H84" s="23"/>
      <c r="I84" s="23"/>
      <c r="J84" s="23"/>
      <c r="K84" s="23"/>
      <c r="L84" s="23"/>
      <c r="M84" s="185"/>
      <c r="N84" s="185"/>
      <c r="O84" s="185"/>
      <c r="P84" s="185"/>
      <c r="Q84" s="185"/>
      <c r="R84" s="185"/>
      <c r="S84" s="185"/>
    </row>
    <row r="85" spans="1:19" s="17" customFormat="1" ht="17.25" x14ac:dyDescent="0.2">
      <c r="A85" s="23"/>
      <c r="B85" s="23"/>
      <c r="C85" s="23"/>
      <c r="D85" s="23"/>
      <c r="E85" s="23"/>
      <c r="F85" s="23"/>
      <c r="G85" s="23"/>
      <c r="H85" s="23"/>
      <c r="I85" s="23"/>
      <c r="J85" s="23"/>
      <c r="K85" s="23"/>
      <c r="L85" s="23"/>
      <c r="M85" s="185"/>
      <c r="N85" s="185"/>
      <c r="O85" s="185"/>
      <c r="P85" s="185"/>
      <c r="Q85" s="185"/>
      <c r="R85" s="185"/>
      <c r="S85" s="185"/>
    </row>
    <row r="86" spans="1:19" s="17" customFormat="1" ht="17.25" x14ac:dyDescent="0.2">
      <c r="A86" s="23"/>
      <c r="B86" s="23"/>
      <c r="C86" s="23"/>
      <c r="D86" s="23"/>
      <c r="E86" s="23"/>
      <c r="F86" s="23"/>
      <c r="G86" s="23"/>
      <c r="H86" s="23"/>
      <c r="I86" s="23"/>
      <c r="J86" s="23"/>
      <c r="K86" s="23"/>
      <c r="L86" s="23"/>
      <c r="M86" s="185"/>
      <c r="N86" s="185"/>
      <c r="O86" s="185"/>
      <c r="P86" s="185"/>
      <c r="Q86" s="185"/>
      <c r="R86" s="185"/>
      <c r="S86" s="185"/>
    </row>
    <row r="87" spans="1:19" s="17" customFormat="1" ht="17.25" x14ac:dyDescent="0.2">
      <c r="A87" s="23"/>
      <c r="B87" s="23"/>
      <c r="C87" s="23"/>
      <c r="D87" s="23"/>
      <c r="E87" s="23"/>
      <c r="F87" s="23"/>
      <c r="G87" s="23"/>
      <c r="H87" s="23"/>
      <c r="I87" s="23"/>
      <c r="J87" s="23"/>
      <c r="K87" s="23"/>
      <c r="L87" s="23"/>
      <c r="M87" s="185"/>
      <c r="N87" s="185"/>
      <c r="O87" s="185"/>
      <c r="P87" s="185"/>
      <c r="Q87" s="185"/>
      <c r="R87" s="185"/>
      <c r="S87" s="185"/>
    </row>
    <row r="88" spans="1:19" s="17" customFormat="1" ht="17.25" x14ac:dyDescent="0.2">
      <c r="A88" s="23"/>
      <c r="B88" s="23"/>
      <c r="C88" s="23"/>
      <c r="D88" s="23"/>
      <c r="E88" s="23"/>
      <c r="F88" s="23"/>
      <c r="G88" s="23"/>
      <c r="H88" s="23"/>
      <c r="I88" s="23"/>
      <c r="J88" s="23"/>
      <c r="K88" s="23"/>
      <c r="L88" s="23"/>
      <c r="M88" s="185"/>
      <c r="N88" s="185"/>
      <c r="O88" s="185"/>
      <c r="P88" s="185"/>
      <c r="Q88" s="185"/>
      <c r="R88" s="185"/>
      <c r="S88" s="185"/>
    </row>
    <row r="89" spans="1:19" s="17" customFormat="1" ht="17.25" x14ac:dyDescent="0.2">
      <c r="A89" s="23"/>
      <c r="B89" s="23"/>
      <c r="C89" s="23"/>
      <c r="D89" s="23"/>
      <c r="E89" s="23"/>
      <c r="F89" s="23"/>
      <c r="G89" s="23"/>
      <c r="H89" s="23"/>
      <c r="I89" s="23"/>
      <c r="J89" s="23"/>
      <c r="K89" s="23"/>
      <c r="L89" s="23"/>
      <c r="M89" s="185"/>
      <c r="N89" s="185"/>
      <c r="O89" s="185"/>
      <c r="P89" s="185"/>
      <c r="Q89" s="185"/>
      <c r="R89" s="185"/>
      <c r="S89" s="185"/>
    </row>
    <row r="90" spans="1:19" s="17" customFormat="1" ht="17.25" x14ac:dyDescent="0.2">
      <c r="A90" s="23"/>
      <c r="B90" s="23"/>
      <c r="C90" s="23"/>
      <c r="D90" s="23"/>
      <c r="E90" s="23"/>
      <c r="F90" s="23"/>
      <c r="G90" s="23"/>
      <c r="H90" s="23"/>
      <c r="I90" s="23"/>
      <c r="J90" s="23"/>
      <c r="K90" s="23"/>
      <c r="L90" s="23"/>
      <c r="M90" s="185"/>
      <c r="N90" s="185"/>
      <c r="O90" s="185"/>
      <c r="P90" s="185"/>
      <c r="Q90" s="185"/>
      <c r="R90" s="185"/>
      <c r="S90" s="185"/>
    </row>
    <row r="91" spans="1:19" s="17" customFormat="1" ht="17.25" x14ac:dyDescent="0.2">
      <c r="A91" s="23"/>
      <c r="B91" s="23"/>
      <c r="C91" s="23"/>
      <c r="D91" s="23"/>
      <c r="E91" s="23"/>
      <c r="F91" s="23"/>
      <c r="G91" s="23"/>
      <c r="H91" s="23"/>
      <c r="I91" s="23"/>
      <c r="J91" s="23"/>
      <c r="K91" s="23"/>
      <c r="L91" s="23"/>
      <c r="M91" s="185"/>
      <c r="N91" s="185"/>
      <c r="O91" s="185"/>
      <c r="P91" s="185"/>
      <c r="Q91" s="185"/>
      <c r="R91" s="185"/>
      <c r="S91" s="185"/>
    </row>
    <row r="92" spans="1:19" s="17" customFormat="1" ht="17.25" x14ac:dyDescent="0.2">
      <c r="A92" s="23"/>
      <c r="B92" s="23"/>
      <c r="C92" s="23"/>
      <c r="D92" s="23"/>
      <c r="E92" s="23"/>
      <c r="F92" s="23"/>
      <c r="G92" s="23"/>
      <c r="H92" s="23"/>
      <c r="I92" s="23"/>
      <c r="J92" s="23"/>
      <c r="K92" s="23"/>
      <c r="L92" s="23"/>
      <c r="M92" s="185"/>
      <c r="N92" s="185"/>
      <c r="O92" s="185"/>
      <c r="P92" s="185"/>
      <c r="Q92" s="185"/>
      <c r="R92" s="185"/>
      <c r="S92" s="185"/>
    </row>
    <row r="93" spans="1:19" s="17" customFormat="1" ht="17.25" x14ac:dyDescent="0.2">
      <c r="A93" s="23"/>
      <c r="B93" s="23"/>
      <c r="C93" s="23"/>
      <c r="D93" s="23"/>
      <c r="E93" s="23"/>
      <c r="F93" s="23"/>
      <c r="G93" s="23"/>
      <c r="H93" s="23"/>
      <c r="I93" s="23"/>
      <c r="J93" s="23"/>
      <c r="K93" s="23"/>
      <c r="L93" s="23"/>
      <c r="M93" s="185"/>
      <c r="N93" s="185"/>
      <c r="O93" s="185"/>
      <c r="P93" s="185"/>
      <c r="Q93" s="185"/>
      <c r="R93" s="185"/>
      <c r="S93" s="185"/>
    </row>
    <row r="94" spans="1:19" s="17" customFormat="1" ht="17.25" x14ac:dyDescent="0.2">
      <c r="A94" s="23"/>
      <c r="B94" s="23"/>
      <c r="C94" s="23"/>
      <c r="D94" s="23"/>
      <c r="E94" s="23"/>
      <c r="F94" s="23"/>
      <c r="G94" s="23"/>
      <c r="H94" s="23"/>
      <c r="I94" s="23"/>
      <c r="J94" s="23"/>
      <c r="K94" s="23"/>
      <c r="L94" s="23"/>
      <c r="M94" s="185"/>
      <c r="N94" s="185"/>
      <c r="O94" s="185"/>
      <c r="P94" s="185"/>
      <c r="Q94" s="185"/>
      <c r="R94" s="185"/>
      <c r="S94" s="185"/>
    </row>
    <row r="95" spans="1:19" s="17" customFormat="1" ht="17.25" x14ac:dyDescent="0.2">
      <c r="A95" s="23"/>
      <c r="B95" s="23"/>
      <c r="C95" s="23"/>
      <c r="D95" s="23"/>
      <c r="E95" s="23"/>
      <c r="F95" s="23"/>
      <c r="G95" s="23"/>
      <c r="H95" s="23"/>
      <c r="I95" s="23"/>
      <c r="J95" s="23"/>
      <c r="K95" s="23"/>
      <c r="L95" s="23"/>
      <c r="M95" s="185"/>
      <c r="N95" s="185"/>
      <c r="O95" s="185"/>
      <c r="P95" s="185"/>
      <c r="Q95" s="185"/>
      <c r="R95" s="185"/>
      <c r="S95" s="185"/>
    </row>
    <row r="96" spans="1:19" s="17" customFormat="1" ht="17.25" x14ac:dyDescent="0.2">
      <c r="A96" s="23"/>
      <c r="B96" s="23"/>
      <c r="C96" s="23"/>
      <c r="D96" s="23"/>
      <c r="E96" s="23"/>
      <c r="F96" s="23"/>
      <c r="G96" s="23"/>
      <c r="H96" s="23"/>
      <c r="I96" s="23"/>
      <c r="J96" s="23"/>
      <c r="K96" s="23"/>
      <c r="L96" s="23"/>
      <c r="M96" s="185"/>
      <c r="N96" s="185"/>
      <c r="O96" s="185"/>
      <c r="P96" s="185"/>
      <c r="Q96" s="185"/>
      <c r="R96" s="185"/>
      <c r="S96" s="185"/>
    </row>
    <row r="97" spans="1:19" s="17" customFormat="1" ht="17.25" x14ac:dyDescent="0.2">
      <c r="A97" s="23"/>
      <c r="B97" s="23"/>
      <c r="C97" s="23"/>
      <c r="D97" s="23"/>
      <c r="E97" s="23"/>
      <c r="F97" s="23"/>
      <c r="G97" s="23"/>
      <c r="H97" s="23"/>
      <c r="I97" s="23"/>
      <c r="J97" s="23"/>
      <c r="K97" s="23"/>
      <c r="L97" s="23"/>
      <c r="M97" s="185"/>
      <c r="N97" s="185"/>
      <c r="O97" s="185"/>
      <c r="P97" s="185"/>
      <c r="Q97" s="185"/>
      <c r="R97" s="185"/>
      <c r="S97" s="185"/>
    </row>
    <row r="98" spans="1:19" s="17" customFormat="1" ht="17.25" x14ac:dyDescent="0.2">
      <c r="A98" s="23"/>
      <c r="B98" s="23"/>
      <c r="C98" s="23"/>
      <c r="D98" s="23"/>
      <c r="E98" s="23"/>
      <c r="F98" s="23"/>
      <c r="G98" s="23"/>
      <c r="H98" s="23"/>
      <c r="I98" s="23"/>
      <c r="J98" s="23"/>
      <c r="K98" s="23"/>
      <c r="L98" s="23"/>
      <c r="M98" s="185"/>
      <c r="N98" s="185"/>
      <c r="O98" s="185"/>
      <c r="P98" s="185"/>
      <c r="Q98" s="185"/>
      <c r="R98" s="185"/>
      <c r="S98" s="185"/>
    </row>
    <row r="99" spans="1:19" s="17" customFormat="1" ht="17.25" x14ac:dyDescent="0.2">
      <c r="A99" s="23"/>
      <c r="B99" s="23"/>
      <c r="C99" s="23"/>
      <c r="D99" s="23"/>
      <c r="E99" s="23"/>
      <c r="F99" s="23"/>
      <c r="G99" s="23"/>
      <c r="H99" s="23"/>
      <c r="I99" s="23"/>
      <c r="J99" s="23"/>
      <c r="K99" s="23"/>
      <c r="L99" s="23"/>
      <c r="M99" s="185"/>
      <c r="N99" s="185"/>
      <c r="O99" s="185"/>
      <c r="P99" s="185"/>
      <c r="Q99" s="185"/>
      <c r="R99" s="185"/>
      <c r="S99" s="185"/>
    </row>
    <row r="100" spans="1:19" s="17" customFormat="1" ht="17.25" x14ac:dyDescent="0.2">
      <c r="A100" s="23"/>
      <c r="B100" s="23"/>
      <c r="C100" s="23"/>
      <c r="D100" s="23"/>
      <c r="E100" s="23"/>
      <c r="F100" s="23"/>
      <c r="G100" s="23"/>
      <c r="H100" s="23"/>
      <c r="I100" s="23"/>
      <c r="J100" s="23"/>
      <c r="K100" s="23"/>
      <c r="L100" s="23"/>
      <c r="M100" s="185"/>
      <c r="N100" s="185"/>
      <c r="O100" s="185"/>
      <c r="P100" s="185"/>
      <c r="Q100" s="185"/>
      <c r="R100" s="185"/>
      <c r="S100" s="185"/>
    </row>
    <row r="101" spans="1:19" s="17" customFormat="1" ht="17.25" x14ac:dyDescent="0.2">
      <c r="A101" s="23"/>
      <c r="B101" s="23"/>
      <c r="C101" s="23"/>
      <c r="D101" s="23"/>
      <c r="E101" s="23"/>
      <c r="F101" s="23"/>
      <c r="G101" s="23"/>
      <c r="H101" s="23"/>
      <c r="I101" s="23"/>
      <c r="J101" s="23"/>
      <c r="K101" s="23"/>
      <c r="L101" s="23"/>
      <c r="M101" s="185"/>
      <c r="N101" s="185"/>
      <c r="O101" s="185"/>
      <c r="P101" s="185"/>
      <c r="Q101" s="185"/>
      <c r="R101" s="185"/>
      <c r="S101" s="185"/>
    </row>
    <row r="102" spans="1:19" s="17" customFormat="1" ht="17.25" x14ac:dyDescent="0.2">
      <c r="A102" s="23"/>
      <c r="B102" s="23"/>
      <c r="C102" s="23"/>
      <c r="D102" s="23"/>
      <c r="E102" s="23"/>
      <c r="F102" s="23"/>
      <c r="G102" s="23"/>
      <c r="H102" s="23"/>
      <c r="I102" s="23"/>
      <c r="J102" s="23"/>
      <c r="K102" s="23"/>
      <c r="L102" s="23"/>
      <c r="M102" s="185"/>
      <c r="N102" s="185"/>
      <c r="O102" s="185"/>
      <c r="P102" s="185"/>
      <c r="Q102" s="185"/>
      <c r="R102" s="185"/>
      <c r="S102" s="185"/>
    </row>
    <row r="103" spans="1:19" s="17" customFormat="1" ht="17.25" x14ac:dyDescent="0.2">
      <c r="A103" s="23"/>
      <c r="B103" s="23"/>
      <c r="C103" s="23"/>
      <c r="D103" s="23"/>
      <c r="E103" s="23"/>
      <c r="F103" s="23"/>
      <c r="G103" s="23"/>
      <c r="H103" s="23"/>
      <c r="I103" s="23"/>
      <c r="J103" s="23"/>
      <c r="K103" s="23"/>
      <c r="L103" s="23"/>
      <c r="M103" s="185"/>
      <c r="N103" s="185"/>
      <c r="O103" s="185"/>
      <c r="P103" s="185"/>
      <c r="Q103" s="185"/>
      <c r="R103" s="185"/>
      <c r="S103" s="185"/>
    </row>
    <row r="104" spans="1:19" s="17" customFormat="1" ht="17.25" x14ac:dyDescent="0.2">
      <c r="A104" s="23"/>
      <c r="B104" s="23"/>
      <c r="C104" s="23"/>
      <c r="D104" s="23"/>
      <c r="E104" s="23"/>
      <c r="F104" s="23"/>
      <c r="G104" s="23"/>
      <c r="H104" s="23"/>
      <c r="I104" s="23"/>
      <c r="J104" s="23"/>
      <c r="K104" s="23"/>
      <c r="L104" s="23"/>
      <c r="M104" s="185"/>
      <c r="N104" s="185"/>
      <c r="O104" s="185"/>
      <c r="P104" s="185"/>
      <c r="Q104" s="185"/>
      <c r="R104" s="185"/>
      <c r="S104" s="185"/>
    </row>
    <row r="105" spans="1:19" s="17" customFormat="1" ht="17.25" x14ac:dyDescent="0.2">
      <c r="A105" s="23"/>
      <c r="B105" s="23"/>
      <c r="C105" s="23"/>
      <c r="D105" s="23"/>
      <c r="E105" s="23"/>
      <c r="F105" s="23"/>
      <c r="G105" s="23"/>
      <c r="H105" s="23"/>
      <c r="I105" s="23"/>
      <c r="J105" s="23"/>
      <c r="K105" s="23"/>
      <c r="L105" s="23"/>
      <c r="M105" s="185"/>
      <c r="N105" s="185"/>
      <c r="O105" s="185"/>
      <c r="P105" s="185"/>
      <c r="Q105" s="185"/>
      <c r="R105" s="185"/>
      <c r="S105" s="185"/>
    </row>
    <row r="106" spans="1:19" s="17" customFormat="1" ht="17.25" x14ac:dyDescent="0.2">
      <c r="A106" s="23"/>
      <c r="B106" s="23"/>
      <c r="C106" s="23"/>
      <c r="D106" s="23"/>
      <c r="E106" s="23"/>
      <c r="F106" s="23"/>
      <c r="G106" s="23"/>
      <c r="H106" s="23"/>
      <c r="I106" s="23"/>
      <c r="J106" s="23"/>
      <c r="K106" s="23"/>
      <c r="L106" s="23"/>
      <c r="M106" s="185"/>
      <c r="N106" s="185"/>
      <c r="O106" s="185"/>
      <c r="P106" s="185"/>
      <c r="Q106" s="185"/>
      <c r="R106" s="185"/>
      <c r="S106" s="185"/>
    </row>
    <row r="107" spans="1:19" s="17" customFormat="1" ht="17.25" x14ac:dyDescent="0.2">
      <c r="A107" s="23"/>
      <c r="B107" s="23"/>
      <c r="C107" s="23"/>
      <c r="D107" s="23"/>
      <c r="E107" s="23"/>
      <c r="F107" s="23"/>
      <c r="G107" s="23"/>
      <c r="H107" s="23"/>
      <c r="I107" s="23"/>
      <c r="J107" s="23"/>
      <c r="K107" s="23"/>
      <c r="L107" s="23"/>
      <c r="M107" s="185"/>
      <c r="N107" s="185"/>
      <c r="O107" s="185"/>
      <c r="P107" s="185"/>
      <c r="Q107" s="185"/>
      <c r="R107" s="185"/>
      <c r="S107" s="185"/>
    </row>
    <row r="108" spans="1:19" s="17" customFormat="1" ht="17.25" x14ac:dyDescent="0.2">
      <c r="A108" s="23"/>
      <c r="B108" s="23"/>
      <c r="C108" s="23"/>
      <c r="D108" s="23"/>
      <c r="E108" s="23"/>
      <c r="F108" s="23"/>
      <c r="G108" s="23"/>
      <c r="H108" s="23"/>
      <c r="I108" s="23"/>
      <c r="J108" s="23"/>
      <c r="K108" s="23"/>
      <c r="L108" s="23"/>
      <c r="M108" s="185"/>
      <c r="N108" s="185"/>
      <c r="O108" s="185"/>
      <c r="P108" s="185"/>
      <c r="Q108" s="185"/>
      <c r="R108" s="185"/>
      <c r="S108" s="185"/>
    </row>
    <row r="109" spans="1:19" s="17" customFormat="1" ht="17.25" x14ac:dyDescent="0.2">
      <c r="A109" s="23"/>
      <c r="B109" s="23"/>
      <c r="C109" s="23"/>
      <c r="D109" s="23"/>
      <c r="E109" s="23"/>
      <c r="F109" s="23"/>
      <c r="G109" s="23"/>
      <c r="H109" s="23"/>
      <c r="I109" s="23"/>
      <c r="J109" s="23"/>
      <c r="K109" s="23"/>
      <c r="L109" s="23"/>
      <c r="M109" s="185"/>
      <c r="N109" s="185"/>
      <c r="O109" s="185"/>
      <c r="P109" s="185"/>
      <c r="Q109" s="185"/>
      <c r="R109" s="185"/>
      <c r="S109" s="185"/>
    </row>
    <row r="110" spans="1:19" s="17" customFormat="1" ht="17.25" x14ac:dyDescent="0.2">
      <c r="A110" s="23"/>
      <c r="B110" s="23"/>
      <c r="C110" s="23"/>
      <c r="D110" s="23"/>
      <c r="E110" s="23"/>
      <c r="F110" s="23"/>
      <c r="G110" s="23"/>
      <c r="H110" s="23"/>
      <c r="I110" s="23"/>
      <c r="J110" s="23"/>
      <c r="K110" s="23"/>
      <c r="L110" s="23"/>
      <c r="M110" s="185"/>
      <c r="N110" s="185"/>
      <c r="O110" s="185"/>
      <c r="P110" s="185"/>
      <c r="Q110" s="185"/>
      <c r="R110" s="185"/>
      <c r="S110" s="185"/>
    </row>
    <row r="111" spans="1:19" s="17" customFormat="1" ht="17.25" x14ac:dyDescent="0.2">
      <c r="A111" s="23"/>
      <c r="B111" s="23"/>
      <c r="C111" s="23"/>
      <c r="D111" s="23"/>
      <c r="E111" s="23"/>
      <c r="F111" s="23"/>
      <c r="G111" s="23"/>
      <c r="H111" s="23"/>
      <c r="I111" s="23"/>
      <c r="J111" s="23"/>
      <c r="K111" s="23"/>
      <c r="L111" s="23"/>
      <c r="M111" s="185"/>
      <c r="N111" s="185"/>
      <c r="O111" s="185"/>
      <c r="P111" s="185"/>
      <c r="Q111" s="185"/>
      <c r="R111" s="185"/>
      <c r="S111" s="185"/>
    </row>
    <row r="112" spans="1:19" s="17" customFormat="1" ht="17.25" x14ac:dyDescent="0.2">
      <c r="A112" s="23"/>
      <c r="B112" s="23"/>
      <c r="C112" s="23"/>
      <c r="D112" s="23"/>
      <c r="E112" s="23"/>
      <c r="F112" s="23"/>
      <c r="G112" s="23"/>
      <c r="H112" s="23"/>
      <c r="I112" s="23"/>
      <c r="J112" s="23"/>
      <c r="K112" s="23"/>
      <c r="L112" s="23"/>
      <c r="M112" s="185"/>
      <c r="N112" s="185"/>
      <c r="O112" s="185"/>
      <c r="P112" s="185"/>
      <c r="Q112" s="185"/>
      <c r="R112" s="185"/>
      <c r="S112" s="185"/>
    </row>
    <row r="113" spans="1:19" s="17" customFormat="1" ht="17.25" x14ac:dyDescent="0.2">
      <c r="A113" s="23"/>
      <c r="B113" s="23"/>
      <c r="C113" s="23"/>
      <c r="D113" s="23"/>
      <c r="E113" s="23"/>
      <c r="F113" s="23"/>
      <c r="G113" s="23"/>
      <c r="H113" s="23"/>
      <c r="I113" s="23"/>
      <c r="J113" s="23"/>
      <c r="K113" s="23"/>
      <c r="L113" s="23"/>
      <c r="M113" s="185"/>
      <c r="N113" s="185"/>
      <c r="O113" s="185"/>
      <c r="P113" s="185"/>
      <c r="Q113" s="185"/>
      <c r="R113" s="185"/>
      <c r="S113" s="185"/>
    </row>
    <row r="114" spans="1:19" s="17" customFormat="1" ht="17.25" x14ac:dyDescent="0.2">
      <c r="A114" s="23"/>
      <c r="B114" s="23"/>
      <c r="C114" s="23"/>
      <c r="D114" s="23"/>
      <c r="E114" s="23"/>
      <c r="F114" s="23"/>
      <c r="G114" s="23"/>
      <c r="H114" s="23"/>
      <c r="I114" s="23"/>
      <c r="J114" s="23"/>
      <c r="K114" s="23"/>
      <c r="L114" s="23"/>
      <c r="M114" s="185"/>
      <c r="N114" s="185"/>
      <c r="O114" s="185"/>
      <c r="P114" s="185"/>
      <c r="Q114" s="185"/>
      <c r="R114" s="185"/>
      <c r="S114" s="185"/>
    </row>
    <row r="115" spans="1:19" s="17" customFormat="1" ht="17.25" x14ac:dyDescent="0.2">
      <c r="A115" s="23"/>
      <c r="B115" s="23"/>
      <c r="C115" s="23"/>
      <c r="D115" s="23"/>
      <c r="E115" s="23"/>
      <c r="F115" s="23"/>
      <c r="G115" s="23"/>
      <c r="H115" s="23"/>
      <c r="I115" s="23"/>
      <c r="J115" s="23"/>
      <c r="K115" s="23"/>
      <c r="L115" s="23"/>
      <c r="M115" s="185"/>
      <c r="N115" s="185"/>
      <c r="O115" s="185"/>
      <c r="P115" s="185"/>
      <c r="Q115" s="185"/>
      <c r="R115" s="185"/>
      <c r="S115" s="185"/>
    </row>
    <row r="116" spans="1:19" s="17" customFormat="1" ht="17.25" x14ac:dyDescent="0.2">
      <c r="A116" s="23"/>
      <c r="B116" s="23"/>
      <c r="C116" s="23"/>
      <c r="D116" s="23"/>
      <c r="E116" s="23"/>
      <c r="F116" s="23"/>
      <c r="G116" s="23"/>
      <c r="H116" s="23"/>
      <c r="I116" s="23"/>
      <c r="J116" s="23"/>
      <c r="K116" s="23"/>
      <c r="L116" s="23"/>
      <c r="M116" s="185"/>
      <c r="N116" s="185"/>
      <c r="O116" s="185"/>
      <c r="P116" s="185"/>
      <c r="Q116" s="185"/>
      <c r="R116" s="185"/>
      <c r="S116" s="185"/>
    </row>
    <row r="117" spans="1:19" s="17" customFormat="1" ht="17.25" x14ac:dyDescent="0.2">
      <c r="A117" s="23"/>
      <c r="B117" s="23"/>
      <c r="C117" s="23"/>
      <c r="D117" s="23"/>
      <c r="E117" s="23"/>
      <c r="F117" s="23"/>
      <c r="G117" s="23"/>
      <c r="H117" s="23"/>
      <c r="I117" s="23"/>
      <c r="J117" s="23"/>
      <c r="K117" s="23"/>
      <c r="L117" s="23"/>
      <c r="M117" s="185"/>
      <c r="N117" s="185"/>
      <c r="O117" s="185"/>
      <c r="P117" s="185"/>
      <c r="Q117" s="185"/>
      <c r="R117" s="185"/>
      <c r="S117" s="185"/>
    </row>
    <row r="118" spans="1:19" s="17" customFormat="1" ht="17.25" x14ac:dyDescent="0.2">
      <c r="A118" s="23"/>
      <c r="B118" s="23"/>
      <c r="C118" s="23"/>
      <c r="D118" s="23"/>
      <c r="E118" s="23"/>
      <c r="F118" s="23"/>
      <c r="G118" s="23"/>
      <c r="H118" s="23"/>
      <c r="I118" s="23"/>
      <c r="J118" s="23"/>
      <c r="K118" s="23"/>
      <c r="L118" s="23"/>
      <c r="M118" s="185"/>
      <c r="N118" s="185"/>
      <c r="O118" s="185"/>
      <c r="P118" s="185"/>
      <c r="Q118" s="185"/>
      <c r="R118" s="185"/>
      <c r="S118" s="185"/>
    </row>
    <row r="119" spans="1:19" s="17" customFormat="1" ht="17.25" x14ac:dyDescent="0.2">
      <c r="A119" s="23"/>
      <c r="B119" s="23"/>
      <c r="C119" s="23"/>
      <c r="D119" s="23"/>
      <c r="E119" s="23"/>
      <c r="F119" s="23"/>
      <c r="G119" s="23"/>
      <c r="H119" s="23"/>
      <c r="I119" s="23"/>
      <c r="J119" s="23"/>
      <c r="K119" s="23"/>
      <c r="L119" s="23"/>
      <c r="M119" s="185"/>
      <c r="N119" s="185"/>
      <c r="O119" s="185"/>
      <c r="P119" s="185"/>
      <c r="Q119" s="185"/>
      <c r="R119" s="185"/>
      <c r="S119" s="185"/>
    </row>
    <row r="120" spans="1:19" s="17" customFormat="1" ht="17.25" x14ac:dyDescent="0.2">
      <c r="A120" s="23"/>
      <c r="B120" s="23"/>
      <c r="C120" s="23"/>
      <c r="D120" s="23"/>
      <c r="E120" s="23"/>
      <c r="F120" s="23"/>
      <c r="G120" s="23"/>
      <c r="H120" s="23"/>
      <c r="I120" s="23"/>
      <c r="J120" s="23"/>
      <c r="K120" s="23"/>
      <c r="L120" s="23"/>
      <c r="M120" s="185"/>
      <c r="N120" s="185"/>
      <c r="O120" s="185"/>
      <c r="P120" s="185"/>
      <c r="Q120" s="185"/>
      <c r="R120" s="185"/>
      <c r="S120" s="185"/>
    </row>
    <row r="121" spans="1:19" s="17" customFormat="1" ht="17.25" x14ac:dyDescent="0.2">
      <c r="A121" s="23"/>
      <c r="B121" s="23"/>
      <c r="C121" s="23"/>
      <c r="D121" s="23"/>
      <c r="E121" s="23"/>
      <c r="F121" s="23"/>
      <c r="G121" s="23"/>
      <c r="H121" s="23"/>
      <c r="I121" s="23"/>
      <c r="J121" s="23"/>
      <c r="K121" s="23"/>
      <c r="L121" s="23"/>
      <c r="M121" s="185"/>
      <c r="N121" s="185"/>
      <c r="O121" s="185"/>
      <c r="P121" s="185"/>
      <c r="Q121" s="185"/>
      <c r="R121" s="185"/>
      <c r="S121" s="185"/>
    </row>
    <row r="122" spans="1:19" s="17" customFormat="1" ht="17.25" x14ac:dyDescent="0.2">
      <c r="A122" s="23"/>
      <c r="B122" s="23"/>
      <c r="C122" s="23"/>
      <c r="D122" s="23"/>
      <c r="E122" s="23"/>
      <c r="F122" s="23"/>
      <c r="G122" s="23"/>
      <c r="H122" s="23"/>
      <c r="I122" s="23"/>
      <c r="J122" s="23"/>
      <c r="K122" s="23"/>
      <c r="L122" s="23"/>
      <c r="M122" s="185"/>
      <c r="N122" s="185"/>
      <c r="O122" s="185"/>
      <c r="P122" s="185"/>
      <c r="Q122" s="185"/>
      <c r="R122" s="185"/>
      <c r="S122" s="185"/>
    </row>
    <row r="123" spans="1:19" s="17" customFormat="1" ht="17.25" x14ac:dyDescent="0.2">
      <c r="A123" s="23"/>
      <c r="B123" s="23"/>
      <c r="C123" s="23"/>
      <c r="D123" s="23"/>
      <c r="E123" s="23"/>
      <c r="F123" s="23"/>
      <c r="G123" s="23"/>
      <c r="H123" s="23"/>
      <c r="I123" s="23"/>
      <c r="J123" s="23"/>
      <c r="K123" s="23"/>
      <c r="L123" s="23"/>
      <c r="M123" s="185"/>
      <c r="N123" s="185"/>
      <c r="O123" s="185"/>
      <c r="P123" s="185"/>
      <c r="Q123" s="185"/>
      <c r="R123" s="185"/>
      <c r="S123" s="185"/>
    </row>
    <row r="124" spans="1:19" s="17" customFormat="1" ht="17.25" x14ac:dyDescent="0.2">
      <c r="A124" s="23"/>
      <c r="B124" s="23"/>
      <c r="C124" s="23"/>
      <c r="D124" s="23"/>
      <c r="E124" s="23"/>
      <c r="F124" s="23"/>
      <c r="G124" s="23"/>
      <c r="H124" s="23"/>
      <c r="I124" s="23"/>
      <c r="J124" s="23"/>
      <c r="K124" s="23"/>
      <c r="L124" s="23"/>
      <c r="M124" s="185"/>
      <c r="N124" s="185"/>
      <c r="O124" s="185"/>
      <c r="P124" s="185"/>
      <c r="Q124" s="185"/>
      <c r="R124" s="185"/>
      <c r="S124" s="185"/>
    </row>
    <row r="125" spans="1:19" s="17" customFormat="1" ht="17.25" x14ac:dyDescent="0.2">
      <c r="A125" s="23"/>
      <c r="B125" s="23"/>
      <c r="C125" s="23"/>
      <c r="D125" s="23"/>
      <c r="E125" s="23"/>
      <c r="F125" s="23"/>
      <c r="G125" s="23"/>
      <c r="H125" s="23"/>
      <c r="I125" s="23"/>
      <c r="J125" s="23"/>
      <c r="K125" s="23"/>
      <c r="L125" s="23"/>
      <c r="M125" s="185"/>
      <c r="N125" s="185"/>
      <c r="O125" s="185"/>
      <c r="P125" s="185"/>
      <c r="Q125" s="185"/>
      <c r="R125" s="185"/>
      <c r="S125" s="185"/>
    </row>
    <row r="126" spans="1:19" s="17" customFormat="1" ht="17.25" x14ac:dyDescent="0.2">
      <c r="A126" s="23"/>
      <c r="B126" s="23"/>
      <c r="C126" s="23"/>
      <c r="D126" s="23"/>
      <c r="E126" s="23"/>
      <c r="F126" s="23"/>
      <c r="G126" s="23"/>
      <c r="H126" s="23"/>
      <c r="I126" s="23"/>
      <c r="J126" s="23"/>
      <c r="K126" s="23"/>
      <c r="L126" s="23"/>
      <c r="M126" s="185"/>
      <c r="N126" s="185"/>
      <c r="O126" s="185"/>
      <c r="P126" s="185"/>
      <c r="Q126" s="185"/>
      <c r="R126" s="185"/>
      <c r="S126" s="185"/>
    </row>
    <row r="127" spans="1:19" s="17" customFormat="1" ht="17.25" x14ac:dyDescent="0.2">
      <c r="A127" s="23"/>
      <c r="B127" s="23"/>
      <c r="C127" s="23"/>
      <c r="D127" s="23"/>
      <c r="E127" s="23"/>
      <c r="F127" s="23"/>
      <c r="G127" s="23"/>
      <c r="H127" s="23"/>
      <c r="I127" s="23"/>
      <c r="J127" s="23"/>
      <c r="K127" s="23"/>
      <c r="L127" s="23"/>
      <c r="M127" s="185"/>
      <c r="N127" s="185"/>
      <c r="O127" s="185"/>
      <c r="P127" s="185"/>
      <c r="Q127" s="185"/>
      <c r="R127" s="185"/>
      <c r="S127" s="185"/>
    </row>
    <row r="128" spans="1:19" s="17" customFormat="1" ht="17.25" x14ac:dyDescent="0.2">
      <c r="A128" s="23"/>
      <c r="B128" s="23"/>
      <c r="C128" s="23"/>
      <c r="D128" s="23"/>
      <c r="E128" s="23"/>
      <c r="F128" s="23"/>
      <c r="G128" s="23"/>
      <c r="H128" s="23"/>
      <c r="I128" s="23"/>
      <c r="J128" s="23"/>
      <c r="K128" s="23"/>
      <c r="L128" s="23"/>
      <c r="M128" s="185"/>
      <c r="N128" s="185"/>
      <c r="O128" s="185"/>
      <c r="P128" s="185"/>
      <c r="Q128" s="185"/>
      <c r="R128" s="185"/>
      <c r="S128" s="185"/>
    </row>
    <row r="129" spans="1:22" s="17" customFormat="1" ht="17.25" x14ac:dyDescent="0.2">
      <c r="A129" s="23"/>
      <c r="B129" s="23"/>
      <c r="C129" s="23"/>
      <c r="D129" s="23"/>
      <c r="E129" s="23"/>
      <c r="F129" s="23"/>
      <c r="G129" s="23"/>
      <c r="H129" s="23"/>
      <c r="I129" s="23"/>
      <c r="J129" s="23"/>
      <c r="K129" s="23"/>
      <c r="L129" s="23"/>
      <c r="M129" s="185"/>
      <c r="N129" s="185"/>
      <c r="O129" s="185"/>
      <c r="P129" s="185"/>
      <c r="Q129" s="185"/>
      <c r="R129" s="185"/>
      <c r="S129" s="185"/>
    </row>
    <row r="130" spans="1:22" s="17" customFormat="1" ht="17.25" x14ac:dyDescent="0.2">
      <c r="A130" s="23"/>
      <c r="B130" s="23"/>
      <c r="C130" s="23"/>
      <c r="D130" s="23"/>
      <c r="E130" s="23"/>
      <c r="F130" s="23"/>
      <c r="G130" s="23"/>
      <c r="H130" s="23"/>
      <c r="I130" s="23"/>
      <c r="J130" s="23"/>
      <c r="K130" s="23"/>
      <c r="L130" s="23"/>
      <c r="M130" s="185"/>
      <c r="N130" s="185"/>
      <c r="O130" s="185"/>
      <c r="P130" s="185"/>
      <c r="Q130" s="185"/>
      <c r="R130" s="185"/>
      <c r="S130" s="185"/>
    </row>
    <row r="131" spans="1:22" s="17" customFormat="1" ht="17.25" x14ac:dyDescent="0.2">
      <c r="A131" s="23"/>
      <c r="B131" s="23"/>
      <c r="C131" s="23"/>
      <c r="D131" s="23"/>
      <c r="E131" s="23"/>
      <c r="F131" s="23"/>
      <c r="G131" s="23"/>
      <c r="H131" s="23"/>
      <c r="I131" s="23"/>
      <c r="J131" s="23"/>
      <c r="K131" s="23"/>
      <c r="L131" s="23"/>
      <c r="M131" s="185"/>
      <c r="N131" s="185"/>
      <c r="O131" s="185"/>
      <c r="P131" s="185"/>
      <c r="Q131" s="185"/>
      <c r="R131" s="185"/>
      <c r="S131" s="185"/>
    </row>
    <row r="132" spans="1:22" s="17" customFormat="1" ht="17.25" x14ac:dyDescent="0.2">
      <c r="A132" s="23"/>
      <c r="B132" s="23"/>
      <c r="C132" s="23"/>
      <c r="D132" s="23"/>
      <c r="E132" s="23"/>
      <c r="F132" s="23"/>
      <c r="G132" s="23"/>
      <c r="H132" s="23"/>
      <c r="I132" s="23"/>
      <c r="J132" s="23"/>
      <c r="K132" s="23"/>
      <c r="L132" s="23"/>
      <c r="M132" s="185"/>
      <c r="N132" s="185"/>
      <c r="O132" s="185"/>
      <c r="P132" s="185"/>
      <c r="Q132" s="185"/>
      <c r="R132" s="185"/>
      <c r="S132" s="185"/>
    </row>
    <row r="133" spans="1:22" s="17" customFormat="1" ht="17.25" x14ac:dyDescent="0.2">
      <c r="A133" s="23"/>
      <c r="B133" s="23"/>
      <c r="C133" s="23"/>
      <c r="D133" s="23"/>
      <c r="E133" s="23"/>
      <c r="F133" s="23"/>
      <c r="G133" s="23"/>
      <c r="H133" s="23"/>
      <c r="I133" s="23"/>
      <c r="J133" s="23"/>
      <c r="K133" s="23"/>
      <c r="L133" s="23"/>
      <c r="M133" s="185"/>
      <c r="N133" s="185"/>
      <c r="O133" s="185"/>
      <c r="P133" s="185"/>
      <c r="Q133" s="185"/>
      <c r="R133" s="185"/>
      <c r="S133" s="185"/>
    </row>
    <row r="134" spans="1:22" s="17" customFormat="1" ht="17.25" x14ac:dyDescent="0.2">
      <c r="A134" s="23"/>
      <c r="B134" s="23"/>
      <c r="C134" s="23"/>
      <c r="D134" s="23"/>
      <c r="E134" s="23"/>
      <c r="F134" s="23"/>
      <c r="G134" s="23"/>
      <c r="H134" s="23"/>
      <c r="I134" s="23"/>
      <c r="J134" s="23"/>
      <c r="K134" s="23"/>
      <c r="L134" s="23"/>
      <c r="M134" s="185"/>
      <c r="N134" s="185"/>
      <c r="O134" s="185"/>
      <c r="P134" s="185"/>
      <c r="Q134" s="185"/>
      <c r="R134" s="185"/>
      <c r="S134" s="185"/>
    </row>
    <row r="135" spans="1:22" s="17" customFormat="1" ht="17.25" x14ac:dyDescent="0.2">
      <c r="A135" s="23"/>
      <c r="B135" s="23"/>
      <c r="C135" s="23"/>
      <c r="D135" s="23"/>
      <c r="E135" s="23"/>
      <c r="F135" s="23"/>
      <c r="G135" s="23"/>
      <c r="H135" s="23"/>
      <c r="I135" s="23"/>
      <c r="J135" s="23"/>
      <c r="K135" s="23"/>
      <c r="L135" s="23"/>
      <c r="M135" s="185"/>
      <c r="N135" s="185"/>
      <c r="O135" s="185"/>
      <c r="P135" s="185"/>
      <c r="Q135" s="185"/>
      <c r="R135" s="185"/>
      <c r="S135" s="185"/>
    </row>
    <row r="136" spans="1:22" s="17" customFormat="1" ht="17.25" x14ac:dyDescent="0.2">
      <c r="A136" s="23"/>
      <c r="B136" s="23"/>
      <c r="C136" s="23"/>
      <c r="D136" s="23"/>
      <c r="E136" s="23"/>
      <c r="F136" s="23"/>
      <c r="G136" s="23"/>
      <c r="H136" s="23"/>
      <c r="I136" s="23"/>
      <c r="J136" s="23"/>
      <c r="K136" s="23"/>
      <c r="L136" s="23"/>
      <c r="M136" s="185"/>
      <c r="N136" s="185"/>
      <c r="O136" s="185"/>
      <c r="P136" s="185"/>
      <c r="Q136" s="185"/>
      <c r="R136" s="185"/>
      <c r="S136" s="185"/>
    </row>
    <row r="137" spans="1:22" s="17" customFormat="1" ht="17.25" x14ac:dyDescent="0.2">
      <c r="A137" s="23"/>
      <c r="B137" s="23"/>
      <c r="C137" s="23"/>
      <c r="D137" s="23"/>
      <c r="E137" s="23"/>
      <c r="F137" s="23"/>
      <c r="G137" s="23"/>
      <c r="H137" s="23"/>
      <c r="I137" s="23"/>
      <c r="J137" s="23"/>
      <c r="K137" s="23"/>
      <c r="L137" s="23"/>
      <c r="M137" s="185"/>
      <c r="N137" s="185"/>
      <c r="O137" s="185"/>
      <c r="P137" s="185"/>
      <c r="Q137" s="185"/>
      <c r="R137" s="185"/>
      <c r="S137" s="185"/>
    </row>
    <row r="138" spans="1:22" s="17" customFormat="1" ht="17.25" x14ac:dyDescent="0.2">
      <c r="A138" s="23"/>
      <c r="B138" s="23"/>
      <c r="C138" s="23"/>
      <c r="D138" s="23"/>
      <c r="E138" s="23"/>
      <c r="F138" s="23"/>
      <c r="G138" s="23"/>
      <c r="H138" s="23"/>
      <c r="I138" s="23"/>
      <c r="J138" s="23"/>
      <c r="K138" s="23"/>
      <c r="L138" s="23"/>
      <c r="M138" s="185"/>
      <c r="N138" s="185"/>
      <c r="O138" s="185"/>
      <c r="P138" s="185"/>
      <c r="Q138" s="185"/>
      <c r="R138" s="185"/>
      <c r="S138" s="185"/>
    </row>
    <row r="139" spans="1:22" s="17" customFormat="1" ht="17.25" x14ac:dyDescent="0.2">
      <c r="A139" s="23"/>
      <c r="B139" s="23"/>
      <c r="C139" s="23"/>
      <c r="D139" s="23"/>
      <c r="E139" s="23"/>
      <c r="F139" s="23"/>
      <c r="G139" s="23"/>
      <c r="H139" s="23"/>
      <c r="I139" s="23"/>
      <c r="J139" s="23"/>
      <c r="K139" s="23"/>
      <c r="L139" s="23"/>
      <c r="M139" s="185"/>
      <c r="N139" s="185"/>
      <c r="O139" s="185"/>
      <c r="P139" s="185"/>
      <c r="Q139" s="185"/>
      <c r="R139" s="185"/>
      <c r="S139" s="185"/>
    </row>
    <row r="140" spans="1:22" s="17" customFormat="1" ht="17.25" x14ac:dyDescent="0.2">
      <c r="A140" s="23"/>
      <c r="B140" s="23"/>
      <c r="C140" s="23"/>
      <c r="D140" s="23"/>
      <c r="E140" s="23"/>
      <c r="F140" s="23"/>
      <c r="G140" s="23"/>
      <c r="H140" s="23"/>
      <c r="I140" s="23"/>
      <c r="J140" s="23"/>
      <c r="K140" s="23"/>
      <c r="L140" s="23"/>
      <c r="M140" s="185"/>
      <c r="N140" s="185"/>
      <c r="O140" s="185"/>
      <c r="P140" s="185"/>
      <c r="Q140" s="185"/>
      <c r="R140" s="185"/>
      <c r="S140" s="185"/>
    </row>
    <row r="141" spans="1:22" s="17" customFormat="1" ht="17.25" x14ac:dyDescent="0.2">
      <c r="A141" s="23"/>
      <c r="B141" s="23"/>
      <c r="C141" s="23"/>
      <c r="D141" s="23"/>
      <c r="E141" s="23"/>
      <c r="F141" s="23"/>
      <c r="G141" s="23"/>
      <c r="H141" s="23"/>
      <c r="I141" s="23"/>
      <c r="J141" s="23"/>
      <c r="K141" s="23"/>
      <c r="L141" s="23"/>
      <c r="M141" s="185"/>
      <c r="N141" s="185"/>
      <c r="O141" s="185"/>
      <c r="P141" s="185"/>
      <c r="Q141" s="185"/>
      <c r="R141" s="185"/>
      <c r="S141" s="185"/>
    </row>
    <row r="142" spans="1:22" s="17" customFormat="1" ht="17.25" x14ac:dyDescent="0.2">
      <c r="A142" s="23"/>
      <c r="B142" s="23"/>
      <c r="C142" s="23"/>
      <c r="D142" s="23"/>
      <c r="E142" s="23"/>
      <c r="F142" s="23"/>
      <c r="G142" s="23"/>
      <c r="H142" s="23"/>
      <c r="I142" s="23"/>
      <c r="J142" s="23"/>
      <c r="K142" s="23"/>
      <c r="L142" s="23"/>
      <c r="M142" s="185"/>
      <c r="N142" s="185"/>
      <c r="O142" s="185"/>
      <c r="P142" s="185"/>
      <c r="Q142" s="185"/>
      <c r="R142" s="185"/>
      <c r="S142" s="185"/>
    </row>
    <row r="143" spans="1:22" s="17" customFormat="1" ht="17.25" x14ac:dyDescent="0.2">
      <c r="A143" s="23"/>
      <c r="B143" s="23"/>
      <c r="C143" s="23"/>
      <c r="D143" s="23"/>
      <c r="E143" s="23"/>
      <c r="F143" s="23"/>
      <c r="G143" s="23"/>
      <c r="H143" s="23"/>
      <c r="I143" s="23"/>
      <c r="J143" s="23"/>
      <c r="K143" s="23"/>
      <c r="L143" s="23"/>
      <c r="M143" s="185"/>
      <c r="N143" s="185"/>
      <c r="O143" s="185"/>
      <c r="P143" s="185"/>
      <c r="Q143" s="185"/>
      <c r="R143" s="185"/>
      <c r="S143" s="185"/>
    </row>
    <row r="144" spans="1:22" s="18" customFormat="1" x14ac:dyDescent="0.2">
      <c r="A144" s="23"/>
      <c r="B144" s="23"/>
      <c r="C144" s="23"/>
      <c r="D144" s="23"/>
      <c r="E144" s="23"/>
      <c r="F144" s="23"/>
      <c r="G144" s="23"/>
      <c r="H144" s="23"/>
      <c r="I144" s="23"/>
      <c r="J144" s="23"/>
      <c r="K144" s="23"/>
      <c r="L144" s="23"/>
      <c r="M144" s="185"/>
      <c r="N144" s="185"/>
      <c r="O144" s="185"/>
      <c r="P144" s="185"/>
      <c r="Q144" s="185"/>
      <c r="R144" s="185"/>
      <c r="S144" s="185"/>
      <c r="T144" s="197"/>
      <c r="U144" s="197"/>
      <c r="V144" s="197"/>
    </row>
    <row r="145" spans="1:22" s="18" customFormat="1" x14ac:dyDescent="0.2">
      <c r="A145" s="23"/>
      <c r="B145" s="23"/>
      <c r="C145" s="23"/>
      <c r="D145" s="23"/>
      <c r="E145" s="23"/>
      <c r="F145" s="23"/>
      <c r="G145" s="23"/>
      <c r="H145" s="23"/>
      <c r="I145" s="23"/>
      <c r="J145" s="23"/>
      <c r="K145" s="23"/>
      <c r="L145" s="23"/>
      <c r="M145" s="185"/>
      <c r="N145" s="185"/>
      <c r="O145" s="185"/>
      <c r="P145" s="185"/>
      <c r="Q145" s="185"/>
      <c r="R145" s="185"/>
      <c r="S145" s="185"/>
      <c r="T145" s="197"/>
      <c r="U145" s="197"/>
      <c r="V145" s="197"/>
    </row>
    <row r="146" spans="1:22" s="18" customFormat="1" x14ac:dyDescent="0.2">
      <c r="A146" s="23"/>
      <c r="B146" s="23"/>
      <c r="C146" s="23"/>
      <c r="D146" s="23"/>
      <c r="E146" s="23"/>
      <c r="F146" s="23"/>
      <c r="G146" s="23"/>
      <c r="H146" s="23"/>
      <c r="I146" s="23"/>
      <c r="J146" s="23"/>
      <c r="K146" s="23"/>
      <c r="L146" s="23"/>
      <c r="M146" s="185"/>
      <c r="N146" s="185"/>
      <c r="O146" s="185"/>
      <c r="P146" s="185"/>
      <c r="Q146" s="185"/>
      <c r="R146" s="185"/>
      <c r="S146" s="185"/>
      <c r="T146" s="197"/>
      <c r="U146" s="197"/>
      <c r="V146" s="197"/>
    </row>
    <row r="147" spans="1:22" s="18" customFormat="1" x14ac:dyDescent="0.2">
      <c r="A147" s="23"/>
      <c r="B147" s="23"/>
      <c r="C147" s="23"/>
      <c r="D147" s="23"/>
      <c r="E147" s="23"/>
      <c r="F147" s="23"/>
      <c r="G147" s="23"/>
      <c r="H147" s="23"/>
      <c r="I147" s="23"/>
      <c r="J147" s="23"/>
      <c r="K147" s="23"/>
      <c r="L147" s="23"/>
      <c r="M147" s="185"/>
      <c r="N147" s="185"/>
      <c r="O147" s="185"/>
      <c r="P147" s="185"/>
      <c r="Q147" s="185"/>
      <c r="R147" s="185"/>
      <c r="S147" s="185"/>
      <c r="T147" s="197"/>
      <c r="U147" s="197"/>
      <c r="V147" s="197"/>
    </row>
  </sheetData>
  <sheetProtection formatColumns="0" autoFilter="0"/>
  <dataConsolidate link="1"/>
  <mergeCells count="16">
    <mergeCell ref="A1:I1"/>
    <mergeCell ref="H6:I6"/>
    <mergeCell ref="H2:I2"/>
    <mergeCell ref="F6:G6"/>
    <mergeCell ref="H3:I3"/>
    <mergeCell ref="H4:I4"/>
    <mergeCell ref="H5:I5"/>
    <mergeCell ref="F2:G2"/>
    <mergeCell ref="F3:G3"/>
    <mergeCell ref="F4:G4"/>
    <mergeCell ref="F5:G5"/>
    <mergeCell ref="A2:E2"/>
    <mergeCell ref="A3:E3"/>
    <mergeCell ref="A4:E4"/>
    <mergeCell ref="A5:E5"/>
    <mergeCell ref="A6:E6"/>
  </mergeCells>
  <dataValidations xWindow="1429" yWindow="515" count="7">
    <dataValidation allowBlank="1" showErrorMessage="1" promptTitle="Cal OES ONLY" prompt="For Cal OES use only.  Do not enter." sqref="H6"/>
    <dataValidation type="whole" operator="greaterThan" allowBlank="1" showErrorMessage="1" errorTitle="Request Number" error="Please enter the sequential Request Number for this request." promptTitle="Request Number" prompt="Please enter the request number.  Each request type (Modification and Reimbursement) will have its own sequence that must be followed in order. " sqref="H3">
      <formula1>0</formula1>
    </dataValidation>
    <dataValidation showInputMessage="1" showErrorMessage="1" sqref="C10:C30"/>
    <dataValidation type="list" allowBlank="1" showInputMessage="1" showErrorMessage="1" sqref="D10:D30">
      <formula1>DD_Personnel_SolutionArea</formula1>
    </dataValidation>
    <dataValidation type="list" allowBlank="1" showInputMessage="1" showErrorMessage="1" sqref="A10:A30">
      <formula1>"A,B,C,D,E,F,G,H,I,J,K,L,M,N,O,P,Q,R,S,T,U,V,W,X,Y,Z"</formula1>
    </dataValidation>
    <dataValidation type="list" allowBlank="1" showInputMessage="1" showErrorMessage="1" sqref="E10:E30">
      <formula1>INDIRECT(VLOOKUP(D10,DD_Personnel_SubCat_Lookup,2,0))</formula1>
    </dataValidation>
    <dataValidation type="list" allowBlank="1" showInputMessage="1" showErrorMessage="1" sqref="H2:I2">
      <formula1>"Initial Application, Modification, Advance, Reimbursement"</formula1>
    </dataValidation>
  </dataValidations>
  <printOptions horizontalCentered="1"/>
  <pageMargins left="0.15" right="0.15" top="0.5" bottom="0.5" header="0.25" footer="0.25"/>
  <pageSetup scale="49"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tch">
    <tabColor theme="8" tint="-0.249977111117893"/>
    <pageSetUpPr fitToPage="1"/>
  </sheetPr>
  <dimension ref="A1:Y117"/>
  <sheetViews>
    <sheetView showGridLines="0" showZeros="0" zoomScale="65" zoomScaleNormal="65" zoomScaleSheetLayoutView="50" workbookViewId="0">
      <pane ySplit="8" topLeftCell="A9" activePane="bottomLeft" state="frozen"/>
      <selection sqref="A1:I1"/>
      <selection pane="bottomLeft" sqref="A1:I1"/>
    </sheetView>
  </sheetViews>
  <sheetFormatPr defaultColWidth="9.140625" defaultRowHeight="12.75" x14ac:dyDescent="0.2"/>
  <cols>
    <col min="1" max="1" width="12.7109375" style="21" customWidth="1"/>
    <col min="2" max="2" width="15.7109375" style="21" customWidth="1"/>
    <col min="3" max="3" width="40.7109375" style="20" customWidth="1"/>
    <col min="4" max="4" width="80.7109375" style="20" customWidth="1"/>
    <col min="5" max="5" width="22.140625" style="20" customWidth="1"/>
    <col min="6" max="6" width="26.7109375" style="22" customWidth="1"/>
    <col min="7" max="7" width="27.85546875" style="22" customWidth="1"/>
    <col min="8" max="8" width="20.7109375" style="22" customWidth="1"/>
    <col min="9" max="13" width="20.7109375" style="23" customWidth="1"/>
    <col min="14" max="15" width="18.85546875" style="23" hidden="1" customWidth="1"/>
    <col min="16" max="22" width="18.85546875" style="185" hidden="1" customWidth="1"/>
    <col min="23" max="23" width="20.140625" style="185" hidden="1" customWidth="1"/>
    <col min="24" max="25" width="15.7109375" style="185" customWidth="1"/>
    <col min="26" max="26" width="9.140625" style="23" customWidth="1"/>
    <col min="27" max="16384" width="9.140625" style="23"/>
  </cols>
  <sheetData>
    <row r="1" spans="1:25" s="15" customFormat="1" ht="35.1" customHeight="1" x14ac:dyDescent="0.2">
      <c r="A1" s="961" t="s">
        <v>62</v>
      </c>
      <c r="B1" s="961"/>
      <c r="C1" s="961"/>
      <c r="D1" s="961"/>
      <c r="E1" s="961"/>
      <c r="F1" s="961"/>
      <c r="G1" s="961"/>
      <c r="H1" s="961"/>
      <c r="I1" s="961"/>
      <c r="J1" s="961"/>
      <c r="K1" s="961"/>
      <c r="L1" s="961"/>
      <c r="M1" s="961"/>
      <c r="N1" s="217"/>
      <c r="O1" s="217"/>
      <c r="P1" s="183"/>
      <c r="Q1" s="183"/>
      <c r="R1" s="183"/>
      <c r="S1" s="183"/>
      <c r="T1" s="183"/>
      <c r="U1" s="183"/>
      <c r="V1" s="183"/>
      <c r="W1" s="183"/>
      <c r="X1" s="183"/>
      <c r="Y1" s="183"/>
    </row>
    <row r="2" spans="1:25" s="16" customFormat="1" ht="30" customHeight="1" x14ac:dyDescent="0.35">
      <c r="A2" s="822">
        <f>SubrecipientName</f>
        <v>0</v>
      </c>
      <c r="B2" s="822"/>
      <c r="C2" s="822"/>
      <c r="D2" s="822"/>
      <c r="E2" s="822"/>
      <c r="F2" s="822"/>
      <c r="G2" s="822"/>
      <c r="H2" s="822"/>
      <c r="I2" s="823"/>
      <c r="J2" s="849" t="s">
        <v>344</v>
      </c>
      <c r="K2" s="850"/>
      <c r="L2" s="957"/>
      <c r="M2" s="958"/>
      <c r="N2" s="184"/>
      <c r="O2" s="184"/>
      <c r="P2" s="184"/>
      <c r="Q2" s="184"/>
      <c r="R2" s="184"/>
      <c r="S2" s="184"/>
      <c r="T2" s="184"/>
      <c r="U2" s="184"/>
      <c r="V2" s="184"/>
      <c r="W2" s="184"/>
    </row>
    <row r="3" spans="1:25" s="16" customFormat="1" ht="30" customHeight="1" x14ac:dyDescent="0.35">
      <c r="A3" s="818">
        <f>FIPSNumber</f>
        <v>0</v>
      </c>
      <c r="B3" s="962"/>
      <c r="C3" s="962"/>
      <c r="D3" s="962"/>
      <c r="E3" s="962"/>
      <c r="F3" s="962"/>
      <c r="G3" s="962"/>
      <c r="H3" s="962"/>
      <c r="I3" s="962"/>
      <c r="J3" s="849" t="s">
        <v>609</v>
      </c>
      <c r="K3" s="908"/>
      <c r="L3" s="957"/>
      <c r="M3" s="958"/>
      <c r="N3" s="184"/>
      <c r="O3" s="184"/>
      <c r="P3" s="184"/>
      <c r="Q3" s="184"/>
      <c r="R3" s="184"/>
      <c r="S3" s="184"/>
      <c r="T3" s="184"/>
      <c r="U3" s="184"/>
      <c r="V3" s="184"/>
      <c r="W3" s="184"/>
    </row>
    <row r="4" spans="1:25" s="16" customFormat="1" ht="30" customHeight="1" x14ac:dyDescent="0.2">
      <c r="A4" s="963">
        <f>SubawardNumber</f>
        <v>0</v>
      </c>
      <c r="B4" s="964"/>
      <c r="C4" s="964"/>
      <c r="D4" s="964"/>
      <c r="E4" s="964"/>
      <c r="F4" s="964"/>
      <c r="G4" s="964"/>
      <c r="H4" s="964"/>
      <c r="I4" s="965"/>
      <c r="J4" s="868" t="s">
        <v>221</v>
      </c>
      <c r="K4" s="870"/>
      <c r="L4" s="959">
        <f>StartDate</f>
        <v>44378</v>
      </c>
      <c r="M4" s="960"/>
      <c r="N4" s="184"/>
      <c r="O4" s="184"/>
      <c r="P4" s="184"/>
      <c r="Q4" s="184"/>
      <c r="R4" s="184"/>
      <c r="S4" s="184"/>
      <c r="T4" s="184"/>
      <c r="U4" s="184"/>
      <c r="V4" s="184"/>
      <c r="W4" s="184"/>
    </row>
    <row r="5" spans="1:25" s="16" customFormat="1" ht="30" customHeight="1" x14ac:dyDescent="0.3">
      <c r="A5" s="966"/>
      <c r="B5" s="966"/>
      <c r="C5" s="966"/>
      <c r="D5" s="966"/>
      <c r="E5" s="966"/>
      <c r="F5" s="966"/>
      <c r="G5" s="966"/>
      <c r="H5" s="966"/>
      <c r="I5" s="956"/>
      <c r="J5" s="868" t="s">
        <v>222</v>
      </c>
      <c r="K5" s="870"/>
      <c r="L5" s="959">
        <f>EndDate</f>
        <v>45107</v>
      </c>
      <c r="M5" s="960"/>
      <c r="N5" s="184"/>
      <c r="O5" s="184"/>
      <c r="P5" s="184"/>
      <c r="Q5" s="184"/>
      <c r="R5" s="184"/>
      <c r="S5" s="184"/>
      <c r="T5" s="184"/>
      <c r="U5" s="184"/>
      <c r="V5" s="184"/>
      <c r="W5" s="184"/>
    </row>
    <row r="6" spans="1:25" s="16" customFormat="1" ht="30" customHeight="1" x14ac:dyDescent="0.3">
      <c r="A6" s="955"/>
      <c r="B6" s="955"/>
      <c r="C6" s="955"/>
      <c r="D6" s="955"/>
      <c r="E6" s="955"/>
      <c r="F6" s="955"/>
      <c r="G6" s="955"/>
      <c r="H6" s="955"/>
      <c r="I6" s="956"/>
      <c r="J6" s="856" t="s">
        <v>498</v>
      </c>
      <c r="K6" s="857"/>
      <c r="L6" s="866"/>
      <c r="M6" s="867"/>
      <c r="N6" s="184"/>
      <c r="O6" s="184"/>
      <c r="P6" s="184"/>
      <c r="Q6" s="184"/>
      <c r="R6" s="184"/>
      <c r="S6" s="184"/>
      <c r="T6" s="184"/>
      <c r="U6" s="184"/>
      <c r="V6" s="184"/>
      <c r="W6" s="184"/>
    </row>
    <row r="7" spans="1:25" s="24" customFormat="1" ht="50.1" customHeight="1" x14ac:dyDescent="0.2">
      <c r="A7" s="650" t="s">
        <v>26</v>
      </c>
      <c r="B7" s="650" t="s">
        <v>211</v>
      </c>
      <c r="C7" s="650" t="s">
        <v>213</v>
      </c>
      <c r="D7" s="650" t="s">
        <v>157</v>
      </c>
      <c r="E7" s="650" t="s">
        <v>247</v>
      </c>
      <c r="F7" s="650" t="s">
        <v>212</v>
      </c>
      <c r="G7" s="650" t="s">
        <v>275</v>
      </c>
      <c r="H7" s="650" t="s">
        <v>333</v>
      </c>
      <c r="I7" s="650" t="s">
        <v>332</v>
      </c>
      <c r="J7" s="650" t="s">
        <v>276</v>
      </c>
      <c r="K7" s="651" t="s">
        <v>265</v>
      </c>
      <c r="L7" s="650" t="s">
        <v>224</v>
      </c>
      <c r="M7" s="650" t="s">
        <v>266</v>
      </c>
      <c r="N7" s="342" t="s">
        <v>466</v>
      </c>
      <c r="O7" s="342" t="s">
        <v>467</v>
      </c>
      <c r="P7" s="342" t="s">
        <v>468</v>
      </c>
      <c r="Q7" s="342" t="s">
        <v>469</v>
      </c>
      <c r="R7" s="343" t="s">
        <v>470</v>
      </c>
      <c r="S7" s="342" t="s">
        <v>471</v>
      </c>
      <c r="T7" s="342" t="s">
        <v>472</v>
      </c>
      <c r="U7" s="342" t="s">
        <v>473</v>
      </c>
      <c r="V7" s="342" t="s">
        <v>474</v>
      </c>
      <c r="W7" s="342" t="s">
        <v>475</v>
      </c>
    </row>
    <row r="8" spans="1:25" s="32" customFormat="1" ht="20.25" x14ac:dyDescent="0.2">
      <c r="A8" s="652">
        <v>0</v>
      </c>
      <c r="B8" s="652">
        <v>0</v>
      </c>
      <c r="C8" s="652">
        <v>0</v>
      </c>
      <c r="D8" s="652">
        <v>0</v>
      </c>
      <c r="E8" s="653">
        <v>0</v>
      </c>
      <c r="F8" s="653">
        <v>0</v>
      </c>
      <c r="G8" s="654"/>
      <c r="H8" s="655">
        <f>SUM(RangeCost)</f>
        <v>0</v>
      </c>
      <c r="I8" s="655">
        <f>SUM(RangePrevious)</f>
        <v>0</v>
      </c>
      <c r="J8" s="655">
        <f>SUM(RangeThisRequest)</f>
        <v>0</v>
      </c>
      <c r="K8" s="655">
        <f>SUM(RangeApproved)</f>
        <v>0</v>
      </c>
      <c r="L8" s="655">
        <f>SUM(RangeBalance)</f>
        <v>0</v>
      </c>
      <c r="M8" s="656">
        <f>IFERROR(TotalApproved/TotalCost,0)</f>
        <v>0</v>
      </c>
      <c r="N8" s="339"/>
      <c r="O8" s="340"/>
      <c r="P8" s="340"/>
      <c r="Q8" s="340"/>
      <c r="R8" s="340"/>
      <c r="S8" s="340"/>
      <c r="T8" s="340"/>
      <c r="U8" s="340"/>
      <c r="V8" s="340"/>
      <c r="W8" s="340"/>
    </row>
    <row r="9" spans="1:25" s="26" customFormat="1" ht="0.2" customHeight="1" x14ac:dyDescent="0.2">
      <c r="A9" s="657">
        <v>0</v>
      </c>
      <c r="B9" s="657">
        <v>0</v>
      </c>
      <c r="C9" s="657">
        <v>0</v>
      </c>
      <c r="D9" s="657">
        <v>0</v>
      </c>
      <c r="E9" s="657">
        <v>0</v>
      </c>
      <c r="F9" s="658">
        <v>0</v>
      </c>
      <c r="G9" s="657">
        <v>0</v>
      </c>
      <c r="H9" s="659">
        <v>0</v>
      </c>
      <c r="I9" s="660">
        <v>0</v>
      </c>
      <c r="J9" s="660">
        <v>0</v>
      </c>
      <c r="K9" s="661">
        <v>0</v>
      </c>
      <c r="L9" s="661">
        <v>0</v>
      </c>
      <c r="M9" s="662">
        <v>0</v>
      </c>
      <c r="N9" s="341">
        <v>0</v>
      </c>
      <c r="O9" s="341">
        <v>0</v>
      </c>
      <c r="P9" s="341">
        <v>0</v>
      </c>
      <c r="Q9" s="341">
        <v>0</v>
      </c>
      <c r="R9" s="341">
        <v>0</v>
      </c>
      <c r="S9" s="341">
        <v>0</v>
      </c>
      <c r="T9" s="341">
        <v>0</v>
      </c>
      <c r="U9" s="341">
        <v>0</v>
      </c>
      <c r="V9" s="341">
        <v>0</v>
      </c>
      <c r="W9" s="341">
        <v>0</v>
      </c>
    </row>
    <row r="10" spans="1:25" s="378" customFormat="1" ht="19.5" x14ac:dyDescent="0.2">
      <c r="A10" s="370"/>
      <c r="B10" s="370"/>
      <c r="C10" s="370"/>
      <c r="D10" s="370"/>
      <c r="E10" s="370"/>
      <c r="F10" s="370"/>
      <c r="G10" s="370"/>
      <c r="H10" s="382"/>
      <c r="I10" s="375"/>
      <c r="J10" s="382"/>
      <c r="K10" s="389">
        <f t="shared" ref="K10:K30" si="0">J10+I10</f>
        <v>0</v>
      </c>
      <c r="L10" s="375">
        <f t="shared" ref="L10:L30" si="1">H10-K10</f>
        <v>0</v>
      </c>
      <c r="M10" s="379">
        <f t="shared" ref="M10:M30" si="2">IFERROR(K10/H10, 0)</f>
        <v>0</v>
      </c>
      <c r="N10" s="390"/>
      <c r="O10" s="370"/>
      <c r="P10" s="370"/>
      <c r="Q10" s="370"/>
      <c r="R10" s="370"/>
      <c r="S10" s="370"/>
      <c r="T10" s="370"/>
      <c r="U10" s="370"/>
      <c r="V10" s="370"/>
      <c r="W10" s="370"/>
    </row>
    <row r="11" spans="1:25" s="378" customFormat="1" ht="19.5" x14ac:dyDescent="0.2">
      <c r="A11" s="370"/>
      <c r="B11" s="370"/>
      <c r="C11" s="370"/>
      <c r="D11" s="370"/>
      <c r="E11" s="370"/>
      <c r="F11" s="370"/>
      <c r="G11" s="370"/>
      <c r="H11" s="382"/>
      <c r="I11" s="375"/>
      <c r="J11" s="382"/>
      <c r="K11" s="389">
        <f t="shared" si="0"/>
        <v>0</v>
      </c>
      <c r="L11" s="375">
        <f t="shared" si="1"/>
        <v>0</v>
      </c>
      <c r="M11" s="379">
        <f t="shared" si="2"/>
        <v>0</v>
      </c>
      <c r="N11" s="390"/>
      <c r="O11" s="370"/>
      <c r="P11" s="370"/>
      <c r="Q11" s="370"/>
      <c r="R11" s="370"/>
      <c r="S11" s="370"/>
      <c r="T11" s="370"/>
      <c r="U11" s="370"/>
      <c r="V11" s="370"/>
      <c r="W11" s="370"/>
    </row>
    <row r="12" spans="1:25" s="378" customFormat="1" ht="19.5" x14ac:dyDescent="0.2">
      <c r="A12" s="370"/>
      <c r="B12" s="370"/>
      <c r="C12" s="370"/>
      <c r="D12" s="370"/>
      <c r="E12" s="370"/>
      <c r="F12" s="370"/>
      <c r="G12" s="370"/>
      <c r="H12" s="382"/>
      <c r="I12" s="375"/>
      <c r="J12" s="382"/>
      <c r="K12" s="389">
        <f t="shared" si="0"/>
        <v>0</v>
      </c>
      <c r="L12" s="375">
        <f t="shared" si="1"/>
        <v>0</v>
      </c>
      <c r="M12" s="379">
        <f t="shared" si="2"/>
        <v>0</v>
      </c>
      <c r="N12" s="390"/>
      <c r="O12" s="370"/>
      <c r="P12" s="370"/>
      <c r="Q12" s="370"/>
      <c r="R12" s="370"/>
      <c r="S12" s="370"/>
      <c r="T12" s="370"/>
      <c r="U12" s="370"/>
      <c r="V12" s="370"/>
      <c r="W12" s="370"/>
    </row>
    <row r="13" spans="1:25" s="378" customFormat="1" ht="19.5" x14ac:dyDescent="0.2">
      <c r="A13" s="370"/>
      <c r="B13" s="370"/>
      <c r="C13" s="370"/>
      <c r="D13" s="370"/>
      <c r="E13" s="370"/>
      <c r="F13" s="370"/>
      <c r="G13" s="370"/>
      <c r="H13" s="382"/>
      <c r="I13" s="375"/>
      <c r="J13" s="382"/>
      <c r="K13" s="389">
        <f t="shared" si="0"/>
        <v>0</v>
      </c>
      <c r="L13" s="375">
        <f t="shared" si="1"/>
        <v>0</v>
      </c>
      <c r="M13" s="379">
        <f t="shared" si="2"/>
        <v>0</v>
      </c>
      <c r="N13" s="390"/>
      <c r="O13" s="370"/>
      <c r="P13" s="370"/>
      <c r="Q13" s="370"/>
      <c r="R13" s="370"/>
      <c r="S13" s="370"/>
      <c r="T13" s="370"/>
      <c r="U13" s="370"/>
      <c r="V13" s="370"/>
      <c r="W13" s="370"/>
    </row>
    <row r="14" spans="1:25" s="378" customFormat="1" ht="19.5" x14ac:dyDescent="0.2">
      <c r="A14" s="370"/>
      <c r="B14" s="370"/>
      <c r="C14" s="370"/>
      <c r="D14" s="370"/>
      <c r="E14" s="370"/>
      <c r="F14" s="370"/>
      <c r="G14" s="370"/>
      <c r="H14" s="382"/>
      <c r="I14" s="375"/>
      <c r="J14" s="382"/>
      <c r="K14" s="389">
        <f t="shared" si="0"/>
        <v>0</v>
      </c>
      <c r="L14" s="375">
        <f t="shared" si="1"/>
        <v>0</v>
      </c>
      <c r="M14" s="379">
        <f t="shared" si="2"/>
        <v>0</v>
      </c>
      <c r="N14" s="390"/>
      <c r="O14" s="370"/>
      <c r="P14" s="370"/>
      <c r="Q14" s="370"/>
      <c r="R14" s="370"/>
      <c r="S14" s="370"/>
      <c r="T14" s="370"/>
      <c r="U14" s="370"/>
      <c r="V14" s="370"/>
      <c r="W14" s="370"/>
    </row>
    <row r="15" spans="1:25" s="378" customFormat="1" ht="19.5" x14ac:dyDescent="0.2">
      <c r="A15" s="370"/>
      <c r="B15" s="370"/>
      <c r="C15" s="370"/>
      <c r="D15" s="370"/>
      <c r="E15" s="370"/>
      <c r="F15" s="370"/>
      <c r="G15" s="370"/>
      <c r="H15" s="382"/>
      <c r="I15" s="375"/>
      <c r="J15" s="382"/>
      <c r="K15" s="389">
        <f t="shared" si="0"/>
        <v>0</v>
      </c>
      <c r="L15" s="375">
        <f t="shared" si="1"/>
        <v>0</v>
      </c>
      <c r="M15" s="379">
        <f t="shared" si="2"/>
        <v>0</v>
      </c>
      <c r="N15" s="390"/>
      <c r="O15" s="370"/>
      <c r="P15" s="370"/>
      <c r="Q15" s="370"/>
      <c r="R15" s="370"/>
      <c r="S15" s="370"/>
      <c r="T15" s="370"/>
      <c r="U15" s="370"/>
      <c r="V15" s="370"/>
      <c r="W15" s="370"/>
    </row>
    <row r="16" spans="1:25" s="378" customFormat="1" ht="19.5" x14ac:dyDescent="0.2">
      <c r="A16" s="370"/>
      <c r="B16" s="370"/>
      <c r="C16" s="370"/>
      <c r="D16" s="370"/>
      <c r="E16" s="370"/>
      <c r="F16" s="370"/>
      <c r="G16" s="370"/>
      <c r="H16" s="382"/>
      <c r="I16" s="375"/>
      <c r="J16" s="382"/>
      <c r="K16" s="389">
        <f t="shared" si="0"/>
        <v>0</v>
      </c>
      <c r="L16" s="375">
        <f t="shared" si="1"/>
        <v>0</v>
      </c>
      <c r="M16" s="379">
        <f t="shared" si="2"/>
        <v>0</v>
      </c>
      <c r="N16" s="390"/>
      <c r="O16" s="370"/>
      <c r="P16" s="370"/>
      <c r="Q16" s="370"/>
      <c r="R16" s="370"/>
      <c r="S16" s="370"/>
      <c r="T16" s="370"/>
      <c r="U16" s="370"/>
      <c r="V16" s="370"/>
      <c r="W16" s="370"/>
    </row>
    <row r="17" spans="1:23" s="378" customFormat="1" ht="19.5" x14ac:dyDescent="0.2">
      <c r="A17" s="370"/>
      <c r="B17" s="370"/>
      <c r="C17" s="370"/>
      <c r="D17" s="370"/>
      <c r="E17" s="370"/>
      <c r="F17" s="370"/>
      <c r="G17" s="370"/>
      <c r="H17" s="382"/>
      <c r="I17" s="375"/>
      <c r="J17" s="382"/>
      <c r="K17" s="389">
        <f t="shared" si="0"/>
        <v>0</v>
      </c>
      <c r="L17" s="375">
        <f t="shared" si="1"/>
        <v>0</v>
      </c>
      <c r="M17" s="379">
        <f t="shared" si="2"/>
        <v>0</v>
      </c>
      <c r="N17" s="390"/>
      <c r="O17" s="370"/>
      <c r="P17" s="370"/>
      <c r="Q17" s="370"/>
      <c r="R17" s="370"/>
      <c r="S17" s="370"/>
      <c r="T17" s="370"/>
      <c r="U17" s="370"/>
      <c r="V17" s="370"/>
      <c r="W17" s="370"/>
    </row>
    <row r="18" spans="1:23" s="378" customFormat="1" ht="19.5" x14ac:dyDescent="0.2">
      <c r="A18" s="370"/>
      <c r="B18" s="370"/>
      <c r="C18" s="370"/>
      <c r="D18" s="370"/>
      <c r="E18" s="370"/>
      <c r="F18" s="370"/>
      <c r="G18" s="370"/>
      <c r="H18" s="382"/>
      <c r="I18" s="375"/>
      <c r="J18" s="382"/>
      <c r="K18" s="389">
        <f t="shared" si="0"/>
        <v>0</v>
      </c>
      <c r="L18" s="375">
        <f t="shared" si="1"/>
        <v>0</v>
      </c>
      <c r="M18" s="379">
        <f t="shared" si="2"/>
        <v>0</v>
      </c>
      <c r="N18" s="390"/>
      <c r="O18" s="370"/>
      <c r="P18" s="370"/>
      <c r="Q18" s="370"/>
      <c r="R18" s="370"/>
      <c r="S18" s="370"/>
      <c r="T18" s="370"/>
      <c r="U18" s="370"/>
      <c r="V18" s="370"/>
      <c r="W18" s="370"/>
    </row>
    <row r="19" spans="1:23" s="378" customFormat="1" ht="19.5" x14ac:dyDescent="0.2">
      <c r="A19" s="370"/>
      <c r="B19" s="370"/>
      <c r="C19" s="370"/>
      <c r="D19" s="370"/>
      <c r="E19" s="370"/>
      <c r="F19" s="370"/>
      <c r="G19" s="370"/>
      <c r="H19" s="382"/>
      <c r="I19" s="375"/>
      <c r="J19" s="382"/>
      <c r="K19" s="389">
        <f t="shared" si="0"/>
        <v>0</v>
      </c>
      <c r="L19" s="375">
        <f t="shared" si="1"/>
        <v>0</v>
      </c>
      <c r="M19" s="379">
        <f t="shared" si="2"/>
        <v>0</v>
      </c>
      <c r="N19" s="390"/>
      <c r="O19" s="370"/>
      <c r="P19" s="370"/>
      <c r="Q19" s="370"/>
      <c r="R19" s="370"/>
      <c r="S19" s="370"/>
      <c r="T19" s="370"/>
      <c r="U19" s="370"/>
      <c r="V19" s="370"/>
      <c r="W19" s="370"/>
    </row>
    <row r="20" spans="1:23" s="378" customFormat="1" ht="19.5" x14ac:dyDescent="0.2">
      <c r="A20" s="370"/>
      <c r="B20" s="370"/>
      <c r="C20" s="370"/>
      <c r="D20" s="370"/>
      <c r="E20" s="370"/>
      <c r="F20" s="370"/>
      <c r="G20" s="370"/>
      <c r="H20" s="382"/>
      <c r="I20" s="375"/>
      <c r="J20" s="382"/>
      <c r="K20" s="389">
        <f t="shared" si="0"/>
        <v>0</v>
      </c>
      <c r="L20" s="375">
        <f t="shared" si="1"/>
        <v>0</v>
      </c>
      <c r="M20" s="379">
        <f t="shared" si="2"/>
        <v>0</v>
      </c>
      <c r="N20" s="390"/>
      <c r="O20" s="370"/>
      <c r="P20" s="370"/>
      <c r="Q20" s="370"/>
      <c r="R20" s="370"/>
      <c r="S20" s="370"/>
      <c r="T20" s="370"/>
      <c r="U20" s="370"/>
      <c r="V20" s="370"/>
      <c r="W20" s="370"/>
    </row>
    <row r="21" spans="1:23" s="378" customFormat="1" ht="19.5" x14ac:dyDescent="0.2">
      <c r="A21" s="370"/>
      <c r="B21" s="370"/>
      <c r="C21" s="370"/>
      <c r="D21" s="370"/>
      <c r="E21" s="370"/>
      <c r="F21" s="370"/>
      <c r="G21" s="370"/>
      <c r="H21" s="382"/>
      <c r="I21" s="375"/>
      <c r="J21" s="382"/>
      <c r="K21" s="389">
        <f t="shared" si="0"/>
        <v>0</v>
      </c>
      <c r="L21" s="375">
        <f t="shared" si="1"/>
        <v>0</v>
      </c>
      <c r="M21" s="379">
        <f t="shared" si="2"/>
        <v>0</v>
      </c>
      <c r="N21" s="390"/>
      <c r="O21" s="370"/>
      <c r="P21" s="370"/>
      <c r="Q21" s="370"/>
      <c r="R21" s="370"/>
      <c r="S21" s="370"/>
      <c r="T21" s="370"/>
      <c r="U21" s="370"/>
      <c r="V21" s="370"/>
      <c r="W21" s="370"/>
    </row>
    <row r="22" spans="1:23" s="378" customFormat="1" ht="19.5" x14ac:dyDescent="0.2">
      <c r="A22" s="370"/>
      <c r="B22" s="370"/>
      <c r="C22" s="370"/>
      <c r="D22" s="370"/>
      <c r="E22" s="370"/>
      <c r="F22" s="370"/>
      <c r="G22" s="370"/>
      <c r="H22" s="382"/>
      <c r="I22" s="375"/>
      <c r="J22" s="382"/>
      <c r="K22" s="389">
        <f t="shared" si="0"/>
        <v>0</v>
      </c>
      <c r="L22" s="375">
        <f t="shared" si="1"/>
        <v>0</v>
      </c>
      <c r="M22" s="379">
        <f t="shared" si="2"/>
        <v>0</v>
      </c>
      <c r="N22" s="390"/>
      <c r="O22" s="370"/>
      <c r="P22" s="370"/>
      <c r="Q22" s="370"/>
      <c r="R22" s="370"/>
      <c r="S22" s="370"/>
      <c r="T22" s="370"/>
      <c r="U22" s="370"/>
      <c r="V22" s="370"/>
      <c r="W22" s="370"/>
    </row>
    <row r="23" spans="1:23" s="378" customFormat="1" ht="19.5" x14ac:dyDescent="0.2">
      <c r="A23" s="370"/>
      <c r="B23" s="370"/>
      <c r="C23" s="370"/>
      <c r="D23" s="370"/>
      <c r="E23" s="370"/>
      <c r="F23" s="370"/>
      <c r="G23" s="370"/>
      <c r="H23" s="382"/>
      <c r="I23" s="375"/>
      <c r="J23" s="382"/>
      <c r="K23" s="389">
        <f t="shared" si="0"/>
        <v>0</v>
      </c>
      <c r="L23" s="375">
        <f t="shared" si="1"/>
        <v>0</v>
      </c>
      <c r="M23" s="379">
        <f t="shared" si="2"/>
        <v>0</v>
      </c>
      <c r="N23" s="390"/>
      <c r="O23" s="370"/>
      <c r="P23" s="370"/>
      <c r="Q23" s="370"/>
      <c r="R23" s="370"/>
      <c r="S23" s="370"/>
      <c r="T23" s="370"/>
      <c r="U23" s="370"/>
      <c r="V23" s="370"/>
      <c r="W23" s="370"/>
    </row>
    <row r="24" spans="1:23" s="378" customFormat="1" ht="19.5" x14ac:dyDescent="0.2">
      <c r="A24" s="370"/>
      <c r="B24" s="370"/>
      <c r="C24" s="370"/>
      <c r="D24" s="370"/>
      <c r="E24" s="370"/>
      <c r="F24" s="370"/>
      <c r="G24" s="370"/>
      <c r="H24" s="382"/>
      <c r="I24" s="375"/>
      <c r="J24" s="382"/>
      <c r="K24" s="389">
        <f t="shared" si="0"/>
        <v>0</v>
      </c>
      <c r="L24" s="375">
        <f t="shared" si="1"/>
        <v>0</v>
      </c>
      <c r="M24" s="379">
        <f t="shared" si="2"/>
        <v>0</v>
      </c>
      <c r="N24" s="390"/>
      <c r="O24" s="370"/>
      <c r="P24" s="370"/>
      <c r="Q24" s="370"/>
      <c r="R24" s="370"/>
      <c r="S24" s="370"/>
      <c r="T24" s="370"/>
      <c r="U24" s="370"/>
      <c r="V24" s="370"/>
      <c r="W24" s="370"/>
    </row>
    <row r="25" spans="1:23" s="378" customFormat="1" ht="19.5" x14ac:dyDescent="0.2">
      <c r="A25" s="370"/>
      <c r="B25" s="370"/>
      <c r="C25" s="370"/>
      <c r="D25" s="370"/>
      <c r="E25" s="370"/>
      <c r="F25" s="370"/>
      <c r="G25" s="370"/>
      <c r="H25" s="382"/>
      <c r="I25" s="375"/>
      <c r="J25" s="382"/>
      <c r="K25" s="389">
        <f t="shared" si="0"/>
        <v>0</v>
      </c>
      <c r="L25" s="375">
        <f t="shared" si="1"/>
        <v>0</v>
      </c>
      <c r="M25" s="379">
        <f t="shared" si="2"/>
        <v>0</v>
      </c>
      <c r="N25" s="390"/>
      <c r="O25" s="370"/>
      <c r="P25" s="370"/>
      <c r="Q25" s="370"/>
      <c r="R25" s="370"/>
      <c r="S25" s="370"/>
      <c r="T25" s="370"/>
      <c r="U25" s="370"/>
      <c r="V25" s="370"/>
      <c r="W25" s="370"/>
    </row>
    <row r="26" spans="1:23" s="378" customFormat="1" ht="19.5" x14ac:dyDescent="0.2">
      <c r="A26" s="370"/>
      <c r="B26" s="370"/>
      <c r="C26" s="370"/>
      <c r="D26" s="370"/>
      <c r="E26" s="370"/>
      <c r="F26" s="370"/>
      <c r="G26" s="370"/>
      <c r="H26" s="382"/>
      <c r="I26" s="375"/>
      <c r="J26" s="382"/>
      <c r="K26" s="389">
        <f t="shared" si="0"/>
        <v>0</v>
      </c>
      <c r="L26" s="375">
        <f t="shared" si="1"/>
        <v>0</v>
      </c>
      <c r="M26" s="379">
        <f t="shared" si="2"/>
        <v>0</v>
      </c>
      <c r="N26" s="390"/>
      <c r="O26" s="370"/>
      <c r="P26" s="370"/>
      <c r="Q26" s="370"/>
      <c r="R26" s="370"/>
      <c r="S26" s="370"/>
      <c r="T26" s="370"/>
      <c r="U26" s="370"/>
      <c r="V26" s="370"/>
      <c r="W26" s="370"/>
    </row>
    <row r="27" spans="1:23" s="378" customFormat="1" ht="19.5" x14ac:dyDescent="0.2">
      <c r="A27" s="370"/>
      <c r="B27" s="370"/>
      <c r="C27" s="370"/>
      <c r="D27" s="370"/>
      <c r="E27" s="370"/>
      <c r="F27" s="370"/>
      <c r="G27" s="370"/>
      <c r="H27" s="382"/>
      <c r="I27" s="375"/>
      <c r="J27" s="382"/>
      <c r="K27" s="389">
        <f t="shared" si="0"/>
        <v>0</v>
      </c>
      <c r="L27" s="375">
        <f t="shared" si="1"/>
        <v>0</v>
      </c>
      <c r="M27" s="379">
        <f t="shared" si="2"/>
        <v>0</v>
      </c>
      <c r="N27" s="390"/>
      <c r="O27" s="370"/>
      <c r="P27" s="370"/>
      <c r="Q27" s="370"/>
      <c r="R27" s="370"/>
      <c r="S27" s="370"/>
      <c r="T27" s="370"/>
      <c r="U27" s="370"/>
      <c r="V27" s="370"/>
      <c r="W27" s="370"/>
    </row>
    <row r="28" spans="1:23" s="378" customFormat="1" ht="19.5" x14ac:dyDescent="0.2">
      <c r="A28" s="370"/>
      <c r="B28" s="370"/>
      <c r="C28" s="370"/>
      <c r="D28" s="370"/>
      <c r="E28" s="370"/>
      <c r="F28" s="370"/>
      <c r="G28" s="370"/>
      <c r="H28" s="382"/>
      <c r="I28" s="375"/>
      <c r="J28" s="382"/>
      <c r="K28" s="389">
        <f t="shared" si="0"/>
        <v>0</v>
      </c>
      <c r="L28" s="375">
        <f t="shared" si="1"/>
        <v>0</v>
      </c>
      <c r="M28" s="379">
        <f t="shared" si="2"/>
        <v>0</v>
      </c>
      <c r="N28" s="390"/>
      <c r="O28" s="370"/>
      <c r="P28" s="370"/>
      <c r="Q28" s="370"/>
      <c r="R28" s="370"/>
      <c r="S28" s="370"/>
      <c r="T28" s="370"/>
      <c r="U28" s="370"/>
      <c r="V28" s="370"/>
      <c r="W28" s="370"/>
    </row>
    <row r="29" spans="1:23" s="378" customFormat="1" ht="19.5" x14ac:dyDescent="0.2">
      <c r="A29" s="370"/>
      <c r="B29" s="370"/>
      <c r="C29" s="370"/>
      <c r="D29" s="370"/>
      <c r="E29" s="370"/>
      <c r="F29" s="370"/>
      <c r="G29" s="370"/>
      <c r="H29" s="382"/>
      <c r="I29" s="375"/>
      <c r="J29" s="382"/>
      <c r="K29" s="389">
        <f t="shared" si="0"/>
        <v>0</v>
      </c>
      <c r="L29" s="375">
        <f t="shared" si="1"/>
        <v>0</v>
      </c>
      <c r="M29" s="379">
        <f t="shared" si="2"/>
        <v>0</v>
      </c>
      <c r="N29" s="390"/>
      <c r="O29" s="370"/>
      <c r="P29" s="370"/>
      <c r="Q29" s="370"/>
      <c r="R29" s="370"/>
      <c r="S29" s="370"/>
      <c r="T29" s="370"/>
      <c r="U29" s="370"/>
      <c r="V29" s="370"/>
      <c r="W29" s="370"/>
    </row>
    <row r="30" spans="1:23" s="378" customFormat="1" ht="19.5" x14ac:dyDescent="0.2">
      <c r="A30" s="370"/>
      <c r="B30" s="370"/>
      <c r="C30" s="370"/>
      <c r="D30" s="370"/>
      <c r="E30" s="370"/>
      <c r="F30" s="370"/>
      <c r="G30" s="370"/>
      <c r="H30" s="382"/>
      <c r="I30" s="375"/>
      <c r="J30" s="382"/>
      <c r="K30" s="389">
        <f t="shared" si="0"/>
        <v>0</v>
      </c>
      <c r="L30" s="375">
        <f t="shared" si="1"/>
        <v>0</v>
      </c>
      <c r="M30" s="379">
        <f t="shared" si="2"/>
        <v>0</v>
      </c>
      <c r="N30" s="390"/>
      <c r="O30" s="370"/>
      <c r="P30" s="370"/>
      <c r="Q30" s="370"/>
      <c r="R30" s="370"/>
      <c r="S30" s="370"/>
      <c r="T30" s="370"/>
      <c r="U30" s="370"/>
      <c r="V30" s="370"/>
      <c r="W30" s="370"/>
    </row>
    <row r="31" spans="1:23" s="378" customFormat="1" ht="17.25" x14ac:dyDescent="0.2">
      <c r="A31" s="21"/>
      <c r="B31" s="21"/>
      <c r="C31" s="20"/>
      <c r="D31" s="20"/>
      <c r="E31" s="20"/>
      <c r="F31" s="22"/>
      <c r="G31" s="22"/>
      <c r="H31" s="22"/>
      <c r="I31" s="23"/>
      <c r="J31" s="23"/>
      <c r="K31" s="23"/>
      <c r="L31" s="23"/>
      <c r="M31" s="23"/>
      <c r="N31" s="23"/>
      <c r="O31" s="23"/>
      <c r="P31" s="199"/>
      <c r="Q31" s="197"/>
      <c r="R31" s="197"/>
      <c r="S31" s="197"/>
      <c r="T31" s="197"/>
      <c r="U31" s="197"/>
      <c r="V31" s="197"/>
      <c r="W31" s="197"/>
    </row>
    <row r="32" spans="1:23" s="378" customFormat="1" ht="17.25" x14ac:dyDescent="0.2">
      <c r="A32" s="21"/>
      <c r="B32" s="21"/>
      <c r="C32" s="20"/>
      <c r="D32" s="20"/>
      <c r="E32" s="20"/>
      <c r="F32" s="22"/>
      <c r="G32" s="22"/>
      <c r="H32" s="22"/>
      <c r="I32" s="23"/>
      <c r="J32" s="23"/>
      <c r="K32" s="23"/>
      <c r="L32" s="23"/>
      <c r="M32" s="23"/>
      <c r="N32" s="23"/>
      <c r="O32" s="23"/>
      <c r="P32" s="185"/>
      <c r="Q32" s="185"/>
      <c r="R32" s="185"/>
      <c r="S32" s="185"/>
      <c r="T32" s="185"/>
      <c r="U32" s="185"/>
      <c r="V32" s="185"/>
      <c r="W32" s="185"/>
    </row>
    <row r="33" spans="1:23" s="378" customFormat="1" ht="17.25" x14ac:dyDescent="0.2">
      <c r="A33" s="21"/>
      <c r="B33" s="21"/>
      <c r="C33" s="20"/>
      <c r="D33" s="20"/>
      <c r="E33" s="20"/>
      <c r="F33" s="22"/>
      <c r="G33" s="22"/>
      <c r="H33" s="22"/>
      <c r="I33" s="23"/>
      <c r="J33" s="23"/>
      <c r="K33" s="23"/>
      <c r="L33" s="23"/>
      <c r="M33" s="23"/>
      <c r="N33" s="23"/>
      <c r="O33" s="23"/>
      <c r="P33" s="185"/>
      <c r="Q33" s="185"/>
      <c r="R33" s="185"/>
      <c r="S33" s="185"/>
      <c r="T33" s="185"/>
      <c r="U33" s="185"/>
      <c r="V33" s="185"/>
      <c r="W33" s="185"/>
    </row>
    <row r="34" spans="1:23" s="378" customFormat="1" ht="17.25" x14ac:dyDescent="0.2">
      <c r="A34" s="21"/>
      <c r="B34" s="21"/>
      <c r="C34" s="20"/>
      <c r="D34" s="20"/>
      <c r="E34" s="20"/>
      <c r="F34" s="22"/>
      <c r="G34" s="22"/>
      <c r="H34" s="22"/>
      <c r="I34" s="23"/>
      <c r="J34" s="23"/>
      <c r="K34" s="23"/>
      <c r="L34" s="23"/>
      <c r="M34" s="23"/>
      <c r="N34" s="23"/>
      <c r="O34" s="23"/>
      <c r="P34" s="185"/>
      <c r="Q34" s="185"/>
      <c r="R34" s="185"/>
      <c r="S34" s="185"/>
      <c r="T34" s="185"/>
      <c r="U34" s="185"/>
      <c r="V34" s="185"/>
      <c r="W34" s="185"/>
    </row>
    <row r="35" spans="1:23" s="378" customFormat="1" ht="17.25" x14ac:dyDescent="0.2">
      <c r="A35" s="21"/>
      <c r="B35" s="21"/>
      <c r="C35" s="20"/>
      <c r="D35" s="20"/>
      <c r="E35" s="20"/>
      <c r="F35" s="22"/>
      <c r="G35" s="22"/>
      <c r="H35" s="22"/>
      <c r="I35" s="23"/>
      <c r="J35" s="23"/>
      <c r="K35" s="23"/>
      <c r="L35" s="23"/>
      <c r="M35" s="23"/>
      <c r="N35" s="23"/>
      <c r="O35" s="23"/>
      <c r="P35" s="185"/>
      <c r="Q35" s="185"/>
      <c r="R35" s="185"/>
      <c r="S35" s="185"/>
      <c r="T35" s="185"/>
      <c r="U35" s="185"/>
      <c r="V35" s="185"/>
      <c r="W35" s="185"/>
    </row>
    <row r="36" spans="1:23" s="378" customFormat="1" ht="17.25" x14ac:dyDescent="0.2">
      <c r="A36" s="21"/>
      <c r="B36" s="21"/>
      <c r="C36" s="20"/>
      <c r="D36" s="20"/>
      <c r="E36" s="20"/>
      <c r="F36" s="22"/>
      <c r="G36" s="22"/>
      <c r="H36" s="22"/>
      <c r="I36" s="23"/>
      <c r="J36" s="23"/>
      <c r="K36" s="23"/>
      <c r="L36" s="23"/>
      <c r="M36" s="23"/>
      <c r="N36" s="23"/>
      <c r="O36" s="23"/>
      <c r="P36" s="185"/>
      <c r="Q36" s="185"/>
      <c r="R36" s="185"/>
      <c r="S36" s="185"/>
      <c r="T36" s="185"/>
      <c r="U36" s="185"/>
      <c r="V36" s="185"/>
      <c r="W36" s="185"/>
    </row>
    <row r="37" spans="1:23" s="378" customFormat="1" ht="17.25" x14ac:dyDescent="0.2">
      <c r="A37" s="21"/>
      <c r="B37" s="21"/>
      <c r="C37" s="20"/>
      <c r="D37" s="20"/>
      <c r="E37" s="20"/>
      <c r="F37" s="22"/>
      <c r="G37" s="22"/>
      <c r="H37" s="22"/>
      <c r="I37" s="23"/>
      <c r="J37" s="23"/>
      <c r="K37" s="23"/>
      <c r="L37" s="23"/>
      <c r="M37" s="23"/>
      <c r="N37" s="23"/>
      <c r="O37" s="23"/>
      <c r="P37" s="185"/>
      <c r="Q37" s="185"/>
      <c r="R37" s="185"/>
      <c r="S37" s="185"/>
      <c r="T37" s="185"/>
      <c r="U37" s="185"/>
      <c r="V37" s="185"/>
      <c r="W37" s="185"/>
    </row>
    <row r="38" spans="1:23" s="378" customFormat="1" ht="17.25" x14ac:dyDescent="0.2">
      <c r="A38" s="21"/>
      <c r="B38" s="21"/>
      <c r="C38" s="20"/>
      <c r="D38" s="20"/>
      <c r="E38" s="20"/>
      <c r="F38" s="22"/>
      <c r="G38" s="22"/>
      <c r="H38" s="22"/>
      <c r="I38" s="23"/>
      <c r="J38" s="23"/>
      <c r="K38" s="23"/>
      <c r="L38" s="23"/>
      <c r="M38" s="23"/>
      <c r="N38" s="23"/>
      <c r="O38" s="23"/>
      <c r="P38" s="185"/>
      <c r="Q38" s="185"/>
      <c r="R38" s="185"/>
      <c r="S38" s="185"/>
      <c r="T38" s="185"/>
      <c r="U38" s="185"/>
      <c r="V38" s="185"/>
      <c r="W38" s="185"/>
    </row>
    <row r="39" spans="1:23" s="378" customFormat="1" ht="17.25" x14ac:dyDescent="0.2">
      <c r="A39" s="21"/>
      <c r="B39" s="21"/>
      <c r="C39" s="20"/>
      <c r="D39" s="20"/>
      <c r="E39" s="20"/>
      <c r="F39" s="22"/>
      <c r="G39" s="22"/>
      <c r="H39" s="22"/>
      <c r="I39" s="23"/>
      <c r="J39" s="23"/>
      <c r="K39" s="23"/>
      <c r="L39" s="23"/>
      <c r="M39" s="23"/>
      <c r="N39" s="23"/>
      <c r="O39" s="23"/>
      <c r="P39" s="185"/>
      <c r="Q39" s="185"/>
      <c r="R39" s="185"/>
      <c r="S39" s="185"/>
      <c r="T39" s="185"/>
      <c r="U39" s="185"/>
      <c r="V39" s="185"/>
      <c r="W39" s="185"/>
    </row>
    <row r="40" spans="1:23" s="378" customFormat="1" ht="17.25" x14ac:dyDescent="0.2">
      <c r="A40" s="21"/>
      <c r="B40" s="21"/>
      <c r="C40" s="20"/>
      <c r="D40" s="20"/>
      <c r="E40" s="20"/>
      <c r="F40" s="22"/>
      <c r="G40" s="22"/>
      <c r="H40" s="22"/>
      <c r="I40" s="23"/>
      <c r="J40" s="23"/>
      <c r="K40" s="23"/>
      <c r="L40" s="23"/>
      <c r="M40" s="23"/>
      <c r="N40" s="23"/>
      <c r="O40" s="23"/>
      <c r="P40" s="185"/>
      <c r="Q40" s="185"/>
      <c r="R40" s="185"/>
      <c r="S40" s="185"/>
      <c r="T40" s="185"/>
      <c r="U40" s="185"/>
      <c r="V40" s="185"/>
      <c r="W40" s="185"/>
    </row>
    <row r="41" spans="1:23" s="378" customFormat="1" ht="17.25" x14ac:dyDescent="0.2">
      <c r="A41" s="21"/>
      <c r="B41" s="21"/>
      <c r="C41" s="20"/>
      <c r="D41" s="20"/>
      <c r="E41" s="20"/>
      <c r="F41" s="22"/>
      <c r="G41" s="22"/>
      <c r="H41" s="22"/>
      <c r="I41" s="23"/>
      <c r="J41" s="23"/>
      <c r="K41" s="23"/>
      <c r="L41" s="23"/>
      <c r="M41" s="23"/>
      <c r="N41" s="23"/>
      <c r="O41" s="23"/>
      <c r="P41" s="185"/>
      <c r="Q41" s="185"/>
      <c r="R41" s="185"/>
      <c r="S41" s="185"/>
      <c r="T41" s="185"/>
      <c r="U41" s="185"/>
      <c r="V41" s="185"/>
      <c r="W41" s="185"/>
    </row>
    <row r="42" spans="1:23" s="378" customFormat="1" ht="17.25" x14ac:dyDescent="0.2">
      <c r="A42" s="21"/>
      <c r="B42" s="21"/>
      <c r="C42" s="20"/>
      <c r="D42" s="20"/>
      <c r="E42" s="20"/>
      <c r="F42" s="22"/>
      <c r="G42" s="22"/>
      <c r="H42" s="22"/>
      <c r="I42" s="23"/>
      <c r="J42" s="23"/>
      <c r="K42" s="23"/>
      <c r="L42" s="23"/>
      <c r="M42" s="23"/>
      <c r="N42" s="23"/>
      <c r="O42" s="23"/>
      <c r="P42" s="185"/>
      <c r="Q42" s="185"/>
      <c r="R42" s="185"/>
      <c r="S42" s="185"/>
      <c r="T42" s="185"/>
      <c r="U42" s="185"/>
      <c r="V42" s="185"/>
      <c r="W42" s="185"/>
    </row>
    <row r="43" spans="1:23" s="378" customFormat="1" ht="17.25" x14ac:dyDescent="0.2">
      <c r="A43" s="21"/>
      <c r="B43" s="21"/>
      <c r="C43" s="20"/>
      <c r="D43" s="20"/>
      <c r="E43" s="20"/>
      <c r="F43" s="22"/>
      <c r="G43" s="22"/>
      <c r="H43" s="22"/>
      <c r="I43" s="23"/>
      <c r="J43" s="23"/>
      <c r="K43" s="23"/>
      <c r="L43" s="23"/>
      <c r="M43" s="23"/>
      <c r="N43" s="23"/>
      <c r="O43" s="23"/>
      <c r="P43" s="185"/>
      <c r="Q43" s="185"/>
      <c r="R43" s="185"/>
      <c r="S43" s="185"/>
      <c r="T43" s="185"/>
      <c r="U43" s="185"/>
      <c r="V43" s="185"/>
      <c r="W43" s="185"/>
    </row>
    <row r="44" spans="1:23" s="378" customFormat="1" ht="17.25" x14ac:dyDescent="0.2">
      <c r="A44" s="21"/>
      <c r="B44" s="21"/>
      <c r="C44" s="20"/>
      <c r="D44" s="20"/>
      <c r="E44" s="20"/>
      <c r="F44" s="22"/>
      <c r="G44" s="22"/>
      <c r="H44" s="22"/>
      <c r="I44" s="23"/>
      <c r="J44" s="23"/>
      <c r="K44" s="23"/>
      <c r="L44" s="23"/>
      <c r="M44" s="23"/>
      <c r="N44" s="23"/>
      <c r="O44" s="23"/>
      <c r="P44" s="185"/>
      <c r="Q44" s="185"/>
      <c r="R44" s="185"/>
      <c r="S44" s="185"/>
      <c r="T44" s="185"/>
      <c r="U44" s="185"/>
      <c r="V44" s="185"/>
      <c r="W44" s="185"/>
    </row>
    <row r="45" spans="1:23" s="378" customFormat="1" ht="17.25" x14ac:dyDescent="0.2">
      <c r="A45" s="21"/>
      <c r="B45" s="21"/>
      <c r="C45" s="20"/>
      <c r="D45" s="20"/>
      <c r="E45" s="20"/>
      <c r="F45" s="22"/>
      <c r="G45" s="22"/>
      <c r="H45" s="22"/>
      <c r="I45" s="23"/>
      <c r="J45" s="23"/>
      <c r="K45" s="23"/>
      <c r="L45" s="23"/>
      <c r="M45" s="23"/>
      <c r="N45" s="23"/>
      <c r="O45" s="23"/>
      <c r="P45" s="185"/>
      <c r="Q45" s="185"/>
      <c r="R45" s="185"/>
      <c r="S45" s="185"/>
      <c r="T45" s="185"/>
      <c r="U45" s="185"/>
      <c r="V45" s="185"/>
      <c r="W45" s="185"/>
    </row>
    <row r="46" spans="1:23" s="378" customFormat="1" ht="17.25" x14ac:dyDescent="0.2">
      <c r="A46" s="21"/>
      <c r="B46" s="21"/>
      <c r="C46" s="20"/>
      <c r="D46" s="20"/>
      <c r="E46" s="20"/>
      <c r="F46" s="22"/>
      <c r="G46" s="22"/>
      <c r="H46" s="22"/>
      <c r="I46" s="23"/>
      <c r="J46" s="23"/>
      <c r="K46" s="23"/>
      <c r="L46" s="23"/>
      <c r="M46" s="23"/>
      <c r="N46" s="23"/>
      <c r="O46" s="23"/>
      <c r="P46" s="185"/>
      <c r="Q46" s="185"/>
      <c r="R46" s="185"/>
      <c r="S46" s="185"/>
      <c r="T46" s="185"/>
      <c r="U46" s="185"/>
      <c r="V46" s="185"/>
      <c r="W46" s="185"/>
    </row>
    <row r="47" spans="1:23" s="17" customFormat="1" ht="17.25" x14ac:dyDescent="0.2">
      <c r="A47" s="21"/>
      <c r="B47" s="21"/>
      <c r="C47" s="20"/>
      <c r="D47" s="20"/>
      <c r="E47" s="20"/>
      <c r="F47" s="22"/>
      <c r="G47" s="22"/>
      <c r="H47" s="22"/>
      <c r="I47" s="23"/>
      <c r="J47" s="23"/>
      <c r="K47" s="23"/>
      <c r="L47" s="23"/>
      <c r="M47" s="23"/>
      <c r="N47" s="23"/>
      <c r="O47" s="23"/>
      <c r="P47" s="185"/>
      <c r="Q47" s="185"/>
      <c r="R47" s="185"/>
      <c r="S47" s="185"/>
      <c r="T47" s="185"/>
      <c r="U47" s="185"/>
      <c r="V47" s="185"/>
      <c r="W47" s="185"/>
    </row>
    <row r="48" spans="1:23" s="17" customFormat="1" ht="17.25" x14ac:dyDescent="0.2">
      <c r="A48" s="21"/>
      <c r="B48" s="21"/>
      <c r="C48" s="20"/>
      <c r="D48" s="20"/>
      <c r="E48" s="20"/>
      <c r="F48" s="22"/>
      <c r="G48" s="22"/>
      <c r="H48" s="22"/>
      <c r="I48" s="23"/>
      <c r="J48" s="23"/>
      <c r="K48" s="23"/>
      <c r="L48" s="23"/>
      <c r="M48" s="23"/>
      <c r="N48" s="23"/>
      <c r="O48" s="23"/>
      <c r="P48" s="185"/>
      <c r="Q48" s="185"/>
      <c r="R48" s="185"/>
      <c r="S48" s="185"/>
      <c r="T48" s="185"/>
      <c r="U48" s="185"/>
      <c r="V48" s="185"/>
      <c r="W48" s="185"/>
    </row>
    <row r="49" spans="1:23" s="17" customFormat="1" ht="17.25" x14ac:dyDescent="0.2">
      <c r="A49" s="21"/>
      <c r="B49" s="21"/>
      <c r="C49" s="20"/>
      <c r="D49" s="20"/>
      <c r="E49" s="20"/>
      <c r="F49" s="22"/>
      <c r="G49" s="22"/>
      <c r="H49" s="22"/>
      <c r="I49" s="23"/>
      <c r="J49" s="23"/>
      <c r="K49" s="23"/>
      <c r="L49" s="23"/>
      <c r="M49" s="23"/>
      <c r="N49" s="23"/>
      <c r="O49" s="23"/>
      <c r="P49" s="185"/>
      <c r="Q49" s="185"/>
      <c r="R49" s="185"/>
      <c r="S49" s="185"/>
      <c r="T49" s="185"/>
      <c r="U49" s="185"/>
      <c r="V49" s="185"/>
      <c r="W49" s="185"/>
    </row>
    <row r="50" spans="1:23" s="17" customFormat="1" ht="17.25" x14ac:dyDescent="0.2">
      <c r="A50" s="21"/>
      <c r="B50" s="21"/>
      <c r="C50" s="20"/>
      <c r="D50" s="20"/>
      <c r="E50" s="20"/>
      <c r="F50" s="22"/>
      <c r="G50" s="22"/>
      <c r="H50" s="22"/>
      <c r="I50" s="23"/>
      <c r="J50" s="23"/>
      <c r="K50" s="23"/>
      <c r="L50" s="23"/>
      <c r="M50" s="23"/>
      <c r="N50" s="23"/>
      <c r="O50" s="23"/>
      <c r="P50" s="185"/>
      <c r="Q50" s="185"/>
      <c r="R50" s="185"/>
      <c r="S50" s="185"/>
      <c r="T50" s="185"/>
      <c r="U50" s="185"/>
      <c r="V50" s="185"/>
      <c r="W50" s="185"/>
    </row>
    <row r="51" spans="1:23" s="17" customFormat="1" ht="17.25" x14ac:dyDescent="0.2">
      <c r="A51" s="21"/>
      <c r="B51" s="21"/>
      <c r="C51" s="20"/>
      <c r="D51" s="20"/>
      <c r="E51" s="20"/>
      <c r="F51" s="22"/>
      <c r="G51" s="22"/>
      <c r="H51" s="22"/>
      <c r="I51" s="23"/>
      <c r="J51" s="23"/>
      <c r="K51" s="23"/>
      <c r="L51" s="23"/>
      <c r="M51" s="23"/>
      <c r="N51" s="23"/>
      <c r="O51" s="23"/>
      <c r="P51" s="185"/>
      <c r="Q51" s="185"/>
      <c r="R51" s="185"/>
      <c r="S51" s="185"/>
      <c r="T51" s="185"/>
      <c r="U51" s="185"/>
      <c r="V51" s="185"/>
      <c r="W51" s="185"/>
    </row>
    <row r="52" spans="1:23" s="17" customFormat="1" ht="17.25" x14ac:dyDescent="0.2">
      <c r="A52" s="21"/>
      <c r="B52" s="21"/>
      <c r="C52" s="20"/>
      <c r="D52" s="20"/>
      <c r="E52" s="20"/>
      <c r="F52" s="22"/>
      <c r="G52" s="22"/>
      <c r="H52" s="22"/>
      <c r="I52" s="23"/>
      <c r="J52" s="23"/>
      <c r="K52" s="23"/>
      <c r="L52" s="23"/>
      <c r="M52" s="23"/>
      <c r="N52" s="23"/>
      <c r="O52" s="23"/>
      <c r="P52" s="185"/>
      <c r="Q52" s="185"/>
      <c r="R52" s="185"/>
      <c r="S52" s="185"/>
      <c r="T52" s="185"/>
      <c r="U52" s="185"/>
      <c r="V52" s="185"/>
      <c r="W52" s="185"/>
    </row>
    <row r="53" spans="1:23" s="17" customFormat="1" ht="17.25" x14ac:dyDescent="0.2">
      <c r="A53" s="21"/>
      <c r="B53" s="21"/>
      <c r="C53" s="20"/>
      <c r="D53" s="20"/>
      <c r="E53" s="20"/>
      <c r="F53" s="22"/>
      <c r="G53" s="22"/>
      <c r="H53" s="22"/>
      <c r="I53" s="23"/>
      <c r="J53" s="23"/>
      <c r="K53" s="23"/>
      <c r="L53" s="23"/>
      <c r="M53" s="23"/>
      <c r="N53" s="23"/>
      <c r="O53" s="23"/>
      <c r="P53" s="185"/>
      <c r="Q53" s="185"/>
      <c r="R53" s="185"/>
      <c r="S53" s="185"/>
      <c r="T53" s="185"/>
      <c r="U53" s="185"/>
      <c r="V53" s="185"/>
      <c r="W53" s="185"/>
    </row>
    <row r="54" spans="1:23" s="17" customFormat="1" ht="17.25" x14ac:dyDescent="0.2">
      <c r="A54" s="21"/>
      <c r="B54" s="21"/>
      <c r="C54" s="20"/>
      <c r="D54" s="20"/>
      <c r="E54" s="20"/>
      <c r="F54" s="22"/>
      <c r="G54" s="22"/>
      <c r="H54" s="22"/>
      <c r="I54" s="23"/>
      <c r="J54" s="23"/>
      <c r="K54" s="23"/>
      <c r="L54" s="23"/>
      <c r="M54" s="23"/>
      <c r="N54" s="23"/>
      <c r="O54" s="23"/>
      <c r="P54" s="185"/>
      <c r="Q54" s="185"/>
      <c r="R54" s="185"/>
      <c r="S54" s="185"/>
      <c r="T54" s="185"/>
      <c r="U54" s="185"/>
      <c r="V54" s="185"/>
      <c r="W54" s="185"/>
    </row>
    <row r="55" spans="1:23" s="17" customFormat="1" ht="17.25" x14ac:dyDescent="0.2">
      <c r="A55" s="21"/>
      <c r="B55" s="21"/>
      <c r="C55" s="20"/>
      <c r="D55" s="20"/>
      <c r="E55" s="20"/>
      <c r="F55" s="22"/>
      <c r="G55" s="22"/>
      <c r="H55" s="22"/>
      <c r="I55" s="23"/>
      <c r="J55" s="23"/>
      <c r="K55" s="23"/>
      <c r="L55" s="23"/>
      <c r="M55" s="23"/>
      <c r="N55" s="23"/>
      <c r="O55" s="23"/>
      <c r="P55" s="185"/>
      <c r="Q55" s="185"/>
      <c r="R55" s="185"/>
      <c r="S55" s="185"/>
      <c r="T55" s="185"/>
      <c r="U55" s="185"/>
      <c r="V55" s="185"/>
      <c r="W55" s="185"/>
    </row>
    <row r="56" spans="1:23" s="17" customFormat="1" ht="17.25" x14ac:dyDescent="0.2">
      <c r="A56" s="21"/>
      <c r="B56" s="21"/>
      <c r="C56" s="20"/>
      <c r="D56" s="20"/>
      <c r="E56" s="20"/>
      <c r="F56" s="22"/>
      <c r="G56" s="22"/>
      <c r="H56" s="22"/>
      <c r="I56" s="23"/>
      <c r="J56" s="23"/>
      <c r="K56" s="23"/>
      <c r="L56" s="23"/>
      <c r="M56" s="23"/>
      <c r="N56" s="23"/>
      <c r="O56" s="23"/>
      <c r="P56" s="185"/>
      <c r="Q56" s="185"/>
      <c r="R56" s="185"/>
      <c r="S56" s="185"/>
      <c r="T56" s="185"/>
      <c r="U56" s="185"/>
      <c r="V56" s="185"/>
      <c r="W56" s="185"/>
    </row>
    <row r="57" spans="1:23" s="17" customFormat="1" ht="17.25" x14ac:dyDescent="0.2">
      <c r="A57" s="21"/>
      <c r="B57" s="21"/>
      <c r="C57" s="20"/>
      <c r="D57" s="20"/>
      <c r="E57" s="20"/>
      <c r="F57" s="22"/>
      <c r="G57" s="22"/>
      <c r="H57" s="22"/>
      <c r="I57" s="23"/>
      <c r="J57" s="23"/>
      <c r="K57" s="23"/>
      <c r="L57" s="23"/>
      <c r="M57" s="23"/>
      <c r="N57" s="23"/>
      <c r="O57" s="23"/>
      <c r="P57" s="185"/>
      <c r="Q57" s="185"/>
      <c r="R57" s="185"/>
      <c r="S57" s="185"/>
      <c r="T57" s="185"/>
      <c r="U57" s="185"/>
      <c r="V57" s="185"/>
      <c r="W57" s="185"/>
    </row>
    <row r="58" spans="1:23" s="17" customFormat="1" ht="17.25" x14ac:dyDescent="0.2">
      <c r="A58" s="21"/>
      <c r="B58" s="21"/>
      <c r="C58" s="20"/>
      <c r="D58" s="20"/>
      <c r="E58" s="20"/>
      <c r="F58" s="22"/>
      <c r="G58" s="22"/>
      <c r="H58" s="22"/>
      <c r="I58" s="23"/>
      <c r="J58" s="23"/>
      <c r="K58" s="23"/>
      <c r="L58" s="23"/>
      <c r="M58" s="23"/>
      <c r="N58" s="23"/>
      <c r="O58" s="23"/>
      <c r="P58" s="185"/>
      <c r="Q58" s="185"/>
      <c r="R58" s="185"/>
      <c r="S58" s="185"/>
      <c r="T58" s="185"/>
      <c r="U58" s="185"/>
      <c r="V58" s="185"/>
      <c r="W58" s="185"/>
    </row>
    <row r="59" spans="1:23" s="17" customFormat="1" ht="17.25" x14ac:dyDescent="0.2">
      <c r="A59" s="21"/>
      <c r="B59" s="21"/>
      <c r="C59" s="20"/>
      <c r="D59" s="20"/>
      <c r="E59" s="20"/>
      <c r="F59" s="22"/>
      <c r="G59" s="22"/>
      <c r="H59" s="22"/>
      <c r="I59" s="23"/>
      <c r="J59" s="23"/>
      <c r="K59" s="23"/>
      <c r="L59" s="23"/>
      <c r="M59" s="23"/>
      <c r="N59" s="23"/>
      <c r="O59" s="23"/>
      <c r="P59" s="185"/>
      <c r="Q59" s="185"/>
      <c r="R59" s="185"/>
      <c r="S59" s="185"/>
      <c r="T59" s="185"/>
      <c r="U59" s="185"/>
      <c r="V59" s="185"/>
      <c r="W59" s="185"/>
    </row>
    <row r="60" spans="1:23" s="17" customFormat="1" ht="17.25" x14ac:dyDescent="0.2">
      <c r="A60" s="21"/>
      <c r="B60" s="21"/>
      <c r="C60" s="20"/>
      <c r="D60" s="20"/>
      <c r="E60" s="20"/>
      <c r="F60" s="22"/>
      <c r="G60" s="22"/>
      <c r="H60" s="22"/>
      <c r="I60" s="23"/>
      <c r="J60" s="23"/>
      <c r="K60" s="23"/>
      <c r="L60" s="23"/>
      <c r="M60" s="23"/>
      <c r="N60" s="23"/>
      <c r="O60" s="23"/>
      <c r="P60" s="185"/>
      <c r="Q60" s="185"/>
      <c r="R60" s="185"/>
      <c r="S60" s="185"/>
      <c r="T60" s="185"/>
      <c r="U60" s="185"/>
      <c r="V60" s="185"/>
      <c r="W60" s="185"/>
    </row>
    <row r="61" spans="1:23" s="17" customFormat="1" ht="17.25" x14ac:dyDescent="0.2">
      <c r="A61" s="21"/>
      <c r="B61" s="21"/>
      <c r="C61" s="20"/>
      <c r="D61" s="20"/>
      <c r="E61" s="20"/>
      <c r="F61" s="22"/>
      <c r="G61" s="22"/>
      <c r="H61" s="22"/>
      <c r="I61" s="23"/>
      <c r="J61" s="23"/>
      <c r="K61" s="23"/>
      <c r="L61" s="23"/>
      <c r="M61" s="23"/>
      <c r="N61" s="23"/>
      <c r="O61" s="23"/>
      <c r="P61" s="185"/>
      <c r="Q61" s="185"/>
      <c r="R61" s="185"/>
      <c r="S61" s="185"/>
      <c r="T61" s="185"/>
      <c r="U61" s="185"/>
      <c r="V61" s="185"/>
      <c r="W61" s="185"/>
    </row>
    <row r="62" spans="1:23" s="17" customFormat="1" ht="17.25" x14ac:dyDescent="0.2">
      <c r="A62" s="21"/>
      <c r="B62" s="21"/>
      <c r="C62" s="20"/>
      <c r="D62" s="20"/>
      <c r="E62" s="20"/>
      <c r="F62" s="22"/>
      <c r="G62" s="22"/>
      <c r="H62" s="22"/>
      <c r="I62" s="23"/>
      <c r="J62" s="23"/>
      <c r="K62" s="23"/>
      <c r="L62" s="23"/>
      <c r="M62" s="23"/>
      <c r="N62" s="23"/>
      <c r="O62" s="23"/>
      <c r="P62" s="185"/>
      <c r="Q62" s="185"/>
      <c r="R62" s="185"/>
      <c r="S62" s="185"/>
      <c r="T62" s="185"/>
      <c r="U62" s="185"/>
      <c r="V62" s="185"/>
      <c r="W62" s="185"/>
    </row>
    <row r="63" spans="1:23" s="17" customFormat="1" ht="17.25" x14ac:dyDescent="0.2">
      <c r="A63" s="21"/>
      <c r="B63" s="21"/>
      <c r="C63" s="20"/>
      <c r="D63" s="20"/>
      <c r="E63" s="20"/>
      <c r="F63" s="22"/>
      <c r="G63" s="22"/>
      <c r="H63" s="22"/>
      <c r="I63" s="23"/>
      <c r="J63" s="23"/>
      <c r="K63" s="23"/>
      <c r="L63" s="23"/>
      <c r="M63" s="23"/>
      <c r="N63" s="23"/>
      <c r="O63" s="23"/>
      <c r="P63" s="185"/>
      <c r="Q63" s="185"/>
      <c r="R63" s="185"/>
      <c r="S63" s="185"/>
      <c r="T63" s="185"/>
      <c r="U63" s="185"/>
      <c r="V63" s="185"/>
      <c r="W63" s="185"/>
    </row>
    <row r="64" spans="1:23" s="17" customFormat="1" ht="17.25" x14ac:dyDescent="0.2">
      <c r="A64" s="21"/>
      <c r="B64" s="21"/>
      <c r="C64" s="20"/>
      <c r="D64" s="20"/>
      <c r="E64" s="20"/>
      <c r="F64" s="22"/>
      <c r="G64" s="22"/>
      <c r="H64" s="22"/>
      <c r="I64" s="23"/>
      <c r="J64" s="23"/>
      <c r="K64" s="23"/>
      <c r="L64" s="23"/>
      <c r="M64" s="23"/>
      <c r="N64" s="23"/>
      <c r="O64" s="23"/>
      <c r="P64" s="185"/>
      <c r="Q64" s="185"/>
      <c r="R64" s="185"/>
      <c r="S64" s="185"/>
      <c r="T64" s="185"/>
      <c r="U64" s="185"/>
      <c r="V64" s="185"/>
      <c r="W64" s="185"/>
    </row>
    <row r="65" spans="1:23" s="17" customFormat="1" ht="17.25" x14ac:dyDescent="0.2">
      <c r="A65" s="21"/>
      <c r="B65" s="21"/>
      <c r="C65" s="20"/>
      <c r="D65" s="20"/>
      <c r="E65" s="20"/>
      <c r="F65" s="22"/>
      <c r="G65" s="22"/>
      <c r="H65" s="22"/>
      <c r="I65" s="23"/>
      <c r="J65" s="23"/>
      <c r="K65" s="23"/>
      <c r="L65" s="23"/>
      <c r="M65" s="23"/>
      <c r="N65" s="23"/>
      <c r="O65" s="23"/>
      <c r="P65" s="185"/>
      <c r="Q65" s="185"/>
      <c r="R65" s="185"/>
      <c r="S65" s="185"/>
      <c r="T65" s="185"/>
      <c r="U65" s="185"/>
      <c r="V65" s="185"/>
      <c r="W65" s="185"/>
    </row>
    <row r="66" spans="1:23" s="17" customFormat="1" ht="17.25" x14ac:dyDescent="0.2">
      <c r="A66" s="21"/>
      <c r="B66" s="21"/>
      <c r="C66" s="20"/>
      <c r="D66" s="20"/>
      <c r="E66" s="20"/>
      <c r="F66" s="22"/>
      <c r="G66" s="22"/>
      <c r="H66" s="22"/>
      <c r="I66" s="23"/>
      <c r="J66" s="23"/>
      <c r="K66" s="23"/>
      <c r="L66" s="23"/>
      <c r="M66" s="23"/>
      <c r="N66" s="23"/>
      <c r="O66" s="23"/>
      <c r="P66" s="185"/>
      <c r="Q66" s="185"/>
      <c r="R66" s="185"/>
      <c r="S66" s="185"/>
      <c r="T66" s="185"/>
      <c r="U66" s="185"/>
      <c r="V66" s="185"/>
      <c r="W66" s="185"/>
    </row>
    <row r="67" spans="1:23" s="17" customFormat="1" ht="17.25" x14ac:dyDescent="0.2">
      <c r="A67" s="21"/>
      <c r="B67" s="21"/>
      <c r="C67" s="20"/>
      <c r="D67" s="20"/>
      <c r="E67" s="20"/>
      <c r="F67" s="22"/>
      <c r="G67" s="22"/>
      <c r="H67" s="22"/>
      <c r="I67" s="23"/>
      <c r="J67" s="23"/>
      <c r="K67" s="23"/>
      <c r="L67" s="23"/>
      <c r="M67" s="23"/>
      <c r="N67" s="23"/>
      <c r="O67" s="23"/>
      <c r="P67" s="185"/>
      <c r="Q67" s="185"/>
      <c r="R67" s="185"/>
      <c r="S67" s="185"/>
      <c r="T67" s="185"/>
      <c r="U67" s="185"/>
      <c r="V67" s="185"/>
      <c r="W67" s="185"/>
    </row>
    <row r="68" spans="1:23" s="17" customFormat="1" ht="17.25" x14ac:dyDescent="0.2">
      <c r="A68" s="21"/>
      <c r="B68" s="21"/>
      <c r="C68" s="20"/>
      <c r="D68" s="20"/>
      <c r="E68" s="20"/>
      <c r="F68" s="22"/>
      <c r="G68" s="22"/>
      <c r="H68" s="22"/>
      <c r="I68" s="23"/>
      <c r="J68" s="23"/>
      <c r="K68" s="23"/>
      <c r="L68" s="23"/>
      <c r="M68" s="23"/>
      <c r="N68" s="23"/>
      <c r="O68" s="23"/>
      <c r="P68" s="185"/>
      <c r="Q68" s="185"/>
      <c r="R68" s="185"/>
      <c r="S68" s="185"/>
      <c r="T68" s="185"/>
      <c r="U68" s="185"/>
      <c r="V68" s="185"/>
      <c r="W68" s="185"/>
    </row>
    <row r="69" spans="1:23" s="17" customFormat="1" ht="17.25" x14ac:dyDescent="0.2">
      <c r="A69" s="21"/>
      <c r="B69" s="21"/>
      <c r="C69" s="20"/>
      <c r="D69" s="20"/>
      <c r="E69" s="20"/>
      <c r="F69" s="22"/>
      <c r="G69" s="22"/>
      <c r="H69" s="22"/>
      <c r="I69" s="23"/>
      <c r="J69" s="23"/>
      <c r="K69" s="23"/>
      <c r="L69" s="23"/>
      <c r="M69" s="23"/>
      <c r="N69" s="23"/>
      <c r="O69" s="23"/>
      <c r="P69" s="185"/>
      <c r="Q69" s="185"/>
      <c r="R69" s="185"/>
      <c r="S69" s="185"/>
      <c r="T69" s="185"/>
      <c r="U69" s="185"/>
      <c r="V69" s="185"/>
      <c r="W69" s="185"/>
    </row>
    <row r="70" spans="1:23" s="17" customFormat="1" ht="17.25" x14ac:dyDescent="0.2">
      <c r="A70" s="21"/>
      <c r="B70" s="21"/>
      <c r="C70" s="20"/>
      <c r="D70" s="20"/>
      <c r="E70" s="20"/>
      <c r="F70" s="22"/>
      <c r="G70" s="22"/>
      <c r="H70" s="22"/>
      <c r="I70" s="23"/>
      <c r="J70" s="23"/>
      <c r="K70" s="23"/>
      <c r="L70" s="23"/>
      <c r="M70" s="23"/>
      <c r="N70" s="23"/>
      <c r="O70" s="23"/>
      <c r="P70" s="185"/>
      <c r="Q70" s="185"/>
      <c r="R70" s="185"/>
      <c r="S70" s="185"/>
      <c r="T70" s="185"/>
      <c r="U70" s="185"/>
      <c r="V70" s="185"/>
      <c r="W70" s="185"/>
    </row>
    <row r="71" spans="1:23" s="17" customFormat="1" ht="17.25" x14ac:dyDescent="0.2">
      <c r="A71" s="21"/>
      <c r="B71" s="21"/>
      <c r="C71" s="20"/>
      <c r="D71" s="20"/>
      <c r="E71" s="20"/>
      <c r="F71" s="22"/>
      <c r="G71" s="22"/>
      <c r="H71" s="22"/>
      <c r="I71" s="23"/>
      <c r="J71" s="23"/>
      <c r="K71" s="23"/>
      <c r="L71" s="23"/>
      <c r="M71" s="23"/>
      <c r="N71" s="23"/>
      <c r="O71" s="23"/>
      <c r="P71" s="185"/>
      <c r="Q71" s="185"/>
      <c r="R71" s="185"/>
      <c r="S71" s="185"/>
      <c r="T71" s="185"/>
      <c r="U71" s="185"/>
      <c r="V71" s="185"/>
      <c r="W71" s="185"/>
    </row>
    <row r="72" spans="1:23" s="17" customFormat="1" ht="17.25" x14ac:dyDescent="0.2">
      <c r="A72" s="21"/>
      <c r="B72" s="21"/>
      <c r="C72" s="20"/>
      <c r="D72" s="20"/>
      <c r="E72" s="20"/>
      <c r="F72" s="22"/>
      <c r="G72" s="22"/>
      <c r="H72" s="22"/>
      <c r="I72" s="23"/>
      <c r="J72" s="23"/>
      <c r="K72" s="23"/>
      <c r="L72" s="23"/>
      <c r="M72" s="23"/>
      <c r="N72" s="23"/>
      <c r="O72" s="23"/>
      <c r="P72" s="185"/>
      <c r="Q72" s="185"/>
      <c r="R72" s="185"/>
      <c r="S72" s="185"/>
      <c r="T72" s="185"/>
      <c r="U72" s="185"/>
      <c r="V72" s="185"/>
      <c r="W72" s="185"/>
    </row>
    <row r="73" spans="1:23" s="17" customFormat="1" ht="17.25" x14ac:dyDescent="0.2">
      <c r="A73" s="21"/>
      <c r="B73" s="21"/>
      <c r="C73" s="20"/>
      <c r="D73" s="20"/>
      <c r="E73" s="20"/>
      <c r="F73" s="22"/>
      <c r="G73" s="22"/>
      <c r="H73" s="22"/>
      <c r="I73" s="23"/>
      <c r="J73" s="23"/>
      <c r="K73" s="23"/>
      <c r="L73" s="23"/>
      <c r="M73" s="23"/>
      <c r="N73" s="23"/>
      <c r="O73" s="23"/>
      <c r="P73" s="185"/>
      <c r="Q73" s="185"/>
      <c r="R73" s="185"/>
      <c r="S73" s="185"/>
      <c r="T73" s="185"/>
      <c r="U73" s="185"/>
      <c r="V73" s="185"/>
      <c r="W73" s="185"/>
    </row>
    <row r="74" spans="1:23" s="17" customFormat="1" ht="17.25" x14ac:dyDescent="0.2">
      <c r="A74" s="21"/>
      <c r="B74" s="21"/>
      <c r="C74" s="20"/>
      <c r="D74" s="20"/>
      <c r="E74" s="20"/>
      <c r="F74" s="22"/>
      <c r="G74" s="22"/>
      <c r="H74" s="22"/>
      <c r="I74" s="23"/>
      <c r="J74" s="23"/>
      <c r="K74" s="23"/>
      <c r="L74" s="23"/>
      <c r="M74" s="23"/>
      <c r="N74" s="23"/>
      <c r="O74" s="23"/>
      <c r="P74" s="185"/>
      <c r="Q74" s="185"/>
      <c r="R74" s="185"/>
      <c r="S74" s="185"/>
      <c r="T74" s="185"/>
      <c r="U74" s="185"/>
      <c r="V74" s="185"/>
      <c r="W74" s="185"/>
    </row>
    <row r="75" spans="1:23" s="17" customFormat="1" ht="17.25" x14ac:dyDescent="0.2">
      <c r="A75" s="21"/>
      <c r="B75" s="21"/>
      <c r="C75" s="20"/>
      <c r="D75" s="20"/>
      <c r="E75" s="20"/>
      <c r="F75" s="22"/>
      <c r="G75" s="22"/>
      <c r="H75" s="22"/>
      <c r="I75" s="23"/>
      <c r="J75" s="23"/>
      <c r="K75" s="23"/>
      <c r="L75" s="23"/>
      <c r="M75" s="23"/>
      <c r="N75" s="23"/>
      <c r="O75" s="23"/>
      <c r="P75" s="185"/>
      <c r="Q75" s="185"/>
      <c r="R75" s="185"/>
      <c r="S75" s="185"/>
      <c r="T75" s="185"/>
      <c r="U75" s="185"/>
      <c r="V75" s="185"/>
      <c r="W75" s="185"/>
    </row>
    <row r="76" spans="1:23" s="17" customFormat="1" ht="17.25" x14ac:dyDescent="0.2">
      <c r="A76" s="21"/>
      <c r="B76" s="21"/>
      <c r="C76" s="20"/>
      <c r="D76" s="20"/>
      <c r="E76" s="20"/>
      <c r="F76" s="22"/>
      <c r="G76" s="22"/>
      <c r="H76" s="22"/>
      <c r="I76" s="23"/>
      <c r="J76" s="23"/>
      <c r="K76" s="23"/>
      <c r="L76" s="23"/>
      <c r="M76" s="23"/>
      <c r="N76" s="23"/>
      <c r="O76" s="23"/>
      <c r="P76" s="185"/>
      <c r="Q76" s="185"/>
      <c r="R76" s="185"/>
      <c r="S76" s="185"/>
      <c r="T76" s="185"/>
      <c r="U76" s="185"/>
      <c r="V76" s="185"/>
      <c r="W76" s="185"/>
    </row>
    <row r="77" spans="1:23" s="17" customFormat="1" ht="17.25" x14ac:dyDescent="0.2">
      <c r="A77" s="21"/>
      <c r="B77" s="21"/>
      <c r="C77" s="20"/>
      <c r="D77" s="20"/>
      <c r="E77" s="20"/>
      <c r="F77" s="22"/>
      <c r="G77" s="22"/>
      <c r="H77" s="22"/>
      <c r="I77" s="23"/>
      <c r="J77" s="23"/>
      <c r="K77" s="23"/>
      <c r="L77" s="23"/>
      <c r="M77" s="23"/>
      <c r="N77" s="23"/>
      <c r="O77" s="23"/>
      <c r="P77" s="185"/>
      <c r="Q77" s="185"/>
      <c r="R77" s="185"/>
      <c r="S77" s="185"/>
      <c r="T77" s="185"/>
      <c r="U77" s="185"/>
      <c r="V77" s="185"/>
      <c r="W77" s="185"/>
    </row>
    <row r="78" spans="1:23" s="17" customFormat="1" ht="17.25" x14ac:dyDescent="0.2">
      <c r="A78" s="21"/>
      <c r="B78" s="21"/>
      <c r="C78" s="20"/>
      <c r="D78" s="20"/>
      <c r="E78" s="20"/>
      <c r="F78" s="22"/>
      <c r="G78" s="22"/>
      <c r="H78" s="22"/>
      <c r="I78" s="23"/>
      <c r="J78" s="23"/>
      <c r="K78" s="23"/>
      <c r="L78" s="23"/>
      <c r="M78" s="23"/>
      <c r="N78" s="23"/>
      <c r="O78" s="23"/>
      <c r="P78" s="185"/>
      <c r="Q78" s="185"/>
      <c r="R78" s="185"/>
      <c r="S78" s="185"/>
      <c r="T78" s="185"/>
      <c r="U78" s="185"/>
      <c r="V78" s="185"/>
      <c r="W78" s="185"/>
    </row>
    <row r="79" spans="1:23" s="17" customFormat="1" ht="17.25" x14ac:dyDescent="0.2">
      <c r="A79" s="21"/>
      <c r="B79" s="21"/>
      <c r="C79" s="20"/>
      <c r="D79" s="20"/>
      <c r="E79" s="20"/>
      <c r="F79" s="22"/>
      <c r="G79" s="22"/>
      <c r="H79" s="22"/>
      <c r="I79" s="23"/>
      <c r="J79" s="23"/>
      <c r="K79" s="23"/>
      <c r="L79" s="23"/>
      <c r="M79" s="23"/>
      <c r="N79" s="23"/>
      <c r="O79" s="23"/>
      <c r="P79" s="185"/>
      <c r="Q79" s="185"/>
      <c r="R79" s="185"/>
      <c r="S79" s="185"/>
      <c r="T79" s="185"/>
      <c r="U79" s="185"/>
      <c r="V79" s="185"/>
      <c r="W79" s="185"/>
    </row>
    <row r="80" spans="1:23" s="17" customFormat="1" ht="17.25" x14ac:dyDescent="0.2">
      <c r="A80" s="21"/>
      <c r="B80" s="21"/>
      <c r="C80" s="20"/>
      <c r="D80" s="20"/>
      <c r="E80" s="20"/>
      <c r="F80" s="22"/>
      <c r="G80" s="22"/>
      <c r="H80" s="22"/>
      <c r="I80" s="23"/>
      <c r="J80" s="23"/>
      <c r="K80" s="23"/>
      <c r="L80" s="23"/>
      <c r="M80" s="23"/>
      <c r="N80" s="23"/>
      <c r="O80" s="23"/>
      <c r="P80" s="185"/>
      <c r="Q80" s="185"/>
      <c r="R80" s="185"/>
      <c r="S80" s="185"/>
      <c r="T80" s="185"/>
      <c r="U80" s="185"/>
      <c r="V80" s="185"/>
      <c r="W80" s="185"/>
    </row>
    <row r="81" spans="1:23" s="17" customFormat="1" ht="17.25" x14ac:dyDescent="0.2">
      <c r="A81" s="21"/>
      <c r="B81" s="21"/>
      <c r="C81" s="20"/>
      <c r="D81" s="20"/>
      <c r="E81" s="20"/>
      <c r="F81" s="22"/>
      <c r="G81" s="22"/>
      <c r="H81" s="22"/>
      <c r="I81" s="23"/>
      <c r="J81" s="23"/>
      <c r="K81" s="23"/>
      <c r="L81" s="23"/>
      <c r="M81" s="23"/>
      <c r="N81" s="23"/>
      <c r="O81" s="23"/>
      <c r="P81" s="185"/>
      <c r="Q81" s="185"/>
      <c r="R81" s="185"/>
      <c r="S81" s="185"/>
      <c r="T81" s="185"/>
      <c r="U81" s="185"/>
      <c r="V81" s="185"/>
      <c r="W81" s="185"/>
    </row>
    <row r="82" spans="1:23" s="17" customFormat="1" ht="17.25" x14ac:dyDescent="0.2">
      <c r="A82" s="21"/>
      <c r="B82" s="21"/>
      <c r="C82" s="20"/>
      <c r="D82" s="20"/>
      <c r="E82" s="20"/>
      <c r="F82" s="22"/>
      <c r="G82" s="22"/>
      <c r="H82" s="22"/>
      <c r="I82" s="23"/>
      <c r="J82" s="23"/>
      <c r="K82" s="23"/>
      <c r="L82" s="23"/>
      <c r="M82" s="23"/>
      <c r="N82" s="23"/>
      <c r="O82" s="23"/>
      <c r="P82" s="185"/>
      <c r="Q82" s="185"/>
      <c r="R82" s="185"/>
      <c r="S82" s="185"/>
      <c r="T82" s="185"/>
      <c r="U82" s="185"/>
      <c r="V82" s="185"/>
      <c r="W82" s="185"/>
    </row>
    <row r="83" spans="1:23" s="17" customFormat="1" ht="17.25" x14ac:dyDescent="0.2">
      <c r="A83" s="21"/>
      <c r="B83" s="21"/>
      <c r="C83" s="20"/>
      <c r="D83" s="20"/>
      <c r="E83" s="20"/>
      <c r="F83" s="22"/>
      <c r="G83" s="22"/>
      <c r="H83" s="22"/>
      <c r="I83" s="23"/>
      <c r="J83" s="23"/>
      <c r="K83" s="23"/>
      <c r="L83" s="23"/>
      <c r="M83" s="23"/>
      <c r="N83" s="23"/>
      <c r="O83" s="23"/>
      <c r="P83" s="185"/>
      <c r="Q83" s="185"/>
      <c r="R83" s="185"/>
      <c r="S83" s="185"/>
      <c r="T83" s="185"/>
      <c r="U83" s="185"/>
      <c r="V83" s="185"/>
      <c r="W83" s="185"/>
    </row>
    <row r="84" spans="1:23" s="17" customFormat="1" ht="17.25" x14ac:dyDescent="0.2">
      <c r="A84" s="21"/>
      <c r="B84" s="21"/>
      <c r="C84" s="20"/>
      <c r="D84" s="20"/>
      <c r="E84" s="20"/>
      <c r="F84" s="22"/>
      <c r="G84" s="22"/>
      <c r="H84" s="22"/>
      <c r="I84" s="23"/>
      <c r="J84" s="23"/>
      <c r="K84" s="23"/>
      <c r="L84" s="23"/>
      <c r="M84" s="23"/>
      <c r="N84" s="23"/>
      <c r="O84" s="23"/>
      <c r="P84" s="185"/>
      <c r="Q84" s="185"/>
      <c r="R84" s="185"/>
      <c r="S84" s="185"/>
      <c r="T84" s="185"/>
      <c r="U84" s="185"/>
      <c r="V84" s="185"/>
      <c r="W84" s="185"/>
    </row>
    <row r="85" spans="1:23" s="17" customFormat="1" ht="17.25" x14ac:dyDescent="0.2">
      <c r="A85" s="21"/>
      <c r="B85" s="21"/>
      <c r="C85" s="20"/>
      <c r="D85" s="20"/>
      <c r="E85" s="20"/>
      <c r="F85" s="22"/>
      <c r="G85" s="22"/>
      <c r="H85" s="22"/>
      <c r="I85" s="23"/>
      <c r="J85" s="23"/>
      <c r="K85" s="23"/>
      <c r="L85" s="23"/>
      <c r="M85" s="23"/>
      <c r="N85" s="23"/>
      <c r="O85" s="23"/>
      <c r="P85" s="185"/>
      <c r="Q85" s="185"/>
      <c r="R85" s="185"/>
      <c r="S85" s="185"/>
      <c r="T85" s="185"/>
      <c r="U85" s="185"/>
      <c r="V85" s="185"/>
      <c r="W85" s="185"/>
    </row>
    <row r="86" spans="1:23" s="17" customFormat="1" ht="17.25" x14ac:dyDescent="0.2">
      <c r="A86" s="21"/>
      <c r="B86" s="21"/>
      <c r="C86" s="20"/>
      <c r="D86" s="20"/>
      <c r="E86" s="20"/>
      <c r="F86" s="22"/>
      <c r="G86" s="22"/>
      <c r="H86" s="22"/>
      <c r="I86" s="23"/>
      <c r="J86" s="23"/>
      <c r="K86" s="23"/>
      <c r="L86" s="23"/>
      <c r="M86" s="23"/>
      <c r="N86" s="23"/>
      <c r="O86" s="23"/>
      <c r="P86" s="185"/>
      <c r="Q86" s="185"/>
      <c r="R86" s="185"/>
      <c r="S86" s="185"/>
      <c r="T86" s="185"/>
      <c r="U86" s="185"/>
      <c r="V86" s="185"/>
      <c r="W86" s="185"/>
    </row>
    <row r="87" spans="1:23" s="17" customFormat="1" ht="17.25" x14ac:dyDescent="0.2">
      <c r="A87" s="21"/>
      <c r="B87" s="21"/>
      <c r="C87" s="20"/>
      <c r="D87" s="20"/>
      <c r="E87" s="20"/>
      <c r="F87" s="22"/>
      <c r="G87" s="22"/>
      <c r="H87" s="22"/>
      <c r="I87" s="23"/>
      <c r="J87" s="23"/>
      <c r="K87" s="23"/>
      <c r="L87" s="23"/>
      <c r="M87" s="23"/>
      <c r="N87" s="23"/>
      <c r="O87" s="23"/>
      <c r="P87" s="185"/>
      <c r="Q87" s="185"/>
      <c r="R87" s="185"/>
      <c r="S87" s="185"/>
      <c r="T87" s="185"/>
      <c r="U87" s="185"/>
      <c r="V87" s="185"/>
      <c r="W87" s="185"/>
    </row>
    <row r="88" spans="1:23" s="17" customFormat="1" ht="17.25" x14ac:dyDescent="0.2">
      <c r="A88" s="21"/>
      <c r="B88" s="21"/>
      <c r="C88" s="20"/>
      <c r="D88" s="20"/>
      <c r="E88" s="20"/>
      <c r="F88" s="22"/>
      <c r="G88" s="22"/>
      <c r="H88" s="22"/>
      <c r="I88" s="23"/>
      <c r="J88" s="23"/>
      <c r="K88" s="23"/>
      <c r="L88" s="23"/>
      <c r="M88" s="23"/>
      <c r="N88" s="23"/>
      <c r="O88" s="23"/>
      <c r="P88" s="185"/>
      <c r="Q88" s="185"/>
      <c r="R88" s="185"/>
      <c r="S88" s="185"/>
      <c r="T88" s="185"/>
      <c r="U88" s="185"/>
      <c r="V88" s="185"/>
      <c r="W88" s="185"/>
    </row>
    <row r="89" spans="1:23" s="17" customFormat="1" ht="17.25" x14ac:dyDescent="0.2">
      <c r="A89" s="21"/>
      <c r="B89" s="21"/>
      <c r="C89" s="20"/>
      <c r="D89" s="20"/>
      <c r="E89" s="20"/>
      <c r="F89" s="22"/>
      <c r="G89" s="22"/>
      <c r="H89" s="22"/>
      <c r="I89" s="23"/>
      <c r="J89" s="23"/>
      <c r="K89" s="23"/>
      <c r="L89" s="23"/>
      <c r="M89" s="23"/>
      <c r="N89" s="23"/>
      <c r="O89" s="23"/>
      <c r="P89" s="185"/>
      <c r="Q89" s="185"/>
      <c r="R89" s="185"/>
      <c r="S89" s="185"/>
      <c r="T89" s="185"/>
      <c r="U89" s="185"/>
      <c r="V89" s="185"/>
      <c r="W89" s="185"/>
    </row>
    <row r="90" spans="1:23" s="17" customFormat="1" ht="17.25" x14ac:dyDescent="0.2">
      <c r="A90" s="21"/>
      <c r="B90" s="21"/>
      <c r="C90" s="20"/>
      <c r="D90" s="20"/>
      <c r="E90" s="20"/>
      <c r="F90" s="22"/>
      <c r="G90" s="22"/>
      <c r="H90" s="22"/>
      <c r="I90" s="23"/>
      <c r="J90" s="23"/>
      <c r="K90" s="23"/>
      <c r="L90" s="23"/>
      <c r="M90" s="23"/>
      <c r="N90" s="23"/>
      <c r="O90" s="23"/>
      <c r="P90" s="185"/>
      <c r="Q90" s="185"/>
      <c r="R90" s="185"/>
      <c r="S90" s="185"/>
      <c r="T90" s="185"/>
      <c r="U90" s="185"/>
      <c r="V90" s="185"/>
      <c r="W90" s="185"/>
    </row>
    <row r="91" spans="1:23" s="17" customFormat="1" ht="17.25" x14ac:dyDescent="0.2">
      <c r="A91" s="21"/>
      <c r="B91" s="21"/>
      <c r="C91" s="20"/>
      <c r="D91" s="20"/>
      <c r="E91" s="20"/>
      <c r="F91" s="22"/>
      <c r="G91" s="22"/>
      <c r="H91" s="22"/>
      <c r="I91" s="23"/>
      <c r="J91" s="23"/>
      <c r="K91" s="23"/>
      <c r="L91" s="23"/>
      <c r="M91" s="23"/>
      <c r="N91" s="23"/>
      <c r="O91" s="23"/>
      <c r="P91" s="185"/>
      <c r="Q91" s="185"/>
      <c r="R91" s="185"/>
      <c r="S91" s="185"/>
      <c r="T91" s="185"/>
      <c r="U91" s="185"/>
      <c r="V91" s="185"/>
      <c r="W91" s="185"/>
    </row>
    <row r="92" spans="1:23" s="17" customFormat="1" ht="17.25" x14ac:dyDescent="0.2">
      <c r="A92" s="21"/>
      <c r="B92" s="21"/>
      <c r="C92" s="20"/>
      <c r="D92" s="20"/>
      <c r="E92" s="20"/>
      <c r="F92" s="22"/>
      <c r="G92" s="22"/>
      <c r="H92" s="22"/>
      <c r="I92" s="23"/>
      <c r="J92" s="23"/>
      <c r="K92" s="23"/>
      <c r="L92" s="23"/>
      <c r="M92" s="23"/>
      <c r="N92" s="23"/>
      <c r="O92" s="23"/>
      <c r="P92" s="185"/>
      <c r="Q92" s="185"/>
      <c r="R92" s="185"/>
      <c r="S92" s="185"/>
      <c r="T92" s="185"/>
      <c r="U92" s="185"/>
      <c r="V92" s="185"/>
      <c r="W92" s="185"/>
    </row>
    <row r="93" spans="1:23" s="17" customFormat="1" ht="17.25" x14ac:dyDescent="0.2">
      <c r="A93" s="21"/>
      <c r="B93" s="21"/>
      <c r="C93" s="20"/>
      <c r="D93" s="20"/>
      <c r="E93" s="20"/>
      <c r="F93" s="22"/>
      <c r="G93" s="22"/>
      <c r="H93" s="22"/>
      <c r="I93" s="23"/>
      <c r="J93" s="23"/>
      <c r="K93" s="23"/>
      <c r="L93" s="23"/>
      <c r="M93" s="23"/>
      <c r="N93" s="23"/>
      <c r="O93" s="23"/>
      <c r="P93" s="185"/>
      <c r="Q93" s="185"/>
      <c r="R93" s="185"/>
      <c r="S93" s="185"/>
      <c r="T93" s="185"/>
      <c r="U93" s="185"/>
      <c r="V93" s="185"/>
      <c r="W93" s="185"/>
    </row>
    <row r="94" spans="1:23" s="17" customFormat="1" ht="17.25" x14ac:dyDescent="0.2">
      <c r="A94" s="21"/>
      <c r="B94" s="21"/>
      <c r="C94" s="20"/>
      <c r="D94" s="20"/>
      <c r="E94" s="20"/>
      <c r="F94" s="22"/>
      <c r="G94" s="22"/>
      <c r="H94" s="22"/>
      <c r="I94" s="23"/>
      <c r="J94" s="23"/>
      <c r="K94" s="23"/>
      <c r="L94" s="23"/>
      <c r="M94" s="23"/>
      <c r="N94" s="23"/>
      <c r="O94" s="23"/>
      <c r="P94" s="185"/>
      <c r="Q94" s="185"/>
      <c r="R94" s="185"/>
      <c r="S94" s="185"/>
      <c r="T94" s="185"/>
      <c r="U94" s="185"/>
      <c r="V94" s="185"/>
      <c r="W94" s="185"/>
    </row>
    <row r="95" spans="1:23" s="17" customFormat="1" ht="17.25" x14ac:dyDescent="0.2">
      <c r="A95" s="21"/>
      <c r="B95" s="21"/>
      <c r="C95" s="20"/>
      <c r="D95" s="20"/>
      <c r="E95" s="20"/>
      <c r="F95" s="22"/>
      <c r="G95" s="22"/>
      <c r="H95" s="22"/>
      <c r="I95" s="23"/>
      <c r="J95" s="23"/>
      <c r="K95" s="23"/>
      <c r="L95" s="23"/>
      <c r="M95" s="23"/>
      <c r="N95" s="23"/>
      <c r="O95" s="23"/>
      <c r="P95" s="185"/>
      <c r="Q95" s="185"/>
      <c r="R95" s="185"/>
      <c r="S95" s="185"/>
      <c r="T95" s="185"/>
      <c r="U95" s="185"/>
      <c r="V95" s="185"/>
      <c r="W95" s="185"/>
    </row>
    <row r="96" spans="1:23" s="17" customFormat="1" ht="17.25" x14ac:dyDescent="0.2">
      <c r="A96" s="21"/>
      <c r="B96" s="21"/>
      <c r="C96" s="20"/>
      <c r="D96" s="20"/>
      <c r="E96" s="20"/>
      <c r="F96" s="22"/>
      <c r="G96" s="22"/>
      <c r="H96" s="22"/>
      <c r="I96" s="23"/>
      <c r="J96" s="23"/>
      <c r="K96" s="23"/>
      <c r="L96" s="23"/>
      <c r="M96" s="23"/>
      <c r="N96" s="23"/>
      <c r="O96" s="23"/>
      <c r="P96" s="185"/>
      <c r="Q96" s="185"/>
      <c r="R96" s="185"/>
      <c r="S96" s="185"/>
      <c r="T96" s="185"/>
      <c r="U96" s="185"/>
      <c r="V96" s="185"/>
      <c r="W96" s="185"/>
    </row>
    <row r="97" spans="1:23" s="17" customFormat="1" ht="17.25" x14ac:dyDescent="0.2">
      <c r="A97" s="21"/>
      <c r="B97" s="21"/>
      <c r="C97" s="20"/>
      <c r="D97" s="20"/>
      <c r="E97" s="20"/>
      <c r="F97" s="22"/>
      <c r="G97" s="22"/>
      <c r="H97" s="22"/>
      <c r="I97" s="23"/>
      <c r="J97" s="23"/>
      <c r="K97" s="23"/>
      <c r="L97" s="23"/>
      <c r="M97" s="23"/>
      <c r="N97" s="23"/>
      <c r="O97" s="23"/>
      <c r="P97" s="185"/>
      <c r="Q97" s="185"/>
      <c r="R97" s="185"/>
      <c r="S97" s="185"/>
      <c r="T97" s="185"/>
      <c r="U97" s="185"/>
      <c r="V97" s="185"/>
      <c r="W97" s="185"/>
    </row>
    <row r="98" spans="1:23" s="17" customFormat="1" ht="17.25" x14ac:dyDescent="0.2">
      <c r="A98" s="21"/>
      <c r="B98" s="21"/>
      <c r="C98" s="20"/>
      <c r="D98" s="20"/>
      <c r="E98" s="20"/>
      <c r="F98" s="22"/>
      <c r="G98" s="22"/>
      <c r="H98" s="22"/>
      <c r="I98" s="23"/>
      <c r="J98" s="23"/>
      <c r="K98" s="23"/>
      <c r="L98" s="23"/>
      <c r="M98" s="23"/>
      <c r="N98" s="23"/>
      <c r="O98" s="23"/>
      <c r="P98" s="185"/>
      <c r="Q98" s="185"/>
      <c r="R98" s="185"/>
      <c r="S98" s="185"/>
      <c r="T98" s="185"/>
      <c r="U98" s="185"/>
      <c r="V98" s="185"/>
      <c r="W98" s="185"/>
    </row>
    <row r="99" spans="1:23" s="17" customFormat="1" ht="17.25" x14ac:dyDescent="0.2">
      <c r="A99" s="21"/>
      <c r="B99" s="21"/>
      <c r="C99" s="20"/>
      <c r="D99" s="20"/>
      <c r="E99" s="20"/>
      <c r="F99" s="22"/>
      <c r="G99" s="22"/>
      <c r="H99" s="22"/>
      <c r="I99" s="23"/>
      <c r="J99" s="23"/>
      <c r="K99" s="23"/>
      <c r="L99" s="23"/>
      <c r="M99" s="23"/>
      <c r="N99" s="23"/>
      <c r="O99" s="23"/>
      <c r="P99" s="185"/>
      <c r="Q99" s="185"/>
      <c r="R99" s="185"/>
      <c r="S99" s="185"/>
      <c r="T99" s="185"/>
      <c r="U99" s="185"/>
      <c r="V99" s="185"/>
      <c r="W99" s="185"/>
    </row>
    <row r="100" spans="1:23" s="17" customFormat="1" ht="17.25" x14ac:dyDescent="0.2">
      <c r="A100" s="21"/>
      <c r="B100" s="21"/>
      <c r="C100" s="20"/>
      <c r="D100" s="20"/>
      <c r="E100" s="20"/>
      <c r="F100" s="22"/>
      <c r="G100" s="22"/>
      <c r="H100" s="22"/>
      <c r="I100" s="23"/>
      <c r="J100" s="23"/>
      <c r="K100" s="23"/>
      <c r="L100" s="23"/>
      <c r="M100" s="23"/>
      <c r="N100" s="23"/>
      <c r="O100" s="23"/>
      <c r="P100" s="185"/>
      <c r="Q100" s="185"/>
      <c r="R100" s="185"/>
      <c r="S100" s="185"/>
      <c r="T100" s="185"/>
      <c r="U100" s="185"/>
      <c r="V100" s="185"/>
      <c r="W100" s="185"/>
    </row>
    <row r="101" spans="1:23" s="17" customFormat="1" ht="17.25" x14ac:dyDescent="0.2">
      <c r="A101" s="21"/>
      <c r="B101" s="21"/>
      <c r="C101" s="20"/>
      <c r="D101" s="20"/>
      <c r="E101" s="20"/>
      <c r="F101" s="22"/>
      <c r="G101" s="22"/>
      <c r="H101" s="22"/>
      <c r="I101" s="23"/>
      <c r="J101" s="23"/>
      <c r="K101" s="23"/>
      <c r="L101" s="23"/>
      <c r="M101" s="23"/>
      <c r="N101" s="23"/>
      <c r="O101" s="23"/>
      <c r="P101" s="185"/>
      <c r="Q101" s="185"/>
      <c r="R101" s="185"/>
      <c r="S101" s="185"/>
      <c r="T101" s="185"/>
      <c r="U101" s="185"/>
      <c r="V101" s="185"/>
      <c r="W101" s="185"/>
    </row>
    <row r="102" spans="1:23" s="17" customFormat="1" ht="17.25" x14ac:dyDescent="0.2">
      <c r="A102" s="21"/>
      <c r="B102" s="21"/>
      <c r="C102" s="20"/>
      <c r="D102" s="20"/>
      <c r="E102" s="20"/>
      <c r="F102" s="22"/>
      <c r="G102" s="22"/>
      <c r="H102" s="22"/>
      <c r="I102" s="23"/>
      <c r="J102" s="23"/>
      <c r="K102" s="23"/>
      <c r="L102" s="23"/>
      <c r="M102" s="23"/>
      <c r="N102" s="23"/>
      <c r="O102" s="23"/>
      <c r="P102" s="185"/>
      <c r="Q102" s="185"/>
      <c r="R102" s="185"/>
      <c r="S102" s="185"/>
      <c r="T102" s="185"/>
      <c r="U102" s="185"/>
      <c r="V102" s="185"/>
      <c r="W102" s="185"/>
    </row>
    <row r="103" spans="1:23" s="17" customFormat="1" ht="17.25" x14ac:dyDescent="0.2">
      <c r="A103" s="21"/>
      <c r="B103" s="21"/>
      <c r="C103" s="20"/>
      <c r="D103" s="20"/>
      <c r="E103" s="20"/>
      <c r="F103" s="22"/>
      <c r="G103" s="22"/>
      <c r="H103" s="22"/>
      <c r="I103" s="23"/>
      <c r="J103" s="23"/>
      <c r="K103" s="23"/>
      <c r="L103" s="23"/>
      <c r="M103" s="23"/>
      <c r="N103" s="23"/>
      <c r="O103" s="23"/>
      <c r="P103" s="185"/>
      <c r="Q103" s="185"/>
      <c r="R103" s="185"/>
      <c r="S103" s="185"/>
      <c r="T103" s="185"/>
      <c r="U103" s="185"/>
      <c r="V103" s="185"/>
      <c r="W103" s="185"/>
    </row>
    <row r="104" spans="1:23" s="17" customFormat="1" ht="17.25" x14ac:dyDescent="0.2">
      <c r="A104" s="21"/>
      <c r="B104" s="21"/>
      <c r="C104" s="20"/>
      <c r="D104" s="20"/>
      <c r="E104" s="20"/>
      <c r="F104" s="22"/>
      <c r="G104" s="22"/>
      <c r="H104" s="22"/>
      <c r="I104" s="23"/>
      <c r="J104" s="23"/>
      <c r="K104" s="23"/>
      <c r="L104" s="23"/>
      <c r="M104" s="23"/>
      <c r="N104" s="23"/>
      <c r="O104" s="23"/>
      <c r="P104" s="185"/>
      <c r="Q104" s="185"/>
      <c r="R104" s="185"/>
      <c r="S104" s="185"/>
      <c r="T104" s="185"/>
      <c r="U104" s="185"/>
      <c r="V104" s="185"/>
      <c r="W104" s="185"/>
    </row>
    <row r="105" spans="1:23" s="17" customFormat="1" ht="17.25" x14ac:dyDescent="0.2">
      <c r="A105" s="21"/>
      <c r="B105" s="21"/>
      <c r="C105" s="20"/>
      <c r="D105" s="20"/>
      <c r="E105" s="20"/>
      <c r="F105" s="22"/>
      <c r="G105" s="22"/>
      <c r="H105" s="22"/>
      <c r="I105" s="23"/>
      <c r="J105" s="23"/>
      <c r="K105" s="23"/>
      <c r="L105" s="23"/>
      <c r="M105" s="23"/>
      <c r="N105" s="23"/>
      <c r="O105" s="23"/>
      <c r="P105" s="185"/>
      <c r="Q105" s="185"/>
      <c r="R105" s="185"/>
      <c r="S105" s="185"/>
      <c r="T105" s="185"/>
      <c r="U105" s="185"/>
      <c r="V105" s="185"/>
      <c r="W105" s="185"/>
    </row>
    <row r="106" spans="1:23" s="17" customFormat="1" ht="17.25" x14ac:dyDescent="0.2">
      <c r="A106" s="21"/>
      <c r="B106" s="21"/>
      <c r="C106" s="20"/>
      <c r="D106" s="20"/>
      <c r="E106" s="20"/>
      <c r="F106" s="22"/>
      <c r="G106" s="22"/>
      <c r="H106" s="22"/>
      <c r="I106" s="23"/>
      <c r="J106" s="23"/>
      <c r="K106" s="23"/>
      <c r="L106" s="23"/>
      <c r="M106" s="23"/>
      <c r="N106" s="23"/>
      <c r="O106" s="23"/>
      <c r="P106" s="185"/>
      <c r="Q106" s="185"/>
      <c r="R106" s="185"/>
      <c r="S106" s="185"/>
      <c r="T106" s="185"/>
      <c r="U106" s="185"/>
      <c r="V106" s="185"/>
      <c r="W106" s="185"/>
    </row>
    <row r="107" spans="1:23" s="17" customFormat="1" ht="17.25" x14ac:dyDescent="0.2">
      <c r="A107" s="21"/>
      <c r="B107" s="21"/>
      <c r="C107" s="20"/>
      <c r="D107" s="20"/>
      <c r="E107" s="20"/>
      <c r="F107" s="22"/>
      <c r="G107" s="22"/>
      <c r="H107" s="22"/>
      <c r="I107" s="23"/>
      <c r="J107" s="23"/>
      <c r="K107" s="23"/>
      <c r="L107" s="23"/>
      <c r="M107" s="23"/>
      <c r="N107" s="23"/>
      <c r="O107" s="23"/>
      <c r="P107" s="185"/>
      <c r="Q107" s="185"/>
      <c r="R107" s="185"/>
      <c r="S107" s="185"/>
      <c r="T107" s="185"/>
      <c r="U107" s="185"/>
      <c r="V107" s="185"/>
      <c r="W107" s="185"/>
    </row>
    <row r="108" spans="1:23" s="17" customFormat="1" ht="17.25" x14ac:dyDescent="0.2">
      <c r="A108" s="21"/>
      <c r="B108" s="21"/>
      <c r="C108" s="20"/>
      <c r="D108" s="20"/>
      <c r="E108" s="20"/>
      <c r="F108" s="22"/>
      <c r="G108" s="22"/>
      <c r="H108" s="22"/>
      <c r="I108" s="23"/>
      <c r="J108" s="23"/>
      <c r="K108" s="23"/>
      <c r="L108" s="23"/>
      <c r="M108" s="23"/>
      <c r="N108" s="23"/>
      <c r="O108" s="23"/>
      <c r="P108" s="185"/>
      <c r="Q108" s="185"/>
      <c r="R108" s="185"/>
      <c r="S108" s="185"/>
      <c r="T108" s="185"/>
      <c r="U108" s="185"/>
      <c r="V108" s="185"/>
      <c r="W108" s="185"/>
    </row>
    <row r="109" spans="1:23" s="17" customFormat="1" ht="17.25" x14ac:dyDescent="0.2">
      <c r="A109" s="21"/>
      <c r="B109" s="21"/>
      <c r="C109" s="20"/>
      <c r="D109" s="20"/>
      <c r="E109" s="20"/>
      <c r="F109" s="22"/>
      <c r="G109" s="22"/>
      <c r="H109" s="22"/>
      <c r="I109" s="23"/>
      <c r="J109" s="23"/>
      <c r="K109" s="23"/>
      <c r="L109" s="23"/>
      <c r="M109" s="23"/>
      <c r="N109" s="23"/>
      <c r="O109" s="23"/>
      <c r="P109" s="185"/>
      <c r="Q109" s="185"/>
      <c r="R109" s="185"/>
      <c r="S109" s="185"/>
      <c r="T109" s="185"/>
      <c r="U109" s="185"/>
      <c r="V109" s="185"/>
      <c r="W109" s="185"/>
    </row>
    <row r="110" spans="1:23" s="17" customFormat="1" ht="17.25" x14ac:dyDescent="0.2">
      <c r="A110" s="21"/>
      <c r="B110" s="21"/>
      <c r="C110" s="20"/>
      <c r="D110" s="20"/>
      <c r="E110" s="20"/>
      <c r="F110" s="22"/>
      <c r="G110" s="22"/>
      <c r="H110" s="22"/>
      <c r="I110" s="23"/>
      <c r="J110" s="23"/>
      <c r="K110" s="23"/>
      <c r="L110" s="23"/>
      <c r="M110" s="23"/>
      <c r="N110" s="23"/>
      <c r="O110" s="23"/>
      <c r="P110" s="185"/>
      <c r="Q110" s="185"/>
      <c r="R110" s="185"/>
      <c r="S110" s="185"/>
      <c r="T110" s="185"/>
      <c r="U110" s="185"/>
      <c r="V110" s="185"/>
      <c r="W110" s="185"/>
    </row>
    <row r="111" spans="1:23" s="17" customFormat="1" ht="17.25" x14ac:dyDescent="0.2">
      <c r="A111" s="21"/>
      <c r="B111" s="21"/>
      <c r="C111" s="20"/>
      <c r="D111" s="20"/>
      <c r="E111" s="20"/>
      <c r="F111" s="22"/>
      <c r="G111" s="22"/>
      <c r="H111" s="22"/>
      <c r="I111" s="23"/>
      <c r="J111" s="23"/>
      <c r="K111" s="23"/>
      <c r="L111" s="23"/>
      <c r="M111" s="23"/>
      <c r="N111" s="23"/>
      <c r="O111" s="23"/>
      <c r="P111" s="185"/>
      <c r="Q111" s="185"/>
      <c r="R111" s="185"/>
      <c r="S111" s="185"/>
      <c r="T111" s="185"/>
      <c r="U111" s="185"/>
      <c r="V111" s="185"/>
      <c r="W111" s="185"/>
    </row>
    <row r="112" spans="1:23" s="17" customFormat="1" ht="17.25" x14ac:dyDescent="0.2">
      <c r="A112" s="21"/>
      <c r="B112" s="21"/>
      <c r="C112" s="20"/>
      <c r="D112" s="20"/>
      <c r="E112" s="20"/>
      <c r="F112" s="22"/>
      <c r="G112" s="22"/>
      <c r="H112" s="22"/>
      <c r="I112" s="23"/>
      <c r="J112" s="23"/>
      <c r="K112" s="23"/>
      <c r="L112" s="23"/>
      <c r="M112" s="23"/>
      <c r="N112" s="23"/>
      <c r="O112" s="23"/>
      <c r="P112" s="185"/>
      <c r="Q112" s="185"/>
      <c r="R112" s="185"/>
      <c r="S112" s="185"/>
      <c r="T112" s="185"/>
      <c r="U112" s="185"/>
      <c r="V112" s="185"/>
      <c r="W112" s="185"/>
    </row>
    <row r="113" spans="1:25" s="17" customFormat="1" ht="17.25" x14ac:dyDescent="0.2">
      <c r="A113" s="21"/>
      <c r="B113" s="21"/>
      <c r="C113" s="20"/>
      <c r="D113" s="20"/>
      <c r="E113" s="20"/>
      <c r="F113" s="22"/>
      <c r="G113" s="22"/>
      <c r="H113" s="22"/>
      <c r="I113" s="23"/>
      <c r="J113" s="23"/>
      <c r="K113" s="23"/>
      <c r="L113" s="23"/>
      <c r="M113" s="23"/>
      <c r="N113" s="23"/>
      <c r="O113" s="23"/>
      <c r="P113" s="185"/>
      <c r="Q113" s="185"/>
      <c r="R113" s="185"/>
      <c r="S113" s="185"/>
      <c r="T113" s="185"/>
      <c r="U113" s="185"/>
      <c r="V113" s="185"/>
      <c r="W113" s="185"/>
    </row>
    <row r="114" spans="1:25" s="17" customFormat="1" ht="17.25" x14ac:dyDescent="0.2">
      <c r="A114" s="21"/>
      <c r="B114" s="21"/>
      <c r="C114" s="20"/>
      <c r="D114" s="20"/>
      <c r="E114" s="20"/>
      <c r="F114" s="22"/>
      <c r="G114" s="22"/>
      <c r="H114" s="22"/>
      <c r="I114" s="23"/>
      <c r="J114" s="23"/>
      <c r="K114" s="23"/>
      <c r="L114" s="23"/>
      <c r="M114" s="23"/>
      <c r="N114" s="23"/>
      <c r="O114" s="23"/>
      <c r="P114" s="185"/>
      <c r="Q114" s="185"/>
      <c r="R114" s="185"/>
      <c r="S114" s="185"/>
      <c r="T114" s="185"/>
      <c r="U114" s="185"/>
      <c r="V114" s="185"/>
      <c r="W114" s="185"/>
    </row>
    <row r="115" spans="1:25" s="17" customFormat="1" ht="17.25" x14ac:dyDescent="0.2">
      <c r="A115" s="21"/>
      <c r="B115" s="21"/>
      <c r="C115" s="20"/>
      <c r="D115" s="20"/>
      <c r="E115" s="20"/>
      <c r="F115" s="22"/>
      <c r="G115" s="22"/>
      <c r="H115" s="22"/>
      <c r="I115" s="23"/>
      <c r="J115" s="23"/>
      <c r="K115" s="23"/>
      <c r="L115" s="23"/>
      <c r="M115" s="23"/>
      <c r="N115" s="23"/>
      <c r="O115" s="23"/>
      <c r="P115" s="185"/>
      <c r="Q115" s="185"/>
      <c r="R115" s="185"/>
      <c r="S115" s="185"/>
      <c r="T115" s="185"/>
      <c r="U115" s="185"/>
      <c r="V115" s="185"/>
      <c r="W115" s="185"/>
    </row>
    <row r="116" spans="1:25" s="17" customFormat="1" ht="17.25" x14ac:dyDescent="0.2">
      <c r="A116" s="21"/>
      <c r="B116" s="21"/>
      <c r="C116" s="20"/>
      <c r="D116" s="20"/>
      <c r="E116" s="20"/>
      <c r="F116" s="22"/>
      <c r="G116" s="22"/>
      <c r="H116" s="22"/>
      <c r="I116" s="23"/>
      <c r="J116" s="23"/>
      <c r="K116" s="23"/>
      <c r="L116" s="23"/>
      <c r="M116" s="23"/>
      <c r="N116" s="23"/>
      <c r="O116" s="23"/>
      <c r="P116" s="185"/>
      <c r="Q116" s="185"/>
      <c r="R116" s="185"/>
      <c r="S116" s="185"/>
      <c r="T116" s="185"/>
      <c r="U116" s="185"/>
      <c r="V116" s="185"/>
      <c r="W116" s="185"/>
    </row>
    <row r="117" spans="1:25" s="18" customFormat="1" x14ac:dyDescent="0.2">
      <c r="A117" s="21"/>
      <c r="B117" s="21"/>
      <c r="C117" s="20"/>
      <c r="D117" s="20"/>
      <c r="E117" s="20"/>
      <c r="F117" s="22"/>
      <c r="G117" s="22"/>
      <c r="H117" s="22"/>
      <c r="I117" s="23"/>
      <c r="J117" s="23"/>
      <c r="K117" s="23"/>
      <c r="L117" s="23"/>
      <c r="M117" s="23"/>
      <c r="N117" s="23"/>
      <c r="O117" s="23"/>
      <c r="P117" s="185"/>
      <c r="Q117" s="185"/>
      <c r="R117" s="185"/>
      <c r="S117" s="185"/>
      <c r="T117" s="185"/>
      <c r="U117" s="185"/>
      <c r="V117" s="185"/>
      <c r="W117" s="185"/>
      <c r="X117" s="197"/>
      <c r="Y117" s="197"/>
    </row>
  </sheetData>
  <sheetProtection formatColumns="0" autoFilter="0"/>
  <dataConsolidate link="1"/>
  <mergeCells count="16">
    <mergeCell ref="A1:M1"/>
    <mergeCell ref="A2:I2"/>
    <mergeCell ref="A3:I3"/>
    <mergeCell ref="A4:I4"/>
    <mergeCell ref="A5:I5"/>
    <mergeCell ref="A6:I6"/>
    <mergeCell ref="L2:M2"/>
    <mergeCell ref="L3:M3"/>
    <mergeCell ref="L4:M4"/>
    <mergeCell ref="L5:M5"/>
    <mergeCell ref="L6:M6"/>
    <mergeCell ref="J2:K2"/>
    <mergeCell ref="J3:K3"/>
    <mergeCell ref="J4:K4"/>
    <mergeCell ref="J5:K5"/>
    <mergeCell ref="J6:K6"/>
  </mergeCells>
  <conditionalFormatting sqref="J8 J10:J30">
    <cfRule type="cellIs" dxfId="103" priority="4" operator="notEqual">
      <formula>0</formula>
    </cfRule>
  </conditionalFormatting>
  <conditionalFormatting sqref="M8 M10:M30">
    <cfRule type="cellIs" dxfId="102" priority="1" operator="equal">
      <formula>1</formula>
    </cfRule>
  </conditionalFormatting>
  <dataValidations count="9">
    <dataValidation allowBlank="1" showErrorMessage="1" sqref="L3:M3 L6:M6"/>
    <dataValidation type="list" allowBlank="1" showInputMessage="1" showErrorMessage="1" sqref="G10:G30">
      <formula1>"Cash Match, In-kind Match"</formula1>
    </dataValidation>
    <dataValidation type="list" allowBlank="1" showInputMessage="1" showErrorMessage="1" sqref="E10:E30">
      <formula1>DD_PL_SolutionArea</formula1>
    </dataValidation>
    <dataValidation type="list" allowBlank="1" showInputMessage="1" showErrorMessage="1" sqref="B10:B30">
      <formula1>"Direct,Subaward"</formula1>
    </dataValidation>
    <dataValidation type="whole" operator="greaterThan" allowBlank="1" showInputMessage="1" showErrorMessage="1" errorTitle="TOTAL BUDGETED MATCH" error="Enter the Total Budgeted Match for this project to the nearest dollar." sqref="H10:H30">
      <formula1>0</formula1>
    </dataValidation>
    <dataValidation type="list" allowBlank="1" showInputMessage="1" showErrorMessage="1" sqref="A10:A30">
      <formula1>"A,B,C,D,E,F,G,H,I,J,K,L,M,N,O,P,Q,R,S,T,U,V,W,X,Y,Z"</formula1>
    </dataValidation>
    <dataValidation type="list" allowBlank="1" showInputMessage="1" showErrorMessage="1" sqref="L2:M2">
      <formula1>"Initial Application, Modification, Advance, Reimbursement"</formula1>
    </dataValidation>
    <dataValidation type="whole" operator="lessThanOrEqual" allowBlank="1" showInputMessage="1" showErrorMessage="1" errorTitle="CURRENT MATCH" error="Enter the Current Match for this project to the nearest dollar." sqref="J10:J30">
      <formula1>H10-I10</formula1>
    </dataValidation>
    <dataValidation type="list" allowBlank="1" showInputMessage="1" showErrorMessage="1" sqref="F10:F30">
      <formula1>INDIRECT(VLOOKUP(E10,DD_PL_SubCat_Lookup,2,0))</formula1>
    </dataValidation>
  </dataValidations>
  <printOptions horizontalCentered="1"/>
  <pageMargins left="0.15" right="0.15" top="0.5" bottom="0.5" header="0.25" footer="0.25"/>
  <pageSetup scale="39"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ICR">
    <tabColor rgb="FFF3CB67"/>
    <pageSetUpPr fitToPage="1"/>
  </sheetPr>
  <dimension ref="A1:O658"/>
  <sheetViews>
    <sheetView showGridLines="0" showZeros="0" zoomScale="65" zoomScaleNormal="65" zoomScaleSheetLayoutView="50" workbookViewId="0">
      <selection sqref="A1:D1"/>
    </sheetView>
  </sheetViews>
  <sheetFormatPr defaultColWidth="10.42578125" defaultRowHeight="0" customHeight="1" zeroHeight="1" x14ac:dyDescent="0.2"/>
  <cols>
    <col min="1" max="1" width="80.7109375" style="466" customWidth="1"/>
    <col min="2" max="4" width="60.7109375" style="466" customWidth="1"/>
    <col min="5" max="13" width="15.7109375" style="179" hidden="1" customWidth="1"/>
    <col min="14" max="14" width="16.28515625" style="179" hidden="1" customWidth="1"/>
    <col min="15" max="16381" width="10.42578125" style="141" customWidth="1"/>
    <col min="16382" max="16384" width="10.42578125" style="141"/>
  </cols>
  <sheetData>
    <row r="1" spans="1:14" ht="35.1" customHeight="1" x14ac:dyDescent="0.2">
      <c r="A1" s="969" t="s">
        <v>501</v>
      </c>
      <c r="B1" s="969"/>
      <c r="C1" s="969"/>
      <c r="D1" s="969"/>
      <c r="E1" s="141"/>
      <c r="F1" s="141"/>
      <c r="G1" s="141"/>
      <c r="H1" s="141"/>
      <c r="I1" s="141"/>
      <c r="J1" s="141"/>
      <c r="K1" s="141"/>
      <c r="L1" s="141"/>
      <c r="M1" s="141"/>
      <c r="N1" s="141"/>
    </row>
    <row r="2" spans="1:14" s="136" customFormat="1" ht="30" customHeight="1" x14ac:dyDescent="0.35">
      <c r="A2" s="495">
        <f>SubrecipientName</f>
        <v>0</v>
      </c>
      <c r="B2" s="495"/>
      <c r="C2" s="496" t="s">
        <v>5</v>
      </c>
      <c r="D2" s="502"/>
      <c r="E2" s="217"/>
      <c r="F2" s="217"/>
      <c r="G2" s="217"/>
    </row>
    <row r="3" spans="1:14" s="136" customFormat="1" ht="30" customHeight="1" x14ac:dyDescent="0.3">
      <c r="A3" s="491">
        <f>FIPSNumber</f>
        <v>0</v>
      </c>
      <c r="B3" s="491"/>
      <c r="C3" s="496" t="s">
        <v>609</v>
      </c>
      <c r="D3" s="502"/>
      <c r="E3" s="217"/>
      <c r="F3" s="217"/>
      <c r="G3" s="217"/>
    </row>
    <row r="4" spans="1:14" s="142" customFormat="1" ht="30" customHeight="1" x14ac:dyDescent="0.3">
      <c r="A4" s="492">
        <f>SubawardNumber</f>
        <v>0</v>
      </c>
      <c r="B4" s="492"/>
      <c r="C4" s="497" t="s">
        <v>498</v>
      </c>
      <c r="D4" s="498"/>
    </row>
    <row r="5" spans="1:14" s="136" customFormat="1" ht="60" customHeight="1" x14ac:dyDescent="0.3">
      <c r="A5" s="490"/>
      <c r="B5" s="490"/>
      <c r="C5" s="490"/>
      <c r="D5" s="490"/>
    </row>
    <row r="6" spans="1:14" s="136" customFormat="1" ht="24.95" customHeight="1" x14ac:dyDescent="0.3">
      <c r="A6" s="503" t="s">
        <v>591</v>
      </c>
      <c r="B6" s="504" t="s">
        <v>592</v>
      </c>
      <c r="C6" s="505" t="s">
        <v>593</v>
      </c>
    </row>
    <row r="7" spans="1:14" s="355" customFormat="1" ht="24.95" customHeight="1" x14ac:dyDescent="0.3">
      <c r="A7" s="356"/>
      <c r="B7" s="357"/>
      <c r="C7" s="358" t="s">
        <v>476</v>
      </c>
    </row>
    <row r="8" spans="1:14" s="355" customFormat="1" ht="24.95" hidden="1" customHeight="1" x14ac:dyDescent="0.3">
      <c r="A8" s="473"/>
      <c r="B8" s="474"/>
      <c r="C8" s="475"/>
      <c r="D8" s="472"/>
    </row>
    <row r="9" spans="1:14" s="136" customFormat="1" ht="24.95" customHeight="1" x14ac:dyDescent="0.3">
      <c r="A9" s="452"/>
      <c r="B9" s="452"/>
      <c r="C9" s="452"/>
      <c r="D9" s="452"/>
    </row>
    <row r="10" spans="1:14" s="136" customFormat="1" ht="24.95" customHeight="1" x14ac:dyDescent="0.3">
      <c r="A10" s="503" t="s">
        <v>162</v>
      </c>
      <c r="B10" s="506" t="s">
        <v>443</v>
      </c>
      <c r="C10" s="506" t="s">
        <v>568</v>
      </c>
      <c r="D10" s="506" t="s">
        <v>444</v>
      </c>
      <c r="E10" s="529" t="s">
        <v>466</v>
      </c>
      <c r="F10" s="529" t="s">
        <v>467</v>
      </c>
      <c r="G10" s="529" t="s">
        <v>468</v>
      </c>
      <c r="H10" s="529" t="s">
        <v>469</v>
      </c>
      <c r="I10" s="529" t="s">
        <v>470</v>
      </c>
      <c r="J10" s="529" t="s">
        <v>471</v>
      </c>
      <c r="K10" s="529" t="s">
        <v>472</v>
      </c>
      <c r="L10" s="529" t="s">
        <v>473</v>
      </c>
      <c r="M10" s="529" t="s">
        <v>474</v>
      </c>
      <c r="N10" s="530" t="s">
        <v>475</v>
      </c>
    </row>
    <row r="11" spans="1:14" s="355" customFormat="1" ht="24.95" customHeight="1" x14ac:dyDescent="0.3">
      <c r="A11" s="359" t="s">
        <v>37</v>
      </c>
      <c r="B11" s="391"/>
      <c r="C11" s="392"/>
      <c r="D11" s="405">
        <f>(Table_ICR1[[#This Row],[TOTAL COSTS]])-(Table_ICR1[[#This Row],[LESS DISTORTING COSTS]])</f>
        <v>0</v>
      </c>
      <c r="E11" s="360"/>
      <c r="F11" s="353"/>
      <c r="G11" s="353"/>
      <c r="H11" s="353"/>
      <c r="I11" s="353"/>
      <c r="J11" s="353"/>
      <c r="K11" s="353"/>
      <c r="L11" s="353"/>
      <c r="M11" s="353"/>
      <c r="N11" s="361"/>
    </row>
    <row r="12" spans="1:14" s="355" customFormat="1" ht="24.95" customHeight="1" x14ac:dyDescent="0.3">
      <c r="A12" s="359" t="s">
        <v>23</v>
      </c>
      <c r="B12" s="391"/>
      <c r="C12" s="392"/>
      <c r="D12" s="405">
        <f>(Table_ICR1[[#This Row],[TOTAL COSTS]])-(Table_ICR1[[#This Row],[LESS DISTORTING COSTS]])</f>
        <v>0</v>
      </c>
      <c r="E12" s="360"/>
      <c r="F12" s="353"/>
      <c r="G12" s="353"/>
      <c r="H12" s="353"/>
      <c r="I12" s="353"/>
      <c r="J12" s="353"/>
      <c r="K12" s="353"/>
      <c r="L12" s="353"/>
      <c r="M12" s="353"/>
      <c r="N12" s="361"/>
    </row>
    <row r="13" spans="1:14" s="355" customFormat="1" ht="24.95" customHeight="1" x14ac:dyDescent="0.3">
      <c r="A13" s="359" t="s">
        <v>20</v>
      </c>
      <c r="B13" s="391"/>
      <c r="C13" s="392"/>
      <c r="D13" s="405">
        <f>(Table_ICR1[[#This Row],[TOTAL COSTS]])-(Table_ICR1[[#This Row],[LESS DISTORTING COSTS]])</f>
        <v>0</v>
      </c>
      <c r="E13" s="360"/>
      <c r="F13" s="353"/>
      <c r="G13" s="353"/>
      <c r="H13" s="353"/>
      <c r="I13" s="353"/>
      <c r="J13" s="353"/>
      <c r="K13" s="353"/>
      <c r="L13" s="353"/>
      <c r="M13" s="353"/>
      <c r="N13" s="361"/>
    </row>
    <row r="14" spans="1:14" s="355" customFormat="1" ht="24.95" customHeight="1" x14ac:dyDescent="0.3">
      <c r="A14" s="359" t="s">
        <v>21</v>
      </c>
      <c r="B14" s="391"/>
      <c r="C14" s="392"/>
      <c r="D14" s="405">
        <f>(Table_ICR1[[#This Row],[TOTAL COSTS]])-(Table_ICR1[[#This Row],[LESS DISTORTING COSTS]])</f>
        <v>0</v>
      </c>
      <c r="E14" s="360"/>
      <c r="F14" s="353"/>
      <c r="G14" s="353"/>
      <c r="H14" s="353"/>
      <c r="I14" s="353"/>
      <c r="J14" s="353"/>
      <c r="K14" s="353"/>
      <c r="L14" s="353"/>
      <c r="M14" s="353"/>
      <c r="N14" s="361"/>
    </row>
    <row r="15" spans="1:14" s="355" customFormat="1" ht="24.95" customHeight="1" thickBot="1" x14ac:dyDescent="0.35">
      <c r="A15" s="359" t="s">
        <v>69</v>
      </c>
      <c r="B15" s="391"/>
      <c r="C15" s="392"/>
      <c r="D15" s="405">
        <f>(Table_ICR1[[#This Row],[TOTAL COSTS]])-(Table_ICR1[[#This Row],[LESS DISTORTING COSTS]])</f>
        <v>0</v>
      </c>
      <c r="E15" s="360"/>
      <c r="F15" s="353"/>
      <c r="G15" s="353"/>
      <c r="H15" s="353"/>
      <c r="I15" s="353"/>
      <c r="J15" s="353"/>
      <c r="K15" s="353"/>
      <c r="L15" s="353"/>
      <c r="M15" s="353"/>
      <c r="N15" s="361"/>
    </row>
    <row r="16" spans="1:14" s="355" customFormat="1" ht="24.95" customHeight="1" thickTop="1" x14ac:dyDescent="0.3">
      <c r="A16" s="476" t="s">
        <v>442</v>
      </c>
      <c r="B16" s="402"/>
      <c r="C16" s="501">
        <f>SUBTOTAL(102,Table_ICR1[LESS DISTORTING COSTS])</f>
        <v>0</v>
      </c>
      <c r="D16" s="403">
        <f>SUBTOTAL(109,Table_ICR1[COSTS APPLICABLE TO ICR])</f>
        <v>0</v>
      </c>
      <c r="E16" s="345"/>
      <c r="F16" s="346"/>
      <c r="G16" s="346"/>
      <c r="H16" s="346"/>
      <c r="I16" s="346"/>
      <c r="J16" s="346"/>
      <c r="K16" s="346"/>
      <c r="L16" s="346"/>
      <c r="M16" s="346"/>
      <c r="N16" s="347">
        <f>SUBTOTAL(103,Table_ICR1[Column10])</f>
        <v>0</v>
      </c>
    </row>
    <row r="17" spans="1:14" s="355" customFormat="1" ht="24.95" customHeight="1" x14ac:dyDescent="0.3">
      <c r="A17" s="451"/>
      <c r="B17" s="451"/>
      <c r="C17" s="451"/>
      <c r="D17" s="451"/>
      <c r="E17" s="348"/>
      <c r="F17" s="348"/>
      <c r="G17" s="348"/>
      <c r="H17" s="348"/>
      <c r="I17" s="348"/>
      <c r="J17" s="348"/>
      <c r="K17" s="348"/>
      <c r="L17" s="348"/>
      <c r="M17" s="348"/>
      <c r="N17" s="348"/>
    </row>
    <row r="18" spans="1:14" s="355" customFormat="1" ht="24.95" customHeight="1" x14ac:dyDescent="0.3">
      <c r="A18" s="511" t="s">
        <v>165</v>
      </c>
      <c r="B18" s="512" t="s">
        <v>443</v>
      </c>
      <c r="C18" s="512" t="s">
        <v>569</v>
      </c>
      <c r="D18" s="512" t="s">
        <v>444</v>
      </c>
      <c r="E18" s="531" t="s">
        <v>466</v>
      </c>
      <c r="F18" s="531" t="s">
        <v>467</v>
      </c>
      <c r="G18" s="531" t="s">
        <v>468</v>
      </c>
      <c r="H18" s="531" t="s">
        <v>469</v>
      </c>
      <c r="I18" s="531" t="s">
        <v>470</v>
      </c>
      <c r="J18" s="531" t="s">
        <v>471</v>
      </c>
      <c r="K18" s="531" t="s">
        <v>472</v>
      </c>
      <c r="L18" s="531" t="s">
        <v>473</v>
      </c>
      <c r="M18" s="531" t="s">
        <v>474</v>
      </c>
      <c r="N18" s="531" t="s">
        <v>475</v>
      </c>
    </row>
    <row r="19" spans="1:14" s="355" customFormat="1" ht="24.95" customHeight="1" x14ac:dyDescent="0.3">
      <c r="A19" s="513"/>
      <c r="B19" s="391"/>
      <c r="C19" s="514">
        <f>IF(Table_ICR2[[#This Row],[TOTAL COSTS]]&gt;25000,Table_ICR2[[#This Row],[TOTAL COSTS]]-25000,0)</f>
        <v>0</v>
      </c>
      <c r="D19" s="515">
        <f>(Table_ICR2[[#This Row],[TOTAL COSTS]])-(Table_ICR2[[#This Row],[LESS EXCLUDED SUBAWARD COSTS]])</f>
        <v>0</v>
      </c>
      <c r="E19" s="354"/>
      <c r="F19" s="354"/>
      <c r="G19" s="354"/>
      <c r="H19" s="354"/>
      <c r="I19" s="354"/>
      <c r="J19" s="354"/>
      <c r="K19" s="354"/>
      <c r="L19" s="354"/>
      <c r="M19" s="354"/>
      <c r="N19" s="354"/>
    </row>
    <row r="20" spans="1:14" s="355" customFormat="1" ht="24.95" customHeight="1" x14ac:dyDescent="0.3">
      <c r="A20" s="513"/>
      <c r="B20" s="391"/>
      <c r="C20" s="514">
        <f>IF(Table_ICR2[[#This Row],[TOTAL COSTS]]&gt;25000,Table_ICR2[[#This Row],[TOTAL COSTS]]-25000,0)</f>
        <v>0</v>
      </c>
      <c r="D20" s="515">
        <f>(Table_ICR2[[#This Row],[TOTAL COSTS]])-(Table_ICR2[[#This Row],[LESS EXCLUDED SUBAWARD COSTS]])</f>
        <v>0</v>
      </c>
      <c r="E20" s="354"/>
      <c r="F20" s="354"/>
      <c r="G20" s="354"/>
      <c r="H20" s="354"/>
      <c r="I20" s="354"/>
      <c r="J20" s="354"/>
      <c r="K20" s="354"/>
      <c r="L20" s="354"/>
      <c r="M20" s="354"/>
      <c r="N20" s="354"/>
    </row>
    <row r="21" spans="1:14" s="355" customFormat="1" ht="24.95" customHeight="1" x14ac:dyDescent="0.3">
      <c r="A21" s="513"/>
      <c r="B21" s="391"/>
      <c r="C21" s="514">
        <f>IF(Table_ICR2[[#This Row],[TOTAL COSTS]]&gt;25000,Table_ICR2[[#This Row],[TOTAL COSTS]]-25000,0)</f>
        <v>0</v>
      </c>
      <c r="D21" s="515">
        <f>(Table_ICR2[[#This Row],[TOTAL COSTS]])-(Table_ICR2[[#This Row],[LESS EXCLUDED SUBAWARD COSTS]])</f>
        <v>0</v>
      </c>
      <c r="E21" s="354"/>
      <c r="F21" s="354"/>
      <c r="G21" s="354"/>
      <c r="H21" s="354"/>
      <c r="I21" s="354"/>
      <c r="J21" s="354"/>
      <c r="K21" s="354"/>
      <c r="L21" s="354"/>
      <c r="M21" s="354"/>
      <c r="N21" s="354"/>
    </row>
    <row r="22" spans="1:14" s="355" customFormat="1" ht="24.95" customHeight="1" x14ac:dyDescent="0.3">
      <c r="A22" s="513"/>
      <c r="B22" s="391"/>
      <c r="C22" s="514">
        <f>IF(Table_ICR2[[#This Row],[TOTAL COSTS]]&gt;25000,Table_ICR2[[#This Row],[TOTAL COSTS]]-25000,0)</f>
        <v>0</v>
      </c>
      <c r="D22" s="515">
        <f>(Table_ICR2[[#This Row],[TOTAL COSTS]])-(Table_ICR2[[#This Row],[LESS EXCLUDED SUBAWARD COSTS]])</f>
        <v>0</v>
      </c>
      <c r="E22" s="354"/>
      <c r="F22" s="354"/>
      <c r="G22" s="354"/>
      <c r="H22" s="354"/>
      <c r="I22" s="354"/>
      <c r="J22" s="354"/>
      <c r="K22" s="354"/>
      <c r="L22" s="354"/>
      <c r="M22" s="354"/>
      <c r="N22" s="354"/>
    </row>
    <row r="23" spans="1:14" s="355" customFormat="1" ht="24.95" customHeight="1" x14ac:dyDescent="0.3">
      <c r="A23" s="513"/>
      <c r="B23" s="391"/>
      <c r="C23" s="514">
        <f>IF(Table_ICR2[[#This Row],[TOTAL COSTS]]&gt;25000,Table_ICR2[[#This Row],[TOTAL COSTS]]-25000,0)</f>
        <v>0</v>
      </c>
      <c r="D23" s="515">
        <f>(Table_ICR2[[#This Row],[TOTAL COSTS]])-(Table_ICR2[[#This Row],[LESS EXCLUDED SUBAWARD COSTS]])</f>
        <v>0</v>
      </c>
      <c r="E23" s="354"/>
      <c r="F23" s="354"/>
      <c r="G23" s="354"/>
      <c r="H23" s="354"/>
      <c r="I23" s="354"/>
      <c r="J23" s="354"/>
      <c r="K23" s="354"/>
      <c r="L23" s="354"/>
      <c r="M23" s="354"/>
      <c r="N23" s="354"/>
    </row>
    <row r="24" spans="1:14" s="355" customFormat="1" ht="24.95" customHeight="1" x14ac:dyDescent="0.3">
      <c r="A24" s="513"/>
      <c r="B24" s="391"/>
      <c r="C24" s="514">
        <f>IF(Table_ICR2[[#This Row],[TOTAL COSTS]]&gt;25000,Table_ICR2[[#This Row],[TOTAL COSTS]]-25000,0)</f>
        <v>0</v>
      </c>
      <c r="D24" s="515">
        <f>(Table_ICR2[[#This Row],[TOTAL COSTS]])-(Table_ICR2[[#This Row],[LESS EXCLUDED SUBAWARD COSTS]])</f>
        <v>0</v>
      </c>
      <c r="E24" s="354"/>
      <c r="F24" s="354"/>
      <c r="G24" s="354"/>
      <c r="H24" s="354"/>
      <c r="I24" s="354"/>
      <c r="J24" s="354"/>
      <c r="K24" s="354"/>
      <c r="L24" s="354"/>
      <c r="M24" s="354"/>
      <c r="N24" s="354"/>
    </row>
    <row r="25" spans="1:14" s="355" customFormat="1" ht="24.95" customHeight="1" x14ac:dyDescent="0.3">
      <c r="A25" s="513"/>
      <c r="B25" s="391"/>
      <c r="C25" s="514">
        <f>IF(Table_ICR2[[#This Row],[TOTAL COSTS]]&gt;25000,Table_ICR2[[#This Row],[TOTAL COSTS]]-25000,0)</f>
        <v>0</v>
      </c>
      <c r="D25" s="515">
        <f>(Table_ICR2[[#This Row],[TOTAL COSTS]])-(Table_ICR2[[#This Row],[LESS EXCLUDED SUBAWARD COSTS]])</f>
        <v>0</v>
      </c>
      <c r="E25" s="354"/>
      <c r="F25" s="354"/>
      <c r="G25" s="354"/>
      <c r="H25" s="354"/>
      <c r="I25" s="354"/>
      <c r="J25" s="354"/>
      <c r="K25" s="354"/>
      <c r="L25" s="354"/>
      <c r="M25" s="354"/>
      <c r="N25" s="354"/>
    </row>
    <row r="26" spans="1:14" s="355" customFormat="1" ht="24.95" customHeight="1" x14ac:dyDescent="0.3">
      <c r="A26" s="516" t="s">
        <v>445</v>
      </c>
      <c r="B26" s="517">
        <f>SUBTOTAL(109,Table_ICR2[TOTAL COSTS])</f>
        <v>0</v>
      </c>
      <c r="C26" s="518">
        <f>SUBTOTAL(109,Table_ICR2[LESS EXCLUDED SUBAWARD COSTS])</f>
        <v>0</v>
      </c>
      <c r="D26" s="518">
        <f>SUBTOTAL(109,Table_ICR2[COSTS APPLICABLE TO ICR])</f>
        <v>0</v>
      </c>
      <c r="E26" s="344"/>
      <c r="F26" s="344"/>
      <c r="G26" s="344"/>
      <c r="H26" s="344"/>
      <c r="I26" s="344"/>
      <c r="J26" s="344"/>
      <c r="K26" s="344"/>
      <c r="L26" s="344"/>
      <c r="M26" s="344"/>
      <c r="N26" s="344">
        <f>SUBTOTAL(103,Table_ICR2[Column10])</f>
        <v>0</v>
      </c>
    </row>
    <row r="27" spans="1:14" s="355" customFormat="1" ht="24.95" customHeight="1" x14ac:dyDescent="0.3">
      <c r="A27" s="967"/>
      <c r="B27" s="967"/>
      <c r="C27" s="968"/>
      <c r="D27" s="967"/>
      <c r="E27" s="349"/>
      <c r="F27" s="349"/>
      <c r="G27" s="349"/>
      <c r="H27" s="349"/>
      <c r="I27" s="349"/>
      <c r="J27" s="349"/>
      <c r="K27" s="349"/>
      <c r="L27" s="349"/>
      <c r="M27" s="349"/>
      <c r="N27" s="349"/>
    </row>
    <row r="28" spans="1:14" s="355" customFormat="1" ht="24.95" customHeight="1" x14ac:dyDescent="0.3">
      <c r="B28" s="507" t="s">
        <v>166</v>
      </c>
      <c r="C28" s="469">
        <f>Table_ICR1[[#Totals],[COSTS APPLICABLE TO ICR]]+Table_ICR2[[#Totals],[COSTS APPLICABLE TO ICR]]</f>
        <v>0</v>
      </c>
      <c r="D28" s="180"/>
      <c r="E28" s="180"/>
      <c r="F28" s="180"/>
      <c r="G28" s="180"/>
      <c r="H28" s="180"/>
      <c r="I28" s="180"/>
      <c r="J28" s="180"/>
      <c r="K28" s="180"/>
      <c r="L28" s="180"/>
    </row>
    <row r="29" spans="1:14" s="355" customFormat="1" ht="24.95" customHeight="1" x14ac:dyDescent="0.3">
      <c r="B29" s="507" t="s">
        <v>225</v>
      </c>
      <c r="C29" s="470" cm="1">
        <f t="array" aca="1" ref="C29" ca="1">TotalDirectCost*IF(COUNTA(INDIRECT("B8"))=0, INDIRECT("B7"),INDIRECT("B8"))</f>
        <v>0</v>
      </c>
      <c r="D29" s="181"/>
      <c r="E29" s="181"/>
      <c r="F29" s="181"/>
      <c r="G29" s="181"/>
      <c r="H29" s="181"/>
      <c r="I29" s="181"/>
      <c r="J29" s="181"/>
      <c r="K29" s="181"/>
      <c r="L29" s="181"/>
    </row>
    <row r="30" spans="1:14" s="355" customFormat="1" ht="24.95" customHeight="1" x14ac:dyDescent="0.3">
      <c r="B30" s="508" t="s">
        <v>226</v>
      </c>
      <c r="C30" s="471"/>
      <c r="D30" s="393"/>
      <c r="E30" s="393"/>
      <c r="F30" s="393"/>
      <c r="G30" s="393"/>
      <c r="H30" s="393"/>
      <c r="I30" s="393"/>
      <c r="J30" s="393"/>
      <c r="K30" s="393"/>
      <c r="L30" s="393"/>
    </row>
    <row r="31" spans="1:14" s="355" customFormat="1" ht="24.95" customHeight="1" x14ac:dyDescent="0.3">
      <c r="A31" s="467"/>
      <c r="B31" s="467"/>
      <c r="C31" s="467"/>
      <c r="D31" s="466"/>
      <c r="E31" s="181"/>
      <c r="F31" s="181"/>
      <c r="G31" s="181"/>
      <c r="H31" s="181"/>
      <c r="I31" s="181"/>
      <c r="J31" s="181"/>
      <c r="K31" s="181"/>
      <c r="L31" s="181"/>
      <c r="M31" s="181"/>
      <c r="N31" s="181"/>
    </row>
    <row r="32" spans="1:14" s="355" customFormat="1" ht="24.95" customHeight="1" x14ac:dyDescent="0.3">
      <c r="A32" s="468"/>
      <c r="B32" s="468"/>
      <c r="C32" s="468"/>
      <c r="D32" s="466"/>
      <c r="E32" s="182"/>
      <c r="F32" s="182"/>
      <c r="G32" s="182"/>
      <c r="H32" s="182"/>
      <c r="I32" s="182"/>
      <c r="J32" s="182"/>
      <c r="K32" s="182"/>
      <c r="L32" s="182"/>
      <c r="M32" s="182"/>
      <c r="N32" s="182"/>
    </row>
    <row r="33" spans="1:14" s="355" customFormat="1" ht="24.95" customHeight="1" x14ac:dyDescent="0.3">
      <c r="A33" s="468"/>
      <c r="B33" s="468"/>
      <c r="C33" s="468"/>
      <c r="D33" s="466"/>
      <c r="E33" s="180"/>
      <c r="F33" s="180"/>
      <c r="G33" s="180"/>
      <c r="H33" s="180"/>
      <c r="I33" s="180"/>
      <c r="J33" s="180"/>
      <c r="K33" s="180"/>
      <c r="L33" s="180"/>
      <c r="M33" s="180"/>
      <c r="N33" s="180"/>
    </row>
    <row r="34" spans="1:14" s="355" customFormat="1" ht="24.95" customHeight="1" x14ac:dyDescent="0.3">
      <c r="A34" s="468"/>
      <c r="B34" s="468"/>
      <c r="C34" s="468"/>
      <c r="D34" s="466"/>
      <c r="E34" s="181"/>
      <c r="F34" s="181"/>
      <c r="G34" s="181"/>
      <c r="H34" s="181"/>
      <c r="I34" s="181"/>
      <c r="J34" s="181"/>
      <c r="K34" s="181"/>
      <c r="L34" s="181"/>
      <c r="M34" s="181"/>
      <c r="N34" s="181"/>
    </row>
    <row r="35" spans="1:14" s="355" customFormat="1" ht="24.95" customHeight="1" x14ac:dyDescent="0.3">
      <c r="A35" s="468"/>
      <c r="B35" s="468"/>
      <c r="C35" s="468"/>
      <c r="D35" s="466"/>
      <c r="E35" s="181"/>
      <c r="F35" s="181"/>
      <c r="G35" s="181"/>
      <c r="H35" s="181"/>
      <c r="I35" s="181"/>
      <c r="J35" s="181"/>
      <c r="K35" s="181"/>
      <c r="L35" s="181"/>
      <c r="M35" s="181"/>
      <c r="N35" s="181"/>
    </row>
    <row r="36" spans="1:14" s="355" customFormat="1" ht="24.95" customHeight="1" x14ac:dyDescent="0.3">
      <c r="A36" s="468"/>
      <c r="B36" s="468"/>
      <c r="C36" s="468"/>
      <c r="D36" s="466"/>
      <c r="E36" s="180"/>
      <c r="F36" s="180"/>
      <c r="G36" s="180"/>
      <c r="H36" s="180"/>
      <c r="I36" s="180"/>
      <c r="J36" s="180"/>
      <c r="K36" s="180"/>
      <c r="L36" s="180"/>
      <c r="M36" s="180"/>
      <c r="N36" s="180"/>
    </row>
    <row r="37" spans="1:14" s="355" customFormat="1" ht="24.95" customHeight="1" x14ac:dyDescent="0.3">
      <c r="A37" s="468"/>
      <c r="B37" s="468"/>
      <c r="C37" s="468"/>
      <c r="D37" s="466"/>
      <c r="E37" s="180"/>
      <c r="F37" s="180"/>
      <c r="G37" s="180"/>
      <c r="H37" s="180"/>
      <c r="I37" s="180"/>
      <c r="J37" s="180"/>
      <c r="K37" s="180"/>
      <c r="L37" s="180"/>
      <c r="M37" s="180"/>
      <c r="N37" s="180"/>
    </row>
    <row r="38" spans="1:14" s="355" customFormat="1" ht="24.95" customHeight="1" x14ac:dyDescent="0.3">
      <c r="A38" s="468"/>
      <c r="B38" s="468"/>
      <c r="C38" s="468"/>
      <c r="D38" s="466"/>
      <c r="E38" s="180"/>
      <c r="F38" s="180"/>
      <c r="G38" s="180"/>
      <c r="H38" s="180"/>
      <c r="I38" s="180"/>
      <c r="J38" s="180"/>
      <c r="K38" s="180"/>
      <c r="L38" s="180"/>
      <c r="M38" s="180"/>
      <c r="N38" s="180"/>
    </row>
    <row r="39" spans="1:14" s="355" customFormat="1" ht="24.95" customHeight="1" x14ac:dyDescent="0.3">
      <c r="A39" s="468"/>
      <c r="B39" s="468"/>
      <c r="C39" s="468"/>
      <c r="D39" s="466"/>
      <c r="E39" s="180"/>
      <c r="F39" s="180"/>
      <c r="G39" s="180"/>
      <c r="H39" s="180"/>
      <c r="I39" s="180"/>
      <c r="J39" s="180"/>
      <c r="K39" s="180"/>
      <c r="L39" s="180"/>
      <c r="M39" s="180"/>
      <c r="N39" s="180"/>
    </row>
    <row r="40" spans="1:14" s="355" customFormat="1" ht="24.95" customHeight="1" x14ac:dyDescent="0.3">
      <c r="A40" s="468"/>
      <c r="B40" s="468"/>
      <c r="C40" s="468"/>
      <c r="D40" s="466"/>
      <c r="E40" s="180"/>
      <c r="F40" s="180"/>
      <c r="G40" s="180"/>
      <c r="H40" s="180"/>
      <c r="I40" s="180"/>
      <c r="J40" s="180"/>
      <c r="K40" s="180"/>
      <c r="L40" s="180"/>
      <c r="M40" s="180"/>
      <c r="N40" s="180"/>
    </row>
    <row r="41" spans="1:14" s="355" customFormat="1" ht="24.95" customHeight="1" x14ac:dyDescent="0.3">
      <c r="A41" s="468"/>
      <c r="B41" s="468"/>
      <c r="C41" s="468"/>
      <c r="D41" s="466"/>
      <c r="E41" s="180"/>
      <c r="F41" s="180"/>
      <c r="G41" s="180"/>
      <c r="H41" s="180"/>
      <c r="I41" s="180"/>
      <c r="J41" s="180"/>
      <c r="K41" s="180"/>
      <c r="L41" s="180"/>
      <c r="M41" s="180"/>
      <c r="N41" s="180"/>
    </row>
    <row r="42" spans="1:14" s="355" customFormat="1" ht="24.95" customHeight="1" x14ac:dyDescent="0.3">
      <c r="A42" s="970"/>
      <c r="B42" s="970"/>
      <c r="C42" s="970"/>
      <c r="D42" s="466"/>
      <c r="E42" s="180"/>
      <c r="F42" s="180"/>
      <c r="G42" s="180"/>
      <c r="H42" s="180"/>
      <c r="I42" s="180"/>
      <c r="J42" s="180"/>
      <c r="K42" s="180"/>
      <c r="L42" s="180"/>
      <c r="M42" s="180"/>
      <c r="N42" s="180"/>
    </row>
    <row r="43" spans="1:14" s="355" customFormat="1" ht="24.95" customHeight="1" x14ac:dyDescent="0.3">
      <c r="A43" s="970"/>
      <c r="B43" s="970"/>
      <c r="C43" s="970"/>
      <c r="D43" s="466"/>
      <c r="E43" s="180"/>
      <c r="F43" s="180"/>
      <c r="G43" s="180"/>
      <c r="H43" s="180"/>
      <c r="I43" s="180"/>
      <c r="J43" s="180"/>
      <c r="K43" s="180"/>
      <c r="L43" s="180"/>
      <c r="M43" s="180"/>
      <c r="N43" s="180"/>
    </row>
    <row r="44" spans="1:14" s="355" customFormat="1" ht="24.95" customHeight="1" x14ac:dyDescent="0.3">
      <c r="A44" s="970"/>
      <c r="B44" s="970"/>
      <c r="C44" s="970"/>
      <c r="D44" s="466"/>
      <c r="E44" s="180"/>
      <c r="F44" s="180"/>
      <c r="G44" s="180"/>
      <c r="H44" s="180"/>
      <c r="I44" s="180"/>
      <c r="J44" s="180"/>
      <c r="K44" s="180"/>
      <c r="L44" s="180"/>
      <c r="M44" s="180"/>
      <c r="N44" s="180"/>
    </row>
    <row r="45" spans="1:14" s="355" customFormat="1" ht="24.95" customHeight="1" x14ac:dyDescent="0.3">
      <c r="A45" s="970"/>
      <c r="B45" s="970"/>
      <c r="C45" s="970"/>
      <c r="D45" s="466"/>
      <c r="E45" s="180"/>
      <c r="F45" s="180"/>
      <c r="G45" s="180"/>
      <c r="H45" s="180"/>
      <c r="I45" s="180"/>
      <c r="J45" s="180"/>
      <c r="K45" s="180"/>
      <c r="L45" s="180"/>
      <c r="M45" s="180"/>
      <c r="N45" s="180"/>
    </row>
    <row r="46" spans="1:14" s="355" customFormat="1" ht="24.95" customHeight="1" x14ac:dyDescent="0.3">
      <c r="A46" s="970"/>
      <c r="B46" s="970"/>
      <c r="C46" s="970"/>
      <c r="D46" s="466"/>
      <c r="E46" s="180"/>
      <c r="F46" s="180"/>
      <c r="G46" s="180"/>
      <c r="H46" s="180"/>
      <c r="I46" s="180"/>
      <c r="J46" s="180"/>
      <c r="K46" s="180"/>
      <c r="L46" s="180"/>
      <c r="M46" s="180"/>
      <c r="N46" s="180"/>
    </row>
    <row r="47" spans="1:14" s="355" customFormat="1" ht="24.95" customHeight="1" x14ac:dyDescent="0.3">
      <c r="A47" s="970"/>
      <c r="B47" s="970"/>
      <c r="C47" s="970"/>
      <c r="D47" s="466"/>
      <c r="E47" s="181"/>
      <c r="F47" s="181"/>
      <c r="G47" s="181"/>
      <c r="H47" s="181"/>
      <c r="I47" s="181"/>
      <c r="J47" s="181"/>
      <c r="K47" s="181"/>
      <c r="L47" s="181"/>
      <c r="M47" s="181"/>
      <c r="N47" s="181"/>
    </row>
    <row r="48" spans="1:14" s="355" customFormat="1" ht="24.95" customHeight="1" x14ac:dyDescent="0.3">
      <c r="A48" s="970"/>
      <c r="B48" s="970"/>
      <c r="C48" s="970"/>
      <c r="D48" s="466"/>
      <c r="E48" s="180"/>
      <c r="F48" s="180"/>
      <c r="G48" s="180"/>
      <c r="H48" s="180"/>
      <c r="I48" s="180"/>
      <c r="J48" s="180"/>
      <c r="K48" s="180"/>
      <c r="L48" s="180"/>
      <c r="M48" s="180"/>
      <c r="N48" s="180"/>
    </row>
    <row r="49" spans="1:14" s="355" customFormat="1" ht="24.95" customHeight="1" x14ac:dyDescent="0.3">
      <c r="A49" s="466"/>
      <c r="B49" s="466"/>
      <c r="C49" s="466"/>
      <c r="D49" s="466"/>
      <c r="E49" s="180"/>
      <c r="F49" s="180"/>
      <c r="G49" s="180"/>
      <c r="H49" s="180"/>
      <c r="I49" s="180"/>
      <c r="J49" s="180"/>
      <c r="K49" s="180"/>
      <c r="L49" s="180"/>
      <c r="M49" s="180"/>
      <c r="N49" s="180"/>
    </row>
    <row r="50" spans="1:14" s="355" customFormat="1" ht="24.95" customHeight="1" x14ac:dyDescent="0.3">
      <c r="A50" s="466"/>
      <c r="B50" s="466"/>
      <c r="C50" s="466"/>
      <c r="D50" s="466"/>
      <c r="E50" s="179"/>
      <c r="F50" s="179"/>
      <c r="G50" s="179"/>
      <c r="H50" s="179"/>
      <c r="I50" s="179"/>
      <c r="J50" s="179"/>
      <c r="K50" s="179"/>
      <c r="L50" s="179"/>
      <c r="M50" s="179"/>
      <c r="N50" s="179"/>
    </row>
    <row r="51" spans="1:14" s="355" customFormat="1" ht="24.95" customHeight="1" x14ac:dyDescent="0.3">
      <c r="A51" s="466"/>
      <c r="B51" s="466"/>
      <c r="C51" s="466"/>
      <c r="D51" s="466"/>
      <c r="E51" s="179"/>
      <c r="F51" s="179"/>
      <c r="G51" s="179"/>
      <c r="H51" s="179"/>
      <c r="I51" s="179"/>
      <c r="J51" s="179"/>
      <c r="K51" s="179"/>
      <c r="L51" s="179"/>
      <c r="M51" s="179"/>
      <c r="N51" s="179"/>
    </row>
    <row r="52" spans="1:14" s="355" customFormat="1" ht="24.95" customHeight="1" x14ac:dyDescent="0.3">
      <c r="A52" s="466"/>
      <c r="B52" s="466"/>
      <c r="C52" s="466"/>
      <c r="D52" s="466"/>
      <c r="E52" s="179"/>
      <c r="F52" s="179"/>
      <c r="G52" s="179"/>
      <c r="H52" s="179"/>
      <c r="I52" s="179"/>
      <c r="J52" s="179"/>
      <c r="K52" s="179"/>
      <c r="L52" s="179"/>
      <c r="M52" s="179"/>
      <c r="N52" s="179"/>
    </row>
    <row r="53" spans="1:14" s="355" customFormat="1" ht="24.95" customHeight="1" x14ac:dyDescent="0.3">
      <c r="A53" s="466"/>
      <c r="B53" s="466"/>
      <c r="C53" s="466"/>
      <c r="D53" s="466"/>
      <c r="E53" s="179"/>
      <c r="F53" s="179"/>
      <c r="G53" s="179"/>
      <c r="H53" s="179"/>
      <c r="I53" s="179"/>
      <c r="J53" s="179"/>
      <c r="K53" s="179"/>
      <c r="L53" s="179"/>
      <c r="M53" s="179"/>
      <c r="N53" s="179"/>
    </row>
    <row r="54" spans="1:14" s="355" customFormat="1" ht="24.95" customHeight="1" x14ac:dyDescent="0.3">
      <c r="A54" s="466"/>
      <c r="B54" s="466"/>
      <c r="C54" s="466"/>
      <c r="D54" s="466"/>
      <c r="E54" s="181"/>
      <c r="F54" s="181"/>
      <c r="G54" s="181"/>
      <c r="H54" s="181"/>
      <c r="I54" s="181"/>
      <c r="J54" s="181"/>
      <c r="K54" s="181"/>
      <c r="L54" s="181"/>
      <c r="M54" s="181"/>
      <c r="N54" s="181"/>
    </row>
    <row r="55" spans="1:14" s="434" customFormat="1" ht="24.95" customHeight="1" x14ac:dyDescent="0.3">
      <c r="A55" s="466"/>
      <c r="B55" s="466"/>
      <c r="C55" s="466"/>
      <c r="D55" s="466"/>
      <c r="E55" s="182"/>
      <c r="F55" s="182"/>
      <c r="G55" s="182"/>
      <c r="H55" s="182"/>
      <c r="I55" s="182"/>
      <c r="J55" s="182"/>
      <c r="K55" s="182"/>
      <c r="L55" s="182"/>
      <c r="M55" s="182"/>
      <c r="N55" s="182"/>
    </row>
    <row r="56" spans="1:14" s="434" customFormat="1" ht="24.95" customHeight="1" x14ac:dyDescent="0.3">
      <c r="A56" s="466"/>
      <c r="B56" s="466"/>
      <c r="C56" s="466"/>
      <c r="D56" s="466"/>
      <c r="E56" s="179"/>
      <c r="F56" s="179"/>
      <c r="G56" s="179"/>
      <c r="H56" s="179"/>
      <c r="I56" s="179"/>
      <c r="J56" s="179"/>
      <c r="K56" s="179"/>
      <c r="L56" s="179"/>
      <c r="M56" s="179"/>
      <c r="N56" s="179"/>
    </row>
    <row r="57" spans="1:14" s="434" customFormat="1" ht="24.95" customHeight="1" x14ac:dyDescent="0.3">
      <c r="A57" s="466"/>
      <c r="B57" s="466"/>
      <c r="C57" s="466"/>
      <c r="D57" s="466"/>
      <c r="E57" s="179"/>
      <c r="F57" s="179"/>
      <c r="G57" s="179"/>
      <c r="H57" s="179"/>
      <c r="I57" s="179"/>
      <c r="J57" s="179"/>
      <c r="K57" s="179"/>
      <c r="L57" s="179"/>
      <c r="M57" s="179"/>
      <c r="N57" s="179"/>
    </row>
    <row r="58" spans="1:14" s="434" customFormat="1" ht="24.95" customHeight="1" x14ac:dyDescent="0.3">
      <c r="A58" s="466"/>
      <c r="B58" s="466"/>
      <c r="C58" s="466"/>
      <c r="D58" s="466"/>
      <c r="E58" s="179"/>
      <c r="F58" s="179"/>
      <c r="G58" s="179"/>
      <c r="H58" s="179"/>
      <c r="I58" s="179"/>
      <c r="J58" s="179"/>
      <c r="K58" s="179"/>
      <c r="L58" s="179"/>
      <c r="M58" s="179"/>
      <c r="N58" s="179"/>
    </row>
    <row r="59" spans="1:14" s="434" customFormat="1" ht="24.95" customHeight="1" x14ac:dyDescent="0.3">
      <c r="A59" s="466"/>
      <c r="B59" s="466"/>
      <c r="C59" s="466"/>
      <c r="D59" s="466"/>
      <c r="E59" s="179"/>
      <c r="F59" s="179"/>
      <c r="G59" s="179"/>
      <c r="H59" s="179"/>
      <c r="I59" s="179"/>
      <c r="J59" s="179"/>
      <c r="K59" s="179"/>
      <c r="L59" s="179"/>
      <c r="M59" s="179"/>
      <c r="N59" s="179"/>
    </row>
    <row r="60" spans="1:14" s="434" customFormat="1" ht="24.95" customHeight="1" x14ac:dyDescent="0.3">
      <c r="A60" s="466"/>
      <c r="B60" s="466"/>
      <c r="C60" s="466"/>
      <c r="D60" s="466"/>
      <c r="E60" s="179"/>
      <c r="F60" s="179"/>
      <c r="G60" s="179"/>
      <c r="H60" s="179"/>
      <c r="I60" s="179"/>
      <c r="J60" s="179"/>
      <c r="K60" s="179"/>
      <c r="L60" s="179"/>
      <c r="M60" s="179"/>
      <c r="N60" s="179"/>
    </row>
    <row r="61" spans="1:14" s="434" customFormat="1" ht="24.95" customHeight="1" x14ac:dyDescent="0.3">
      <c r="A61" s="466"/>
      <c r="B61" s="466"/>
      <c r="C61" s="466"/>
      <c r="D61" s="466"/>
      <c r="E61" s="179"/>
      <c r="F61" s="179"/>
      <c r="G61" s="179"/>
      <c r="H61" s="179"/>
      <c r="I61" s="179"/>
      <c r="J61" s="179"/>
      <c r="K61" s="179"/>
      <c r="L61" s="179"/>
      <c r="M61" s="179"/>
      <c r="N61" s="179"/>
    </row>
    <row r="62" spans="1:14" s="434" customFormat="1" ht="24.95" customHeight="1" x14ac:dyDescent="0.3">
      <c r="A62" s="466"/>
      <c r="B62" s="466"/>
      <c r="C62" s="466"/>
      <c r="D62" s="466"/>
      <c r="E62" s="179"/>
      <c r="F62" s="179"/>
      <c r="G62" s="179"/>
      <c r="H62" s="179"/>
      <c r="I62" s="179"/>
      <c r="J62" s="179"/>
      <c r="K62" s="179"/>
      <c r="L62" s="179"/>
      <c r="M62" s="179"/>
      <c r="N62" s="179"/>
    </row>
    <row r="63" spans="1:14" s="434" customFormat="1" ht="24.95" customHeight="1" x14ac:dyDescent="0.3">
      <c r="A63" s="466"/>
      <c r="B63" s="466"/>
      <c r="C63" s="466"/>
      <c r="D63" s="466"/>
      <c r="E63" s="179"/>
      <c r="F63" s="179"/>
      <c r="G63" s="179"/>
      <c r="H63" s="179"/>
      <c r="I63" s="179"/>
      <c r="J63" s="179"/>
      <c r="K63" s="179"/>
      <c r="L63" s="179"/>
      <c r="M63" s="179"/>
      <c r="N63" s="179"/>
    </row>
    <row r="64" spans="1:14" s="434" customFormat="1" ht="24.95" customHeight="1" x14ac:dyDescent="0.3">
      <c r="A64" s="466"/>
      <c r="B64" s="466"/>
      <c r="C64" s="466"/>
      <c r="D64" s="466"/>
      <c r="E64" s="179"/>
      <c r="F64" s="179"/>
      <c r="G64" s="179"/>
      <c r="H64" s="179"/>
      <c r="I64" s="179"/>
      <c r="J64" s="179"/>
      <c r="K64" s="179"/>
      <c r="L64" s="179"/>
      <c r="M64" s="179"/>
      <c r="N64" s="179"/>
    </row>
    <row r="65" spans="1:14" s="434" customFormat="1" ht="24.95" customHeight="1" x14ac:dyDescent="0.3">
      <c r="A65" s="466"/>
      <c r="B65" s="466"/>
      <c r="C65" s="466"/>
      <c r="D65" s="466"/>
      <c r="E65" s="179"/>
      <c r="F65" s="179"/>
      <c r="G65" s="179"/>
      <c r="H65" s="179"/>
      <c r="I65" s="179"/>
      <c r="J65" s="179"/>
      <c r="K65" s="179"/>
      <c r="L65" s="179"/>
      <c r="M65" s="179"/>
      <c r="N65" s="179"/>
    </row>
    <row r="66" spans="1:14" s="434" customFormat="1" ht="24.95" customHeight="1" x14ac:dyDescent="0.3">
      <c r="A66" s="466"/>
      <c r="B66" s="466"/>
      <c r="C66" s="466"/>
      <c r="D66" s="466"/>
      <c r="E66" s="179"/>
      <c r="F66" s="179"/>
      <c r="G66" s="179"/>
      <c r="H66" s="179"/>
      <c r="I66" s="179"/>
      <c r="J66" s="179"/>
      <c r="K66" s="179"/>
      <c r="L66" s="179"/>
      <c r="M66" s="179"/>
      <c r="N66" s="179"/>
    </row>
    <row r="67" spans="1:14" s="434" customFormat="1" ht="24.95" customHeight="1" x14ac:dyDescent="0.3">
      <c r="A67" s="466"/>
      <c r="B67" s="466"/>
      <c r="C67" s="466"/>
      <c r="D67" s="466"/>
      <c r="E67" s="179"/>
      <c r="F67" s="179"/>
      <c r="G67" s="179"/>
      <c r="H67" s="179"/>
      <c r="I67" s="179"/>
      <c r="J67" s="179"/>
      <c r="K67" s="179"/>
      <c r="L67" s="179"/>
      <c r="M67" s="179"/>
      <c r="N67" s="179"/>
    </row>
    <row r="68" spans="1:14" s="434" customFormat="1" ht="24.95" customHeight="1" x14ac:dyDescent="0.3">
      <c r="A68" s="466"/>
      <c r="B68" s="466"/>
      <c r="C68" s="466"/>
      <c r="D68" s="466"/>
      <c r="E68" s="179"/>
      <c r="F68" s="179"/>
      <c r="G68" s="179"/>
      <c r="H68" s="179"/>
      <c r="I68" s="179"/>
      <c r="J68" s="179"/>
      <c r="K68" s="179"/>
      <c r="L68" s="179"/>
      <c r="M68" s="179"/>
      <c r="N68" s="179"/>
    </row>
    <row r="69" spans="1:14" s="434" customFormat="1" ht="24.95" customHeight="1" x14ac:dyDescent="0.3">
      <c r="A69" s="466"/>
      <c r="B69" s="466"/>
      <c r="C69" s="466"/>
      <c r="D69" s="466"/>
      <c r="E69" s="179"/>
      <c r="F69" s="179"/>
      <c r="G69" s="179"/>
      <c r="H69" s="179"/>
      <c r="I69" s="179"/>
      <c r="J69" s="179"/>
      <c r="K69" s="179"/>
      <c r="L69" s="179"/>
      <c r="M69" s="179"/>
      <c r="N69" s="179"/>
    </row>
    <row r="70" spans="1:14" s="434" customFormat="1" ht="24.95" customHeight="1" x14ac:dyDescent="0.3">
      <c r="A70" s="466"/>
      <c r="B70" s="466"/>
      <c r="C70" s="466"/>
      <c r="D70" s="466"/>
      <c r="E70" s="179"/>
      <c r="F70" s="179"/>
      <c r="G70" s="179"/>
      <c r="H70" s="179"/>
      <c r="I70" s="179"/>
      <c r="J70" s="179"/>
      <c r="K70" s="179"/>
      <c r="L70" s="179"/>
      <c r="M70" s="179"/>
      <c r="N70" s="179"/>
    </row>
    <row r="71" spans="1:14" s="434" customFormat="1" ht="24.95" customHeight="1" x14ac:dyDescent="0.3">
      <c r="A71" s="466"/>
      <c r="B71" s="466"/>
      <c r="C71" s="466"/>
      <c r="D71" s="466"/>
      <c r="E71" s="179"/>
      <c r="F71" s="179"/>
      <c r="G71" s="179"/>
      <c r="H71" s="179"/>
      <c r="I71" s="179"/>
      <c r="J71" s="179"/>
      <c r="K71" s="179"/>
      <c r="L71" s="179"/>
      <c r="M71" s="179"/>
      <c r="N71" s="179"/>
    </row>
    <row r="72" spans="1:14" s="434" customFormat="1" ht="24.95" customHeight="1" x14ac:dyDescent="0.3">
      <c r="A72" s="466"/>
      <c r="B72" s="466"/>
      <c r="C72" s="466"/>
      <c r="D72" s="466"/>
      <c r="E72" s="179"/>
      <c r="F72" s="179"/>
      <c r="G72" s="179"/>
      <c r="H72" s="179"/>
      <c r="I72" s="179"/>
      <c r="J72" s="179"/>
      <c r="K72" s="179"/>
      <c r="L72" s="179"/>
      <c r="M72" s="179"/>
      <c r="N72" s="179"/>
    </row>
    <row r="73" spans="1:14" s="434" customFormat="1" ht="24.95" customHeight="1" x14ac:dyDescent="0.3">
      <c r="A73" s="466"/>
      <c r="B73" s="466"/>
      <c r="C73" s="466"/>
      <c r="D73" s="466"/>
      <c r="E73" s="179"/>
      <c r="F73" s="179"/>
      <c r="G73" s="179"/>
      <c r="H73" s="179"/>
      <c r="I73" s="179"/>
      <c r="J73" s="179"/>
      <c r="K73" s="179"/>
      <c r="L73" s="179"/>
      <c r="M73" s="179"/>
      <c r="N73" s="179"/>
    </row>
    <row r="74" spans="1:14" s="434" customFormat="1" ht="24.95" customHeight="1" x14ac:dyDescent="0.3">
      <c r="A74" s="466"/>
      <c r="B74" s="466"/>
      <c r="C74" s="466"/>
      <c r="D74" s="466"/>
      <c r="E74" s="179"/>
      <c r="F74" s="179"/>
      <c r="G74" s="179"/>
      <c r="H74" s="179"/>
      <c r="I74" s="179"/>
      <c r="J74" s="179"/>
      <c r="K74" s="179"/>
      <c r="L74" s="179"/>
      <c r="M74" s="179"/>
      <c r="N74" s="179"/>
    </row>
    <row r="75" spans="1:14" s="434" customFormat="1" ht="24.95" customHeight="1" x14ac:dyDescent="0.3">
      <c r="A75" s="466"/>
      <c r="B75" s="466"/>
      <c r="C75" s="466"/>
      <c r="D75" s="466"/>
      <c r="E75" s="179"/>
      <c r="F75" s="179"/>
      <c r="G75" s="179"/>
      <c r="H75" s="179"/>
      <c r="I75" s="179"/>
      <c r="J75" s="179"/>
      <c r="K75" s="179"/>
      <c r="L75" s="179"/>
      <c r="M75" s="179"/>
      <c r="N75" s="179"/>
    </row>
    <row r="76" spans="1:14" s="434" customFormat="1" ht="24.95" customHeight="1" x14ac:dyDescent="0.3">
      <c r="A76" s="466"/>
      <c r="B76" s="466"/>
      <c r="C76" s="466"/>
      <c r="D76" s="466"/>
      <c r="E76" s="179"/>
      <c r="F76" s="179"/>
      <c r="G76" s="179"/>
      <c r="H76" s="179"/>
      <c r="I76" s="179"/>
      <c r="J76" s="179"/>
      <c r="K76" s="179"/>
      <c r="L76" s="179"/>
      <c r="M76" s="179"/>
      <c r="N76" s="179"/>
    </row>
    <row r="77" spans="1:14" s="434" customFormat="1" ht="24.95" customHeight="1" x14ac:dyDescent="0.3">
      <c r="A77" s="466"/>
      <c r="B77" s="466"/>
      <c r="C77" s="466"/>
      <c r="D77" s="466"/>
      <c r="E77" s="179"/>
      <c r="F77" s="179"/>
      <c r="G77" s="179"/>
      <c r="H77" s="179"/>
      <c r="I77" s="179"/>
      <c r="J77" s="179"/>
      <c r="K77" s="179"/>
      <c r="L77" s="179"/>
      <c r="M77" s="179"/>
      <c r="N77" s="179"/>
    </row>
    <row r="78" spans="1:14" s="434" customFormat="1" ht="24.95" customHeight="1" x14ac:dyDescent="0.3">
      <c r="A78" s="466"/>
      <c r="B78" s="466"/>
      <c r="C78" s="466"/>
      <c r="D78" s="466"/>
      <c r="E78" s="179"/>
      <c r="F78" s="179"/>
      <c r="G78" s="179"/>
      <c r="H78" s="179"/>
      <c r="I78" s="179"/>
      <c r="J78" s="179"/>
      <c r="K78" s="179"/>
      <c r="L78" s="179"/>
      <c r="M78" s="179"/>
      <c r="N78" s="179"/>
    </row>
    <row r="79" spans="1:14" s="434" customFormat="1" ht="24.95" customHeight="1" x14ac:dyDescent="0.3">
      <c r="A79" s="466"/>
      <c r="B79" s="466"/>
      <c r="C79" s="466"/>
      <c r="D79" s="466"/>
      <c r="E79" s="179"/>
      <c r="F79" s="179"/>
      <c r="G79" s="179"/>
      <c r="H79" s="179"/>
      <c r="I79" s="179"/>
      <c r="J79" s="179"/>
      <c r="K79" s="179"/>
      <c r="L79" s="179"/>
      <c r="M79" s="179"/>
      <c r="N79" s="179"/>
    </row>
    <row r="80" spans="1:14" s="434" customFormat="1" ht="24.95" customHeight="1" x14ac:dyDescent="0.3">
      <c r="A80" s="466"/>
      <c r="B80" s="466"/>
      <c r="C80" s="466"/>
      <c r="D80" s="466"/>
      <c r="E80" s="179"/>
      <c r="F80" s="179"/>
      <c r="G80" s="179"/>
      <c r="H80" s="179"/>
      <c r="I80" s="179"/>
      <c r="J80" s="179"/>
      <c r="K80" s="179"/>
      <c r="L80" s="179"/>
      <c r="M80" s="179"/>
      <c r="N80" s="179"/>
    </row>
    <row r="81" spans="1:14" s="434" customFormat="1" ht="24.95" customHeight="1" x14ac:dyDescent="0.3">
      <c r="A81" s="466"/>
      <c r="B81" s="466"/>
      <c r="C81" s="466"/>
      <c r="D81" s="466"/>
      <c r="E81" s="179"/>
      <c r="F81" s="179"/>
      <c r="G81" s="179"/>
      <c r="H81" s="179"/>
      <c r="I81" s="179"/>
      <c r="J81" s="179"/>
      <c r="K81" s="179"/>
      <c r="L81" s="179"/>
      <c r="M81" s="179"/>
      <c r="N81" s="179"/>
    </row>
    <row r="82" spans="1:14" s="434" customFormat="1" ht="24.95" customHeight="1" x14ac:dyDescent="0.3">
      <c r="A82" s="466"/>
      <c r="B82" s="466"/>
      <c r="C82" s="466"/>
      <c r="D82" s="466"/>
      <c r="E82" s="179"/>
      <c r="F82" s="179"/>
      <c r="G82" s="179"/>
      <c r="H82" s="179"/>
      <c r="I82" s="179"/>
      <c r="J82" s="179"/>
      <c r="K82" s="179"/>
      <c r="L82" s="179"/>
      <c r="M82" s="179"/>
      <c r="N82" s="179"/>
    </row>
    <row r="83" spans="1:14" s="434" customFormat="1" ht="24.95" customHeight="1" x14ac:dyDescent="0.3">
      <c r="A83" s="466"/>
      <c r="B83" s="466"/>
      <c r="C83" s="466"/>
      <c r="D83" s="466"/>
      <c r="E83" s="179"/>
      <c r="F83" s="179"/>
      <c r="G83" s="179"/>
      <c r="H83" s="179"/>
      <c r="I83" s="179"/>
      <c r="J83" s="179"/>
      <c r="K83" s="179"/>
      <c r="L83" s="179"/>
      <c r="M83" s="179"/>
      <c r="N83" s="179"/>
    </row>
    <row r="84" spans="1:14" s="434" customFormat="1" ht="24.95" customHeight="1" x14ac:dyDescent="0.3">
      <c r="A84" s="466"/>
      <c r="B84" s="466"/>
      <c r="C84" s="466"/>
      <c r="D84" s="466"/>
      <c r="E84" s="179"/>
      <c r="F84" s="179"/>
      <c r="G84" s="179"/>
      <c r="H84" s="179"/>
      <c r="I84" s="179"/>
      <c r="J84" s="179"/>
      <c r="K84" s="179"/>
      <c r="L84" s="179"/>
      <c r="M84" s="179"/>
      <c r="N84" s="179"/>
    </row>
    <row r="85" spans="1:14" s="434" customFormat="1" ht="24.95" customHeight="1" x14ac:dyDescent="0.3">
      <c r="A85" s="466"/>
      <c r="B85" s="466"/>
      <c r="C85" s="466"/>
      <c r="D85" s="466"/>
      <c r="E85" s="179"/>
      <c r="F85" s="179"/>
      <c r="G85" s="179"/>
      <c r="H85" s="179"/>
      <c r="I85" s="179"/>
      <c r="J85" s="179"/>
      <c r="K85" s="179"/>
      <c r="L85" s="179"/>
      <c r="M85" s="179"/>
      <c r="N85" s="179"/>
    </row>
    <row r="86" spans="1:14" s="434" customFormat="1" ht="24.95" customHeight="1" x14ac:dyDescent="0.3">
      <c r="A86" s="466"/>
      <c r="B86" s="466"/>
      <c r="C86" s="466"/>
      <c r="D86" s="466"/>
      <c r="E86" s="179"/>
      <c r="F86" s="179"/>
      <c r="G86" s="179"/>
      <c r="H86" s="179"/>
      <c r="I86" s="179"/>
      <c r="J86" s="179"/>
      <c r="K86" s="179"/>
      <c r="L86" s="179"/>
      <c r="M86" s="179"/>
      <c r="N86" s="179"/>
    </row>
    <row r="87" spans="1:14" s="434" customFormat="1" ht="24.95" customHeight="1" x14ac:dyDescent="0.3">
      <c r="A87" s="466"/>
      <c r="B87" s="466"/>
      <c r="C87" s="466"/>
      <c r="D87" s="466"/>
      <c r="E87" s="179"/>
      <c r="F87" s="179"/>
      <c r="G87" s="179"/>
      <c r="H87" s="179"/>
      <c r="I87" s="179"/>
      <c r="J87" s="179"/>
      <c r="K87" s="179"/>
      <c r="L87" s="179"/>
      <c r="M87" s="179"/>
      <c r="N87" s="179"/>
    </row>
    <row r="88" spans="1:14" s="434" customFormat="1" ht="24.95" customHeight="1" x14ac:dyDescent="0.3">
      <c r="A88" s="466"/>
      <c r="B88" s="466"/>
      <c r="C88" s="466"/>
      <c r="D88" s="466"/>
      <c r="E88" s="179"/>
      <c r="F88" s="179"/>
      <c r="G88" s="179"/>
      <c r="H88" s="179"/>
      <c r="I88" s="179"/>
      <c r="J88" s="179"/>
      <c r="K88" s="179"/>
      <c r="L88" s="179"/>
      <c r="M88" s="179"/>
      <c r="N88" s="179"/>
    </row>
    <row r="89" spans="1:14" s="355" customFormat="1" ht="24.95" customHeight="1" x14ac:dyDescent="0.3">
      <c r="A89" s="466"/>
      <c r="B89" s="466"/>
      <c r="C89" s="466"/>
      <c r="D89" s="466"/>
      <c r="E89" s="179"/>
      <c r="F89" s="179"/>
      <c r="G89" s="179"/>
      <c r="H89" s="179"/>
      <c r="I89" s="179"/>
      <c r="J89" s="179"/>
      <c r="K89" s="179"/>
      <c r="L89" s="179"/>
      <c r="M89" s="179"/>
      <c r="N89" s="179"/>
    </row>
    <row r="90" spans="1:14" s="404" customFormat="1" ht="24.95" customHeight="1" x14ac:dyDescent="0.3">
      <c r="A90" s="466"/>
      <c r="B90" s="466"/>
      <c r="C90" s="466"/>
      <c r="D90" s="466"/>
      <c r="E90" s="179"/>
      <c r="F90" s="179"/>
      <c r="G90" s="179"/>
      <c r="H90" s="179"/>
      <c r="I90" s="179"/>
      <c r="J90" s="179"/>
      <c r="K90" s="179"/>
      <c r="L90" s="179"/>
      <c r="M90" s="179"/>
      <c r="N90" s="179"/>
    </row>
    <row r="91" spans="1:14" s="434" customFormat="1" ht="24.95" customHeight="1" x14ac:dyDescent="0.3">
      <c r="A91" s="466"/>
      <c r="B91" s="466"/>
      <c r="C91" s="466"/>
      <c r="D91" s="466"/>
      <c r="E91" s="179"/>
      <c r="F91" s="179"/>
      <c r="G91" s="179"/>
      <c r="H91" s="179"/>
      <c r="I91" s="179"/>
      <c r="J91" s="179"/>
      <c r="K91" s="179"/>
      <c r="L91" s="179"/>
      <c r="M91" s="179"/>
      <c r="N91" s="179"/>
    </row>
    <row r="92" spans="1:14" s="434" customFormat="1" ht="24.95" customHeight="1" x14ac:dyDescent="0.3">
      <c r="A92" s="466"/>
      <c r="B92" s="466"/>
      <c r="C92" s="466"/>
      <c r="D92" s="466"/>
      <c r="E92" s="179"/>
      <c r="F92" s="179"/>
      <c r="G92" s="179"/>
      <c r="H92" s="179"/>
      <c r="I92" s="179"/>
      <c r="J92" s="179"/>
      <c r="K92" s="179"/>
      <c r="L92" s="179"/>
      <c r="M92" s="179"/>
      <c r="N92" s="179"/>
    </row>
    <row r="93" spans="1:14" s="355" customFormat="1" ht="24.95" customHeight="1" x14ac:dyDescent="0.3">
      <c r="A93" s="466"/>
      <c r="B93" s="466"/>
      <c r="C93" s="466"/>
      <c r="D93" s="466"/>
      <c r="E93" s="179"/>
      <c r="F93" s="179"/>
      <c r="G93" s="179"/>
      <c r="H93" s="179"/>
      <c r="I93" s="179"/>
      <c r="J93" s="179"/>
      <c r="K93" s="179"/>
      <c r="L93" s="179"/>
      <c r="M93" s="179"/>
      <c r="N93" s="179"/>
    </row>
    <row r="94" spans="1:14" s="355" customFormat="1" ht="24.75" customHeight="1" x14ac:dyDescent="0.3">
      <c r="A94" s="466"/>
      <c r="B94" s="466"/>
      <c r="C94" s="466"/>
      <c r="D94" s="466"/>
      <c r="E94" s="179"/>
      <c r="F94" s="179"/>
      <c r="G94" s="179"/>
      <c r="H94" s="179"/>
      <c r="I94" s="179"/>
      <c r="J94" s="179"/>
      <c r="K94" s="179"/>
      <c r="L94" s="179"/>
      <c r="M94" s="179"/>
      <c r="N94" s="179"/>
    </row>
    <row r="95" spans="1:14" s="355" customFormat="1" ht="24.95" customHeight="1" x14ac:dyDescent="0.3">
      <c r="A95" s="466"/>
      <c r="B95" s="466"/>
      <c r="C95" s="466"/>
      <c r="D95" s="466"/>
      <c r="E95" s="179"/>
      <c r="F95" s="179"/>
      <c r="G95" s="179"/>
      <c r="H95" s="179"/>
      <c r="I95" s="179"/>
      <c r="J95" s="179"/>
      <c r="K95" s="179"/>
      <c r="L95" s="179"/>
      <c r="M95" s="179"/>
      <c r="N95" s="179"/>
    </row>
    <row r="96" spans="1:14" s="355" customFormat="1" ht="24.95" customHeight="1" x14ac:dyDescent="0.3">
      <c r="A96" s="466"/>
      <c r="B96" s="466"/>
      <c r="C96" s="466"/>
      <c r="D96" s="466"/>
      <c r="E96" s="179"/>
      <c r="F96" s="179"/>
      <c r="G96" s="179"/>
      <c r="H96" s="179"/>
      <c r="I96" s="179"/>
      <c r="J96" s="179"/>
      <c r="K96" s="179"/>
      <c r="L96" s="179"/>
      <c r="M96" s="179"/>
      <c r="N96" s="179"/>
    </row>
    <row r="97" spans="1:14" s="355" customFormat="1" ht="24.95" customHeight="1" x14ac:dyDescent="0.3">
      <c r="A97" s="466"/>
      <c r="B97" s="466"/>
      <c r="C97" s="466"/>
      <c r="D97" s="466"/>
      <c r="E97" s="179"/>
      <c r="F97" s="179"/>
      <c r="G97" s="179"/>
      <c r="H97" s="179"/>
      <c r="I97" s="179"/>
      <c r="J97" s="179"/>
      <c r="K97" s="179"/>
      <c r="L97" s="179"/>
      <c r="M97" s="179"/>
      <c r="N97" s="179"/>
    </row>
    <row r="98" spans="1:14" s="355" customFormat="1" ht="24.95" customHeight="1" x14ac:dyDescent="0.3">
      <c r="A98" s="466"/>
      <c r="B98" s="466"/>
      <c r="C98" s="466"/>
      <c r="D98" s="466"/>
      <c r="E98" s="179"/>
      <c r="F98" s="179"/>
      <c r="G98" s="179"/>
      <c r="H98" s="179"/>
      <c r="I98" s="179"/>
      <c r="J98" s="179"/>
      <c r="K98" s="179"/>
      <c r="L98" s="179"/>
      <c r="M98" s="179"/>
      <c r="N98" s="179"/>
    </row>
    <row r="99" spans="1:14" s="355" customFormat="1" ht="24.95" customHeight="1" x14ac:dyDescent="0.3">
      <c r="A99" s="466"/>
      <c r="B99" s="466"/>
      <c r="C99" s="466"/>
      <c r="D99" s="466"/>
      <c r="E99" s="179"/>
      <c r="F99" s="179"/>
      <c r="G99" s="179"/>
      <c r="H99" s="179"/>
      <c r="I99" s="179"/>
      <c r="J99" s="179"/>
      <c r="K99" s="179"/>
      <c r="L99" s="179"/>
      <c r="M99" s="179"/>
      <c r="N99" s="179"/>
    </row>
    <row r="100" spans="1:14" s="355" customFormat="1" ht="24.95" customHeight="1" x14ac:dyDescent="0.3">
      <c r="A100" s="466"/>
      <c r="B100" s="466"/>
      <c r="C100" s="466"/>
      <c r="D100" s="466"/>
      <c r="E100" s="179"/>
      <c r="F100" s="179"/>
      <c r="G100" s="179"/>
      <c r="H100" s="179"/>
      <c r="I100" s="179"/>
      <c r="J100" s="179"/>
      <c r="K100" s="179"/>
      <c r="L100" s="179"/>
      <c r="M100" s="179"/>
      <c r="N100" s="179"/>
    </row>
    <row r="101" spans="1:14" s="355" customFormat="1" ht="24.95" customHeight="1" x14ac:dyDescent="0.3">
      <c r="A101" s="466"/>
      <c r="B101" s="466"/>
      <c r="C101" s="466"/>
      <c r="D101" s="466"/>
      <c r="E101" s="179"/>
      <c r="F101" s="179"/>
      <c r="G101" s="179"/>
      <c r="H101" s="179"/>
      <c r="I101" s="179"/>
      <c r="J101" s="179"/>
      <c r="K101" s="179"/>
      <c r="L101" s="179"/>
      <c r="M101" s="179"/>
      <c r="N101" s="179"/>
    </row>
    <row r="102" spans="1:14" s="355" customFormat="1" ht="24.95" customHeight="1" x14ac:dyDescent="0.3">
      <c r="A102" s="466"/>
      <c r="B102" s="466"/>
      <c r="C102" s="466"/>
      <c r="D102" s="466"/>
      <c r="E102" s="179"/>
      <c r="F102" s="179"/>
      <c r="G102" s="179"/>
      <c r="H102" s="179"/>
      <c r="I102" s="179"/>
      <c r="J102" s="179"/>
      <c r="K102" s="179"/>
      <c r="L102" s="179"/>
      <c r="M102" s="179"/>
      <c r="N102" s="179"/>
    </row>
    <row r="103" spans="1:14" s="355" customFormat="1" ht="24.95" customHeight="1" x14ac:dyDescent="0.3">
      <c r="A103" s="466"/>
      <c r="B103" s="466"/>
      <c r="C103" s="466"/>
      <c r="D103" s="466"/>
      <c r="E103" s="179"/>
      <c r="F103" s="179"/>
      <c r="G103" s="179"/>
      <c r="H103" s="179"/>
      <c r="I103" s="179"/>
      <c r="J103" s="179"/>
      <c r="K103" s="179"/>
      <c r="L103" s="179"/>
      <c r="M103" s="179"/>
      <c r="N103" s="179"/>
    </row>
    <row r="104" spans="1:14" s="355" customFormat="1" ht="24.95" customHeight="1" x14ac:dyDescent="0.3">
      <c r="A104" s="466"/>
      <c r="B104" s="466"/>
      <c r="C104" s="466"/>
      <c r="D104" s="466"/>
      <c r="E104" s="179"/>
      <c r="F104" s="179"/>
      <c r="G104" s="179"/>
      <c r="H104" s="179"/>
      <c r="I104" s="179"/>
      <c r="J104" s="179"/>
      <c r="K104" s="179"/>
      <c r="L104" s="179"/>
      <c r="M104" s="179"/>
      <c r="N104" s="179"/>
    </row>
    <row r="105" spans="1:14" s="355" customFormat="1" ht="24.95" customHeight="1" x14ac:dyDescent="0.3">
      <c r="A105" s="466"/>
      <c r="B105" s="466"/>
      <c r="C105" s="466"/>
      <c r="D105" s="466"/>
      <c r="E105" s="179"/>
      <c r="F105" s="179"/>
      <c r="G105" s="179"/>
      <c r="H105" s="179"/>
      <c r="I105" s="179"/>
      <c r="J105" s="179"/>
      <c r="K105" s="179"/>
      <c r="L105" s="179"/>
      <c r="M105" s="179"/>
      <c r="N105" s="179"/>
    </row>
    <row r="106" spans="1:14" s="355" customFormat="1" ht="24.95" customHeight="1" x14ac:dyDescent="0.3">
      <c r="A106" s="466"/>
      <c r="B106" s="466"/>
      <c r="C106" s="466"/>
      <c r="D106" s="466"/>
      <c r="E106" s="179"/>
      <c r="F106" s="179"/>
      <c r="G106" s="179"/>
      <c r="H106" s="179"/>
      <c r="I106" s="179"/>
      <c r="J106" s="179"/>
      <c r="K106" s="179"/>
      <c r="L106" s="179"/>
      <c r="M106" s="179"/>
      <c r="N106" s="179"/>
    </row>
    <row r="107" spans="1:14" s="355" customFormat="1" ht="24.95" customHeight="1" x14ac:dyDescent="0.3">
      <c r="A107" s="466"/>
      <c r="B107" s="466"/>
      <c r="C107" s="466"/>
      <c r="D107" s="466"/>
      <c r="E107" s="179"/>
      <c r="F107" s="179"/>
      <c r="G107" s="179"/>
      <c r="H107" s="179"/>
      <c r="I107" s="179"/>
      <c r="J107" s="179"/>
      <c r="K107" s="179"/>
      <c r="L107" s="179"/>
      <c r="M107" s="179"/>
      <c r="N107" s="179"/>
    </row>
    <row r="108" spans="1:14" s="355" customFormat="1" ht="24.95" customHeight="1" x14ac:dyDescent="0.3">
      <c r="A108" s="466"/>
      <c r="B108" s="466"/>
      <c r="C108" s="466"/>
      <c r="D108" s="466"/>
      <c r="E108" s="179"/>
      <c r="F108" s="179"/>
      <c r="G108" s="179"/>
      <c r="H108" s="179"/>
      <c r="I108" s="179"/>
      <c r="J108" s="179"/>
      <c r="K108" s="179"/>
      <c r="L108" s="179"/>
      <c r="M108" s="179"/>
      <c r="N108" s="179"/>
    </row>
    <row r="109" spans="1:14" s="355" customFormat="1" ht="24.95" customHeight="1" x14ac:dyDescent="0.3">
      <c r="A109" s="466"/>
      <c r="B109" s="466"/>
      <c r="C109" s="466"/>
      <c r="D109" s="466"/>
      <c r="E109" s="179"/>
      <c r="F109" s="179"/>
      <c r="G109" s="179"/>
      <c r="H109" s="179"/>
      <c r="I109" s="179"/>
      <c r="J109" s="179"/>
      <c r="K109" s="179"/>
      <c r="L109" s="179"/>
      <c r="M109" s="179"/>
      <c r="N109" s="179"/>
    </row>
    <row r="110" spans="1:14" s="434" customFormat="1" ht="24.95" customHeight="1" x14ac:dyDescent="0.3">
      <c r="A110" s="466"/>
      <c r="B110" s="466"/>
      <c r="C110" s="466"/>
      <c r="D110" s="466"/>
      <c r="E110" s="179"/>
      <c r="F110" s="179"/>
      <c r="G110" s="179"/>
      <c r="H110" s="179"/>
      <c r="I110" s="179"/>
      <c r="J110" s="179"/>
      <c r="K110" s="179"/>
      <c r="L110" s="179"/>
      <c r="M110" s="179"/>
      <c r="N110" s="179"/>
    </row>
    <row r="111" spans="1:14" s="404" customFormat="1" ht="24.95" customHeight="1" x14ac:dyDescent="0.3">
      <c r="A111" s="466"/>
      <c r="B111" s="466"/>
      <c r="C111" s="466"/>
      <c r="D111" s="466"/>
      <c r="E111" s="179"/>
      <c r="F111" s="179"/>
      <c r="G111" s="179"/>
      <c r="H111" s="179"/>
      <c r="I111" s="179"/>
      <c r="J111" s="179"/>
      <c r="K111" s="179"/>
      <c r="L111" s="179"/>
      <c r="M111" s="179"/>
      <c r="N111" s="179"/>
    </row>
    <row r="112" spans="1:14" s="355" customFormat="1" ht="24.95" customHeight="1" x14ac:dyDescent="0.3">
      <c r="A112" s="466"/>
      <c r="B112" s="466"/>
      <c r="C112" s="466"/>
      <c r="D112" s="466"/>
      <c r="E112" s="179"/>
      <c r="F112" s="179"/>
      <c r="G112" s="179"/>
      <c r="H112" s="179"/>
      <c r="I112" s="179"/>
      <c r="J112" s="179"/>
      <c r="K112" s="179"/>
      <c r="L112" s="179"/>
      <c r="M112" s="179"/>
      <c r="N112" s="179"/>
    </row>
    <row r="113" spans="1:14" s="355" customFormat="1" ht="24.95" customHeight="1" x14ac:dyDescent="0.3">
      <c r="A113" s="466"/>
      <c r="B113" s="466"/>
      <c r="C113" s="466"/>
      <c r="D113" s="466"/>
      <c r="E113" s="179"/>
      <c r="F113" s="179"/>
      <c r="G113" s="179"/>
      <c r="H113" s="179"/>
      <c r="I113" s="179"/>
      <c r="J113" s="179"/>
      <c r="K113" s="179"/>
      <c r="L113" s="179"/>
      <c r="M113" s="179"/>
      <c r="N113" s="179"/>
    </row>
    <row r="114" spans="1:14" s="355" customFormat="1" ht="24.95" customHeight="1" x14ac:dyDescent="0.3">
      <c r="A114" s="466"/>
      <c r="B114" s="466"/>
      <c r="C114" s="466"/>
      <c r="D114" s="466"/>
      <c r="E114" s="179"/>
      <c r="F114" s="179"/>
      <c r="G114" s="179"/>
      <c r="H114" s="179"/>
      <c r="I114" s="179"/>
      <c r="J114" s="179"/>
      <c r="K114" s="179"/>
      <c r="L114" s="179"/>
      <c r="M114" s="179"/>
      <c r="N114" s="179"/>
    </row>
    <row r="115" spans="1:14" s="355" customFormat="1" ht="24.95" customHeight="1" x14ac:dyDescent="0.3">
      <c r="A115" s="466"/>
      <c r="B115" s="466"/>
      <c r="C115" s="466"/>
      <c r="D115" s="466"/>
      <c r="E115" s="179"/>
      <c r="F115" s="179"/>
      <c r="G115" s="179"/>
      <c r="H115" s="179"/>
      <c r="I115" s="179"/>
      <c r="J115" s="179"/>
      <c r="K115" s="179"/>
      <c r="L115" s="179"/>
      <c r="M115" s="179"/>
      <c r="N115" s="179"/>
    </row>
    <row r="116" spans="1:14" s="355" customFormat="1" ht="24.95" customHeight="1" x14ac:dyDescent="0.3">
      <c r="A116" s="466"/>
      <c r="B116" s="466"/>
      <c r="C116" s="466"/>
      <c r="D116" s="466"/>
      <c r="E116" s="179"/>
      <c r="F116" s="179"/>
      <c r="G116" s="179"/>
      <c r="H116" s="179"/>
      <c r="I116" s="179"/>
      <c r="J116" s="179"/>
      <c r="K116" s="179"/>
      <c r="L116" s="179"/>
      <c r="M116" s="179"/>
      <c r="N116" s="179"/>
    </row>
    <row r="117" spans="1:14" s="355" customFormat="1" ht="24.95" customHeight="1" x14ac:dyDescent="0.3">
      <c r="A117" s="466"/>
      <c r="B117" s="466"/>
      <c r="C117" s="466"/>
      <c r="D117" s="466"/>
      <c r="E117" s="179"/>
      <c r="F117" s="179"/>
      <c r="G117" s="179"/>
      <c r="H117" s="179"/>
      <c r="I117" s="179"/>
      <c r="J117" s="179"/>
      <c r="K117" s="179"/>
      <c r="L117" s="179"/>
      <c r="M117" s="179"/>
      <c r="N117" s="179"/>
    </row>
    <row r="118" spans="1:14" s="355" customFormat="1" ht="24.95" customHeight="1" x14ac:dyDescent="0.3">
      <c r="A118" s="466"/>
      <c r="B118" s="466"/>
      <c r="C118" s="466"/>
      <c r="D118" s="466"/>
      <c r="E118" s="179"/>
      <c r="F118" s="179"/>
      <c r="G118" s="179"/>
      <c r="H118" s="179"/>
      <c r="I118" s="179"/>
      <c r="J118" s="179"/>
      <c r="K118" s="179"/>
      <c r="L118" s="179"/>
      <c r="M118" s="179"/>
      <c r="N118" s="179"/>
    </row>
    <row r="119" spans="1:14" s="355" customFormat="1" ht="24.95" customHeight="1" x14ac:dyDescent="0.3">
      <c r="A119" s="466"/>
      <c r="B119" s="466"/>
      <c r="C119" s="466"/>
      <c r="D119" s="466"/>
      <c r="E119" s="179"/>
      <c r="F119" s="179"/>
      <c r="G119" s="179"/>
      <c r="H119" s="179"/>
      <c r="I119" s="179"/>
      <c r="J119" s="179"/>
      <c r="K119" s="179"/>
      <c r="L119" s="179"/>
      <c r="M119" s="179"/>
      <c r="N119" s="179"/>
    </row>
    <row r="120" spans="1:14" s="355" customFormat="1" ht="24.95" customHeight="1" x14ac:dyDescent="0.3">
      <c r="A120" s="466"/>
      <c r="B120" s="466"/>
      <c r="C120" s="466"/>
      <c r="D120" s="466"/>
      <c r="E120" s="179"/>
      <c r="F120" s="179"/>
      <c r="G120" s="179"/>
      <c r="H120" s="179"/>
      <c r="I120" s="179"/>
      <c r="J120" s="179"/>
      <c r="K120" s="179"/>
      <c r="L120" s="179"/>
      <c r="M120" s="179"/>
      <c r="N120" s="179"/>
    </row>
    <row r="121" spans="1:14" s="355" customFormat="1" ht="24.75" customHeight="1" x14ac:dyDescent="0.3">
      <c r="A121" s="466"/>
      <c r="B121" s="466"/>
      <c r="C121" s="466"/>
      <c r="D121" s="466"/>
      <c r="E121" s="179"/>
      <c r="F121" s="179"/>
      <c r="G121" s="179"/>
      <c r="H121" s="179"/>
      <c r="I121" s="179"/>
      <c r="J121" s="179"/>
      <c r="K121" s="179"/>
      <c r="L121" s="179"/>
      <c r="M121" s="179"/>
      <c r="N121" s="179"/>
    </row>
    <row r="122" spans="1:14" s="434" customFormat="1" ht="24.95" customHeight="1" x14ac:dyDescent="0.3">
      <c r="A122" s="466"/>
      <c r="B122" s="466"/>
      <c r="C122" s="466"/>
      <c r="D122" s="466"/>
      <c r="E122" s="179"/>
      <c r="F122" s="179"/>
      <c r="G122" s="179"/>
      <c r="H122" s="179"/>
      <c r="I122" s="179"/>
      <c r="J122" s="179"/>
      <c r="K122" s="179"/>
      <c r="L122" s="179"/>
      <c r="M122" s="179"/>
      <c r="N122" s="179"/>
    </row>
    <row r="123" spans="1:14" s="404" customFormat="1" ht="24.95" customHeight="1" x14ac:dyDescent="0.3">
      <c r="A123" s="466"/>
      <c r="B123" s="466"/>
      <c r="C123" s="466"/>
      <c r="D123" s="466"/>
      <c r="E123" s="179"/>
      <c r="F123" s="179"/>
      <c r="G123" s="179"/>
      <c r="H123" s="179"/>
      <c r="I123" s="179"/>
      <c r="J123" s="179"/>
      <c r="K123" s="179"/>
      <c r="L123" s="179"/>
      <c r="M123" s="179"/>
      <c r="N123" s="179"/>
    </row>
    <row r="124" spans="1:14" s="355" customFormat="1" ht="24.95" customHeight="1" x14ac:dyDescent="0.3">
      <c r="A124" s="466"/>
      <c r="B124" s="466"/>
      <c r="C124" s="466"/>
      <c r="D124" s="466"/>
      <c r="E124" s="179"/>
      <c r="F124" s="179"/>
      <c r="G124" s="179"/>
      <c r="H124" s="179"/>
      <c r="I124" s="179"/>
      <c r="J124" s="179"/>
      <c r="K124" s="179"/>
      <c r="L124" s="179"/>
      <c r="M124" s="179"/>
      <c r="N124" s="179"/>
    </row>
    <row r="125" spans="1:14" s="355" customFormat="1" ht="24.95" customHeight="1" x14ac:dyDescent="0.3">
      <c r="A125" s="466"/>
      <c r="B125" s="466"/>
      <c r="C125" s="466"/>
      <c r="D125" s="466"/>
      <c r="E125" s="179"/>
      <c r="F125" s="179"/>
      <c r="G125" s="179"/>
      <c r="H125" s="179"/>
      <c r="I125" s="179"/>
      <c r="J125" s="179"/>
      <c r="K125" s="179"/>
      <c r="L125" s="179"/>
      <c r="M125" s="179"/>
      <c r="N125" s="179"/>
    </row>
    <row r="126" spans="1:14" s="355" customFormat="1" ht="24.95" customHeight="1" x14ac:dyDescent="0.3">
      <c r="A126" s="466"/>
      <c r="B126" s="466"/>
      <c r="C126" s="466"/>
      <c r="D126" s="466"/>
      <c r="E126" s="179"/>
      <c r="F126" s="179"/>
      <c r="G126" s="179"/>
      <c r="H126" s="179"/>
      <c r="I126" s="179"/>
      <c r="J126" s="179"/>
      <c r="K126" s="179"/>
      <c r="L126" s="179"/>
      <c r="M126" s="179"/>
      <c r="N126" s="179"/>
    </row>
    <row r="127" spans="1:14" s="404" customFormat="1" ht="24.95" customHeight="1" x14ac:dyDescent="0.3">
      <c r="A127" s="466"/>
      <c r="B127" s="466"/>
      <c r="C127" s="466"/>
      <c r="D127" s="466"/>
      <c r="E127" s="179"/>
      <c r="F127" s="179"/>
      <c r="G127" s="179"/>
      <c r="H127" s="179"/>
      <c r="I127" s="179"/>
      <c r="J127" s="179"/>
      <c r="K127" s="179"/>
      <c r="L127" s="179"/>
      <c r="M127" s="179"/>
      <c r="N127" s="179"/>
    </row>
    <row r="128" spans="1:14" s="404" customFormat="1" ht="24.95" customHeight="1" x14ac:dyDescent="0.3">
      <c r="A128" s="466"/>
      <c r="B128" s="466"/>
      <c r="C128" s="466"/>
      <c r="D128" s="466"/>
      <c r="E128" s="179"/>
      <c r="F128" s="179"/>
      <c r="G128" s="179"/>
      <c r="H128" s="179"/>
      <c r="I128" s="179"/>
      <c r="J128" s="179"/>
      <c r="K128" s="179"/>
      <c r="L128" s="179"/>
      <c r="M128" s="179"/>
      <c r="N128" s="179"/>
    </row>
    <row r="129" spans="1:14" s="404" customFormat="1" ht="24.95" customHeight="1" x14ac:dyDescent="0.3">
      <c r="A129" s="466"/>
      <c r="B129" s="466"/>
      <c r="C129" s="466"/>
      <c r="D129" s="466"/>
      <c r="E129" s="179"/>
      <c r="F129" s="179"/>
      <c r="G129" s="179"/>
      <c r="H129" s="179"/>
      <c r="I129" s="179"/>
      <c r="J129" s="179"/>
      <c r="K129" s="179"/>
      <c r="L129" s="179"/>
      <c r="M129" s="179"/>
      <c r="N129" s="179"/>
    </row>
    <row r="130" spans="1:14" s="404" customFormat="1" ht="24.95" customHeight="1" x14ac:dyDescent="0.3">
      <c r="A130" s="466"/>
      <c r="B130" s="466"/>
      <c r="C130" s="466"/>
      <c r="D130" s="466"/>
      <c r="E130" s="179"/>
      <c r="F130" s="179"/>
      <c r="G130" s="179"/>
      <c r="H130" s="179"/>
      <c r="I130" s="179"/>
      <c r="J130" s="179"/>
      <c r="K130" s="179"/>
      <c r="L130" s="179"/>
      <c r="M130" s="179"/>
      <c r="N130" s="179"/>
    </row>
    <row r="131" spans="1:14" s="404" customFormat="1" ht="24.95" customHeight="1" x14ac:dyDescent="0.3">
      <c r="A131" s="466"/>
      <c r="B131" s="466"/>
      <c r="C131" s="466"/>
      <c r="D131" s="466"/>
      <c r="E131" s="179"/>
      <c r="F131" s="179"/>
      <c r="G131" s="179"/>
      <c r="H131" s="179"/>
      <c r="I131" s="179"/>
      <c r="J131" s="179"/>
      <c r="K131" s="179"/>
      <c r="L131" s="179"/>
      <c r="M131" s="179"/>
      <c r="N131" s="179"/>
    </row>
    <row r="132" spans="1:14" s="404" customFormat="1" ht="24.95" customHeight="1" x14ac:dyDescent="0.3">
      <c r="A132" s="466"/>
      <c r="B132" s="466"/>
      <c r="C132" s="466"/>
      <c r="D132" s="466"/>
      <c r="E132" s="179"/>
      <c r="F132" s="179"/>
      <c r="G132" s="179"/>
      <c r="H132" s="179"/>
      <c r="I132" s="179"/>
      <c r="J132" s="179"/>
      <c r="K132" s="179"/>
      <c r="L132" s="179"/>
      <c r="M132" s="179"/>
      <c r="N132" s="179"/>
    </row>
    <row r="133" spans="1:14" s="404" customFormat="1" ht="24.95" customHeight="1" x14ac:dyDescent="0.3">
      <c r="A133" s="466"/>
      <c r="B133" s="466"/>
      <c r="C133" s="466"/>
      <c r="D133" s="466"/>
      <c r="E133" s="179"/>
      <c r="F133" s="179"/>
      <c r="G133" s="179"/>
      <c r="H133" s="179"/>
      <c r="I133" s="179"/>
      <c r="J133" s="179"/>
      <c r="K133" s="179"/>
      <c r="L133" s="179"/>
      <c r="M133" s="179"/>
      <c r="N133" s="179"/>
    </row>
    <row r="134" spans="1:14" s="404" customFormat="1" ht="24.95" customHeight="1" x14ac:dyDescent="0.3">
      <c r="A134" s="466"/>
      <c r="B134" s="466"/>
      <c r="C134" s="466"/>
      <c r="D134" s="466"/>
      <c r="E134" s="179"/>
      <c r="F134" s="179"/>
      <c r="G134" s="179"/>
      <c r="H134" s="179"/>
      <c r="I134" s="179"/>
      <c r="J134" s="179"/>
      <c r="K134" s="179"/>
      <c r="L134" s="179"/>
      <c r="M134" s="179"/>
      <c r="N134" s="179"/>
    </row>
    <row r="135" spans="1:14" s="404" customFormat="1" ht="24.95" customHeight="1" x14ac:dyDescent="0.3">
      <c r="A135" s="466"/>
      <c r="B135" s="466"/>
      <c r="C135" s="466"/>
      <c r="D135" s="466"/>
      <c r="E135" s="179"/>
      <c r="F135" s="179"/>
      <c r="G135" s="179"/>
      <c r="H135" s="179"/>
      <c r="I135" s="179"/>
      <c r="J135" s="179"/>
      <c r="K135" s="179"/>
      <c r="L135" s="179"/>
      <c r="M135" s="179"/>
      <c r="N135" s="179"/>
    </row>
    <row r="136" spans="1:14" s="404" customFormat="1" ht="24.95" customHeight="1" x14ac:dyDescent="0.3">
      <c r="A136" s="466"/>
      <c r="B136" s="466"/>
      <c r="C136" s="466"/>
      <c r="D136" s="466"/>
      <c r="E136" s="179"/>
      <c r="F136" s="179"/>
      <c r="G136" s="179"/>
      <c r="H136" s="179"/>
      <c r="I136" s="179"/>
      <c r="J136" s="179"/>
      <c r="K136" s="179"/>
      <c r="L136" s="179"/>
      <c r="M136" s="179"/>
      <c r="N136" s="179"/>
    </row>
    <row r="137" spans="1:14" s="404" customFormat="1" ht="24.95" customHeight="1" x14ac:dyDescent="0.3">
      <c r="A137" s="466"/>
      <c r="B137" s="466"/>
      <c r="C137" s="466"/>
      <c r="D137" s="466"/>
      <c r="E137" s="179"/>
      <c r="F137" s="179"/>
      <c r="G137" s="179"/>
      <c r="H137" s="179"/>
      <c r="I137" s="179"/>
      <c r="J137" s="179"/>
      <c r="K137" s="179"/>
      <c r="L137" s="179"/>
      <c r="M137" s="179"/>
      <c r="N137" s="179"/>
    </row>
    <row r="138" spans="1:14" s="404" customFormat="1" ht="24.95" customHeight="1" x14ac:dyDescent="0.3">
      <c r="A138" s="466"/>
      <c r="B138" s="466"/>
      <c r="C138" s="466"/>
      <c r="D138" s="466"/>
      <c r="E138" s="179"/>
      <c r="F138" s="179"/>
      <c r="G138" s="179"/>
      <c r="H138" s="179"/>
      <c r="I138" s="179"/>
      <c r="J138" s="179"/>
      <c r="K138" s="179"/>
      <c r="L138" s="179"/>
      <c r="M138" s="179"/>
      <c r="N138" s="179"/>
    </row>
    <row r="139" spans="1:14" s="404" customFormat="1" ht="24.95" customHeight="1" x14ac:dyDescent="0.3">
      <c r="A139" s="466"/>
      <c r="B139" s="466"/>
      <c r="C139" s="466"/>
      <c r="D139" s="466"/>
      <c r="E139" s="179"/>
      <c r="F139" s="179"/>
      <c r="G139" s="179"/>
      <c r="H139" s="179"/>
      <c r="I139" s="179"/>
      <c r="J139" s="179"/>
      <c r="K139" s="179"/>
      <c r="L139" s="179"/>
      <c r="M139" s="179"/>
      <c r="N139" s="179"/>
    </row>
    <row r="140" spans="1:14" s="404" customFormat="1" ht="24.95" customHeight="1" x14ac:dyDescent="0.3">
      <c r="A140" s="466"/>
      <c r="B140" s="466"/>
      <c r="C140" s="466"/>
      <c r="D140" s="466"/>
      <c r="E140" s="179"/>
      <c r="F140" s="179"/>
      <c r="G140" s="179"/>
      <c r="H140" s="179"/>
      <c r="I140" s="179"/>
      <c r="J140" s="179"/>
      <c r="K140" s="179"/>
      <c r="L140" s="179"/>
      <c r="M140" s="179"/>
      <c r="N140" s="179"/>
    </row>
    <row r="141" spans="1:14" s="404" customFormat="1" ht="24.95" customHeight="1" x14ac:dyDescent="0.3">
      <c r="A141" s="466"/>
      <c r="B141" s="466"/>
      <c r="C141" s="466"/>
      <c r="D141" s="466"/>
      <c r="E141" s="179"/>
      <c r="F141" s="179"/>
      <c r="G141" s="179"/>
      <c r="H141" s="179"/>
      <c r="I141" s="179"/>
      <c r="J141" s="179"/>
      <c r="K141" s="179"/>
      <c r="L141" s="179"/>
      <c r="M141" s="179"/>
      <c r="N141" s="179"/>
    </row>
    <row r="142" spans="1:14" s="404" customFormat="1" ht="24.95" customHeight="1" x14ac:dyDescent="0.3">
      <c r="A142" s="466"/>
      <c r="B142" s="466"/>
      <c r="C142" s="466"/>
      <c r="D142" s="466"/>
      <c r="E142" s="179"/>
      <c r="F142" s="179"/>
      <c r="G142" s="179"/>
      <c r="H142" s="179"/>
      <c r="I142" s="179"/>
      <c r="J142" s="179"/>
      <c r="K142" s="179"/>
      <c r="L142" s="179"/>
      <c r="M142" s="179"/>
      <c r="N142" s="179"/>
    </row>
    <row r="143" spans="1:14" s="404" customFormat="1" ht="24.95" customHeight="1" x14ac:dyDescent="0.3">
      <c r="A143" s="466"/>
      <c r="B143" s="466"/>
      <c r="C143" s="466"/>
      <c r="D143" s="466"/>
      <c r="E143" s="179"/>
      <c r="F143" s="179"/>
      <c r="G143" s="179"/>
      <c r="H143" s="179"/>
      <c r="I143" s="179"/>
      <c r="J143" s="179"/>
      <c r="K143" s="179"/>
      <c r="L143" s="179"/>
      <c r="M143" s="179"/>
      <c r="N143" s="179"/>
    </row>
    <row r="144" spans="1:14" s="404" customFormat="1" ht="24.95" customHeight="1" x14ac:dyDescent="0.3">
      <c r="A144" s="466"/>
      <c r="B144" s="466"/>
      <c r="C144" s="466"/>
      <c r="D144" s="466"/>
      <c r="E144" s="179"/>
      <c r="F144" s="179"/>
      <c r="G144" s="179"/>
      <c r="H144" s="179"/>
      <c r="I144" s="179"/>
      <c r="J144" s="179"/>
      <c r="K144" s="179"/>
      <c r="L144" s="179"/>
      <c r="M144" s="179"/>
      <c r="N144" s="179"/>
    </row>
    <row r="145" spans="1:14" s="404" customFormat="1" ht="24.95" customHeight="1" x14ac:dyDescent="0.3">
      <c r="A145" s="466"/>
      <c r="B145" s="466"/>
      <c r="C145" s="466"/>
      <c r="D145" s="466"/>
      <c r="E145" s="179"/>
      <c r="F145" s="179"/>
      <c r="G145" s="179"/>
      <c r="H145" s="179"/>
      <c r="I145" s="179"/>
      <c r="J145" s="179"/>
      <c r="K145" s="179"/>
      <c r="L145" s="179"/>
      <c r="M145" s="179"/>
      <c r="N145" s="179"/>
    </row>
    <row r="146" spans="1:14" s="404" customFormat="1" ht="24.95" customHeight="1" x14ac:dyDescent="0.3">
      <c r="A146" s="466"/>
      <c r="B146" s="466"/>
      <c r="C146" s="466"/>
      <c r="D146" s="466"/>
      <c r="E146" s="179"/>
      <c r="F146" s="179"/>
      <c r="G146" s="179"/>
      <c r="H146" s="179"/>
      <c r="I146" s="179"/>
      <c r="J146" s="179"/>
      <c r="K146" s="179"/>
      <c r="L146" s="179"/>
      <c r="M146" s="179"/>
      <c r="N146" s="179"/>
    </row>
    <row r="147" spans="1:14" s="355" customFormat="1" ht="24.95" customHeight="1" x14ac:dyDescent="0.3">
      <c r="A147" s="466"/>
      <c r="B147" s="466"/>
      <c r="C147" s="466"/>
      <c r="D147" s="466"/>
      <c r="E147" s="179"/>
      <c r="F147" s="179"/>
      <c r="G147" s="179"/>
      <c r="H147" s="179"/>
      <c r="I147" s="179"/>
      <c r="J147" s="179"/>
      <c r="K147" s="179"/>
      <c r="L147" s="179"/>
      <c r="M147" s="179"/>
      <c r="N147" s="179"/>
    </row>
    <row r="148" spans="1:14" s="355" customFormat="1" ht="24.95" customHeight="1" x14ac:dyDescent="0.3">
      <c r="A148" s="466"/>
      <c r="B148" s="466"/>
      <c r="C148" s="466"/>
      <c r="D148" s="466"/>
      <c r="E148" s="179"/>
      <c r="F148" s="179"/>
      <c r="G148" s="179"/>
      <c r="H148" s="179"/>
      <c r="I148" s="179"/>
      <c r="J148" s="179"/>
      <c r="K148" s="179"/>
      <c r="L148" s="179"/>
      <c r="M148" s="179"/>
      <c r="N148" s="179"/>
    </row>
    <row r="149" spans="1:14" s="355" customFormat="1" ht="24.95" customHeight="1" x14ac:dyDescent="0.3">
      <c r="A149" s="466"/>
      <c r="B149" s="466"/>
      <c r="C149" s="466"/>
      <c r="D149" s="466"/>
      <c r="E149" s="179"/>
      <c r="F149" s="179"/>
      <c r="G149" s="179"/>
      <c r="H149" s="179"/>
      <c r="I149" s="179"/>
      <c r="J149" s="179"/>
      <c r="K149" s="179"/>
      <c r="L149" s="179"/>
      <c r="M149" s="179"/>
      <c r="N149" s="179"/>
    </row>
    <row r="150" spans="1:14" s="355" customFormat="1" ht="24.95" customHeight="1" x14ac:dyDescent="0.3">
      <c r="A150" s="466"/>
      <c r="B150" s="466"/>
      <c r="C150" s="466"/>
      <c r="D150" s="466"/>
      <c r="E150" s="179"/>
      <c r="F150" s="179"/>
      <c r="G150" s="179"/>
      <c r="H150" s="179"/>
      <c r="I150" s="179"/>
      <c r="J150" s="179"/>
      <c r="K150" s="179"/>
      <c r="L150" s="179"/>
      <c r="M150" s="179"/>
      <c r="N150" s="179"/>
    </row>
    <row r="151" spans="1:14" s="355" customFormat="1" ht="24.95" customHeight="1" x14ac:dyDescent="0.3">
      <c r="A151" s="466"/>
      <c r="B151" s="466"/>
      <c r="C151" s="466"/>
      <c r="D151" s="466"/>
      <c r="E151" s="179"/>
      <c r="F151" s="179"/>
      <c r="G151" s="179"/>
      <c r="H151" s="179"/>
      <c r="I151" s="179"/>
      <c r="J151" s="179"/>
      <c r="K151" s="179"/>
      <c r="L151" s="179"/>
      <c r="M151" s="179"/>
      <c r="N151" s="179"/>
    </row>
    <row r="152" spans="1:14" s="355" customFormat="1" ht="24.95" customHeight="1" x14ac:dyDescent="0.3">
      <c r="A152" s="466"/>
      <c r="B152" s="466"/>
      <c r="C152" s="466"/>
      <c r="D152" s="466"/>
      <c r="E152" s="179"/>
      <c r="F152" s="179"/>
      <c r="G152" s="179"/>
      <c r="H152" s="179"/>
      <c r="I152" s="179"/>
      <c r="J152" s="179"/>
      <c r="K152" s="179"/>
      <c r="L152" s="179"/>
      <c r="M152" s="179"/>
      <c r="N152" s="179"/>
    </row>
    <row r="153" spans="1:14" s="355" customFormat="1" ht="24.95" customHeight="1" x14ac:dyDescent="0.3">
      <c r="A153" s="466"/>
      <c r="B153" s="466"/>
      <c r="C153" s="466"/>
      <c r="D153" s="466"/>
      <c r="E153" s="179"/>
      <c r="F153" s="179"/>
      <c r="G153" s="179"/>
      <c r="H153" s="179"/>
      <c r="I153" s="179"/>
      <c r="J153" s="179"/>
      <c r="K153" s="179"/>
      <c r="L153" s="179"/>
      <c r="M153" s="179"/>
      <c r="N153" s="179"/>
    </row>
    <row r="154" spans="1:14" s="355" customFormat="1" ht="24.95" customHeight="1" x14ac:dyDescent="0.3">
      <c r="A154" s="466"/>
      <c r="B154" s="466"/>
      <c r="C154" s="466"/>
      <c r="D154" s="466"/>
      <c r="E154" s="179"/>
      <c r="F154" s="179"/>
      <c r="G154" s="179"/>
      <c r="H154" s="179"/>
      <c r="I154" s="179"/>
      <c r="J154" s="179"/>
      <c r="K154" s="179"/>
      <c r="L154" s="179"/>
      <c r="M154" s="179"/>
      <c r="N154" s="179"/>
    </row>
    <row r="155" spans="1:14" s="355" customFormat="1" ht="24.95" customHeight="1" x14ac:dyDescent="0.3">
      <c r="A155" s="466"/>
      <c r="B155" s="466"/>
      <c r="C155" s="466"/>
      <c r="D155" s="466"/>
      <c r="E155" s="179"/>
      <c r="F155" s="179"/>
      <c r="G155" s="179"/>
      <c r="H155" s="179"/>
      <c r="I155" s="179"/>
      <c r="J155" s="179"/>
      <c r="K155" s="179"/>
      <c r="L155" s="179"/>
      <c r="M155" s="179"/>
      <c r="N155" s="179"/>
    </row>
    <row r="156" spans="1:14" s="355" customFormat="1" ht="24.95" customHeight="1" x14ac:dyDescent="0.3">
      <c r="A156" s="466"/>
      <c r="B156" s="466"/>
      <c r="C156" s="466"/>
      <c r="D156" s="466"/>
      <c r="E156" s="179"/>
      <c r="F156" s="179"/>
      <c r="G156" s="179"/>
      <c r="H156" s="179"/>
      <c r="I156" s="179"/>
      <c r="J156" s="179"/>
      <c r="K156" s="179"/>
      <c r="L156" s="179"/>
      <c r="M156" s="179"/>
      <c r="N156" s="179"/>
    </row>
    <row r="157" spans="1:14" s="355" customFormat="1" ht="24.95" customHeight="1" x14ac:dyDescent="0.3">
      <c r="A157" s="466"/>
      <c r="B157" s="466"/>
      <c r="C157" s="466"/>
      <c r="D157" s="466"/>
      <c r="E157" s="179"/>
      <c r="F157" s="179"/>
      <c r="G157" s="179"/>
      <c r="H157" s="179"/>
      <c r="I157" s="179"/>
      <c r="J157" s="179"/>
      <c r="K157" s="179"/>
      <c r="L157" s="179"/>
      <c r="M157" s="179"/>
      <c r="N157" s="179"/>
    </row>
    <row r="158" spans="1:14" s="355" customFormat="1" ht="24.95" customHeight="1" x14ac:dyDescent="0.3">
      <c r="A158" s="466"/>
      <c r="B158" s="466"/>
      <c r="C158" s="466"/>
      <c r="D158" s="466"/>
      <c r="E158" s="179"/>
      <c r="F158" s="179"/>
      <c r="G158" s="179"/>
      <c r="H158" s="179"/>
      <c r="I158" s="179"/>
      <c r="J158" s="179"/>
      <c r="K158" s="179"/>
      <c r="L158" s="179"/>
      <c r="M158" s="179"/>
      <c r="N158" s="179"/>
    </row>
    <row r="159" spans="1:14" s="355" customFormat="1" ht="24.95" customHeight="1" x14ac:dyDescent="0.3">
      <c r="A159" s="466"/>
      <c r="B159" s="466"/>
      <c r="C159" s="466"/>
      <c r="D159" s="466"/>
      <c r="E159" s="179"/>
      <c r="F159" s="179"/>
      <c r="G159" s="179"/>
      <c r="H159" s="179"/>
      <c r="I159" s="179"/>
      <c r="J159" s="179"/>
      <c r="K159" s="179"/>
      <c r="L159" s="179"/>
      <c r="M159" s="179"/>
      <c r="N159" s="179"/>
    </row>
    <row r="160" spans="1:14" s="355" customFormat="1" ht="24.95" customHeight="1" x14ac:dyDescent="0.3">
      <c r="A160" s="466"/>
      <c r="B160" s="466"/>
      <c r="C160" s="466"/>
      <c r="D160" s="466"/>
      <c r="E160" s="179"/>
      <c r="F160" s="179"/>
      <c r="G160" s="179"/>
      <c r="H160" s="179"/>
      <c r="I160" s="179"/>
      <c r="J160" s="179"/>
      <c r="K160" s="179"/>
      <c r="L160" s="179"/>
      <c r="M160" s="179"/>
      <c r="N160" s="179"/>
    </row>
    <row r="161" spans="1:14" s="355" customFormat="1" ht="24.95" customHeight="1" x14ac:dyDescent="0.3">
      <c r="A161" s="466"/>
      <c r="B161" s="466"/>
      <c r="C161" s="466"/>
      <c r="D161" s="466"/>
      <c r="E161" s="179"/>
      <c r="F161" s="179"/>
      <c r="G161" s="179"/>
      <c r="H161" s="179"/>
      <c r="I161" s="179"/>
      <c r="J161" s="179"/>
      <c r="K161" s="179"/>
      <c r="L161" s="179"/>
      <c r="M161" s="179"/>
      <c r="N161" s="179"/>
    </row>
    <row r="162" spans="1:14" s="355" customFormat="1" ht="24.95" customHeight="1" x14ac:dyDescent="0.3">
      <c r="A162" s="466"/>
      <c r="B162" s="466"/>
      <c r="C162" s="466"/>
      <c r="D162" s="466"/>
      <c r="E162" s="179"/>
      <c r="F162" s="179"/>
      <c r="G162" s="179"/>
      <c r="H162" s="179"/>
      <c r="I162" s="179"/>
      <c r="J162" s="179"/>
      <c r="K162" s="179"/>
      <c r="L162" s="179"/>
      <c r="M162" s="179"/>
      <c r="N162" s="179"/>
    </row>
    <row r="163" spans="1:14" s="355" customFormat="1" ht="24.95" customHeight="1" x14ac:dyDescent="0.3">
      <c r="A163" s="466"/>
      <c r="B163" s="466"/>
      <c r="C163" s="466"/>
      <c r="D163" s="466"/>
      <c r="E163" s="179"/>
      <c r="F163" s="179"/>
      <c r="G163" s="179"/>
      <c r="H163" s="179"/>
      <c r="I163" s="179"/>
      <c r="J163" s="179"/>
      <c r="K163" s="179"/>
      <c r="L163" s="179"/>
      <c r="M163" s="179"/>
      <c r="N163" s="179"/>
    </row>
    <row r="164" spans="1:14" s="355" customFormat="1" ht="24.95" customHeight="1" x14ac:dyDescent="0.3">
      <c r="A164" s="466"/>
      <c r="B164" s="466"/>
      <c r="C164" s="466"/>
      <c r="D164" s="466"/>
      <c r="E164" s="179"/>
      <c r="F164" s="179"/>
      <c r="G164" s="179"/>
      <c r="H164" s="179"/>
      <c r="I164" s="179"/>
      <c r="J164" s="179"/>
      <c r="K164" s="179"/>
      <c r="L164" s="179"/>
      <c r="M164" s="179"/>
      <c r="N164" s="179"/>
    </row>
    <row r="165" spans="1:14" s="355" customFormat="1" ht="24.95" customHeight="1" x14ac:dyDescent="0.3">
      <c r="A165" s="466"/>
      <c r="B165" s="466"/>
      <c r="C165" s="466"/>
      <c r="D165" s="466"/>
      <c r="E165" s="179"/>
      <c r="F165" s="179"/>
      <c r="G165" s="179"/>
      <c r="H165" s="179"/>
      <c r="I165" s="179"/>
      <c r="J165" s="179"/>
      <c r="K165" s="179"/>
      <c r="L165" s="179"/>
      <c r="M165" s="179"/>
      <c r="N165" s="179"/>
    </row>
    <row r="166" spans="1:14" s="355" customFormat="1" ht="24.95" customHeight="1" x14ac:dyDescent="0.3">
      <c r="A166" s="466"/>
      <c r="B166" s="466"/>
      <c r="C166" s="466"/>
      <c r="D166" s="466"/>
      <c r="E166" s="179"/>
      <c r="F166" s="179"/>
      <c r="G166" s="179"/>
      <c r="H166" s="179"/>
      <c r="I166" s="179"/>
      <c r="J166" s="179"/>
      <c r="K166" s="179"/>
      <c r="L166" s="179"/>
      <c r="M166" s="179"/>
      <c r="N166" s="179"/>
    </row>
    <row r="167" spans="1:14" s="355" customFormat="1" ht="24.95" customHeight="1" x14ac:dyDescent="0.3">
      <c r="A167" s="466"/>
      <c r="B167" s="466"/>
      <c r="C167" s="466"/>
      <c r="D167" s="466"/>
      <c r="E167" s="179"/>
      <c r="F167" s="179"/>
      <c r="G167" s="179"/>
      <c r="H167" s="179"/>
      <c r="I167" s="179"/>
      <c r="J167" s="179"/>
      <c r="K167" s="179"/>
      <c r="L167" s="179"/>
      <c r="M167" s="179"/>
      <c r="N167" s="179"/>
    </row>
    <row r="168" spans="1:14" s="355" customFormat="1" ht="24.95" customHeight="1" x14ac:dyDescent="0.3">
      <c r="A168" s="466"/>
      <c r="B168" s="466"/>
      <c r="C168" s="466"/>
      <c r="D168" s="466"/>
      <c r="E168" s="179"/>
      <c r="F168" s="179"/>
      <c r="G168" s="179"/>
      <c r="H168" s="179"/>
      <c r="I168" s="179"/>
      <c r="J168" s="179"/>
      <c r="K168" s="179"/>
      <c r="L168" s="179"/>
      <c r="M168" s="179"/>
      <c r="N168" s="179"/>
    </row>
    <row r="169" spans="1:14" s="355" customFormat="1" ht="24.95" customHeight="1" x14ac:dyDescent="0.3">
      <c r="A169" s="466"/>
      <c r="B169" s="466"/>
      <c r="C169" s="466"/>
      <c r="D169" s="466"/>
      <c r="E169" s="179"/>
      <c r="F169" s="179"/>
      <c r="G169" s="179"/>
      <c r="H169" s="179"/>
      <c r="I169" s="179"/>
      <c r="J169" s="179"/>
      <c r="K169" s="179"/>
      <c r="L169" s="179"/>
      <c r="M169" s="179"/>
      <c r="N169" s="179"/>
    </row>
    <row r="170" spans="1:14" s="355" customFormat="1" ht="24.95" customHeight="1" x14ac:dyDescent="0.3">
      <c r="A170" s="466"/>
      <c r="B170" s="466"/>
      <c r="C170" s="466"/>
      <c r="D170" s="466"/>
      <c r="E170" s="179"/>
      <c r="F170" s="179"/>
      <c r="G170" s="179"/>
      <c r="H170" s="179"/>
      <c r="I170" s="179"/>
      <c r="J170" s="179"/>
      <c r="K170" s="179"/>
      <c r="L170" s="179"/>
      <c r="M170" s="179"/>
      <c r="N170" s="179"/>
    </row>
    <row r="171" spans="1:14" s="355" customFormat="1" ht="24.95" customHeight="1" x14ac:dyDescent="0.3">
      <c r="A171" s="466"/>
      <c r="B171" s="466"/>
      <c r="C171" s="466"/>
      <c r="D171" s="466"/>
      <c r="E171" s="179"/>
      <c r="F171" s="179"/>
      <c r="G171" s="179"/>
      <c r="H171" s="179"/>
      <c r="I171" s="179"/>
      <c r="J171" s="179"/>
      <c r="K171" s="179"/>
      <c r="L171" s="179"/>
      <c r="M171" s="179"/>
      <c r="N171" s="179"/>
    </row>
    <row r="172" spans="1:14" s="355" customFormat="1" ht="24.95" customHeight="1" x14ac:dyDescent="0.3">
      <c r="A172" s="466"/>
      <c r="B172" s="466"/>
      <c r="C172" s="466"/>
      <c r="D172" s="466"/>
      <c r="E172" s="179"/>
      <c r="F172" s="179"/>
      <c r="G172" s="179"/>
      <c r="H172" s="179"/>
      <c r="I172" s="179"/>
      <c r="J172" s="179"/>
      <c r="K172" s="179"/>
      <c r="L172" s="179"/>
      <c r="M172" s="179"/>
      <c r="N172" s="179"/>
    </row>
    <row r="173" spans="1:14" s="355" customFormat="1" ht="24.95" customHeight="1" x14ac:dyDescent="0.3">
      <c r="A173" s="466"/>
      <c r="B173" s="466"/>
      <c r="C173" s="466"/>
      <c r="D173" s="466"/>
      <c r="E173" s="179"/>
      <c r="F173" s="179"/>
      <c r="G173" s="179"/>
      <c r="H173" s="179"/>
      <c r="I173" s="179"/>
      <c r="J173" s="179"/>
      <c r="K173" s="179"/>
      <c r="L173" s="179"/>
      <c r="M173" s="179"/>
      <c r="N173" s="179"/>
    </row>
    <row r="174" spans="1:14" s="355" customFormat="1" ht="24.95" customHeight="1" x14ac:dyDescent="0.3">
      <c r="A174" s="466"/>
      <c r="B174" s="466"/>
      <c r="C174" s="466"/>
      <c r="D174" s="466"/>
      <c r="E174" s="179"/>
      <c r="F174" s="179"/>
      <c r="G174" s="179"/>
      <c r="H174" s="179"/>
      <c r="I174" s="179"/>
      <c r="J174" s="179"/>
      <c r="K174" s="179"/>
      <c r="L174" s="179"/>
      <c r="M174" s="179"/>
      <c r="N174" s="179"/>
    </row>
    <row r="175" spans="1:14" s="355" customFormat="1" ht="24.95" customHeight="1" x14ac:dyDescent="0.3">
      <c r="A175" s="466"/>
      <c r="B175" s="466"/>
      <c r="C175" s="466"/>
      <c r="D175" s="466"/>
      <c r="E175" s="179"/>
      <c r="F175" s="179"/>
      <c r="G175" s="179"/>
      <c r="H175" s="179"/>
      <c r="I175" s="179"/>
      <c r="J175" s="179"/>
      <c r="K175" s="179"/>
      <c r="L175" s="179"/>
      <c r="M175" s="179"/>
      <c r="N175" s="179"/>
    </row>
    <row r="176" spans="1:14" s="355" customFormat="1" ht="24.95" customHeight="1" x14ac:dyDescent="0.3">
      <c r="A176" s="466"/>
      <c r="B176" s="466"/>
      <c r="C176" s="466"/>
      <c r="D176" s="466"/>
      <c r="E176" s="179"/>
      <c r="F176" s="179"/>
      <c r="G176" s="179"/>
      <c r="H176" s="179"/>
      <c r="I176" s="179"/>
      <c r="J176" s="179"/>
      <c r="K176" s="179"/>
      <c r="L176" s="179"/>
      <c r="M176" s="179"/>
      <c r="N176" s="179"/>
    </row>
    <row r="177" spans="1:14" s="355" customFormat="1" ht="24.95" customHeight="1" x14ac:dyDescent="0.3">
      <c r="A177" s="466"/>
      <c r="B177" s="466"/>
      <c r="C177" s="466"/>
      <c r="D177" s="466"/>
      <c r="E177" s="179"/>
      <c r="F177" s="179"/>
      <c r="G177" s="179"/>
      <c r="H177" s="179"/>
      <c r="I177" s="179"/>
      <c r="J177" s="179"/>
      <c r="K177" s="179"/>
      <c r="L177" s="179"/>
      <c r="M177" s="179"/>
      <c r="N177" s="179"/>
    </row>
    <row r="178" spans="1:14" s="355" customFormat="1" ht="24.95" customHeight="1" x14ac:dyDescent="0.3">
      <c r="A178" s="466"/>
      <c r="B178" s="466"/>
      <c r="C178" s="466"/>
      <c r="D178" s="466"/>
      <c r="E178" s="179"/>
      <c r="F178" s="179"/>
      <c r="G178" s="179"/>
      <c r="H178" s="179"/>
      <c r="I178" s="179"/>
      <c r="J178" s="179"/>
      <c r="K178" s="179"/>
      <c r="L178" s="179"/>
      <c r="M178" s="179"/>
      <c r="N178" s="179"/>
    </row>
    <row r="179" spans="1:14" s="355" customFormat="1" ht="24.95" customHeight="1" x14ac:dyDescent="0.3">
      <c r="A179" s="466"/>
      <c r="B179" s="466"/>
      <c r="C179" s="466"/>
      <c r="D179" s="466"/>
      <c r="E179" s="179"/>
      <c r="F179" s="179"/>
      <c r="G179" s="179"/>
      <c r="H179" s="179"/>
      <c r="I179" s="179"/>
      <c r="J179" s="179"/>
      <c r="K179" s="179"/>
      <c r="L179" s="179"/>
      <c r="M179" s="179"/>
      <c r="N179" s="179"/>
    </row>
    <row r="180" spans="1:14" s="355" customFormat="1" ht="24.95" customHeight="1" x14ac:dyDescent="0.3">
      <c r="A180" s="466"/>
      <c r="B180" s="466"/>
      <c r="C180" s="466"/>
      <c r="D180" s="466"/>
      <c r="E180" s="179"/>
      <c r="F180" s="179"/>
      <c r="G180" s="179"/>
      <c r="H180" s="179"/>
      <c r="I180" s="179"/>
      <c r="J180" s="179"/>
      <c r="K180" s="179"/>
      <c r="L180" s="179"/>
      <c r="M180" s="179"/>
      <c r="N180" s="179"/>
    </row>
    <row r="181" spans="1:14" s="355" customFormat="1" ht="24.95" customHeight="1" x14ac:dyDescent="0.3">
      <c r="A181" s="466"/>
      <c r="B181" s="466"/>
      <c r="C181" s="466"/>
      <c r="D181" s="466"/>
      <c r="E181" s="179"/>
      <c r="F181" s="179"/>
      <c r="G181" s="179"/>
      <c r="H181" s="179"/>
      <c r="I181" s="179"/>
      <c r="J181" s="179"/>
      <c r="K181" s="179"/>
      <c r="L181" s="179"/>
      <c r="M181" s="179"/>
      <c r="N181" s="179"/>
    </row>
    <row r="182" spans="1:14" s="404" customFormat="1" ht="24.95" customHeight="1" x14ac:dyDescent="0.3">
      <c r="A182" s="466"/>
      <c r="B182" s="466"/>
      <c r="C182" s="466"/>
      <c r="D182" s="466"/>
      <c r="E182" s="179"/>
      <c r="F182" s="179"/>
      <c r="G182" s="179"/>
      <c r="H182" s="179"/>
      <c r="I182" s="179"/>
      <c r="J182" s="179"/>
      <c r="K182" s="179"/>
      <c r="L182" s="179"/>
      <c r="M182" s="179"/>
      <c r="N182" s="179"/>
    </row>
    <row r="183" spans="1:14" s="434" customFormat="1" ht="24.95" customHeight="1" x14ac:dyDescent="0.3">
      <c r="A183" s="466"/>
      <c r="B183" s="466"/>
      <c r="C183" s="466"/>
      <c r="D183" s="466"/>
      <c r="E183" s="179"/>
      <c r="F183" s="179"/>
      <c r="G183" s="179"/>
      <c r="H183" s="179"/>
      <c r="I183" s="179"/>
      <c r="J183" s="179"/>
      <c r="K183" s="179"/>
      <c r="L183" s="179"/>
      <c r="M183" s="179"/>
      <c r="N183" s="179"/>
    </row>
    <row r="184" spans="1:14" s="404" customFormat="1" ht="24.95" customHeight="1" x14ac:dyDescent="0.3">
      <c r="A184" s="466"/>
      <c r="B184" s="466"/>
      <c r="C184" s="466"/>
      <c r="D184" s="466"/>
      <c r="E184" s="179"/>
      <c r="F184" s="179"/>
      <c r="G184" s="179"/>
      <c r="H184" s="179"/>
      <c r="I184" s="179"/>
      <c r="J184" s="179"/>
      <c r="K184" s="179"/>
      <c r="L184" s="179"/>
      <c r="M184" s="179"/>
      <c r="N184" s="179"/>
    </row>
    <row r="185" spans="1:14" s="355" customFormat="1" ht="24.95" customHeight="1" x14ac:dyDescent="0.3">
      <c r="A185" s="466"/>
      <c r="B185" s="466"/>
      <c r="C185" s="466"/>
      <c r="D185" s="466"/>
      <c r="E185" s="179"/>
      <c r="F185" s="179"/>
      <c r="G185" s="179"/>
      <c r="H185" s="179"/>
      <c r="I185" s="179"/>
      <c r="J185" s="179"/>
      <c r="K185" s="179"/>
      <c r="L185" s="179"/>
      <c r="M185" s="179"/>
      <c r="N185" s="179"/>
    </row>
    <row r="186" spans="1:14" s="355" customFormat="1" ht="24.95" customHeight="1" x14ac:dyDescent="0.3">
      <c r="A186" s="466"/>
      <c r="B186" s="466"/>
      <c r="C186" s="466"/>
      <c r="D186" s="466"/>
      <c r="E186" s="179"/>
      <c r="F186" s="179"/>
      <c r="G186" s="179"/>
      <c r="H186" s="179"/>
      <c r="I186" s="179"/>
      <c r="J186" s="179"/>
      <c r="K186" s="179"/>
      <c r="L186" s="179"/>
      <c r="M186" s="179"/>
      <c r="N186" s="179"/>
    </row>
    <row r="187" spans="1:14" s="355" customFormat="1" ht="24.95" customHeight="1" x14ac:dyDescent="0.3">
      <c r="A187" s="466"/>
      <c r="B187" s="466"/>
      <c r="C187" s="466"/>
      <c r="D187" s="466"/>
      <c r="E187" s="179"/>
      <c r="F187" s="179"/>
      <c r="G187" s="179"/>
      <c r="H187" s="179"/>
      <c r="I187" s="179"/>
      <c r="J187" s="179"/>
      <c r="K187" s="179"/>
      <c r="L187" s="179"/>
      <c r="M187" s="179"/>
      <c r="N187" s="179"/>
    </row>
    <row r="188" spans="1:14" s="355" customFormat="1" ht="24.95" customHeight="1" x14ac:dyDescent="0.3">
      <c r="A188" s="466"/>
      <c r="B188" s="466"/>
      <c r="C188" s="466"/>
      <c r="D188" s="466"/>
      <c r="E188" s="179"/>
      <c r="F188" s="179"/>
      <c r="G188" s="179"/>
      <c r="H188" s="179"/>
      <c r="I188" s="179"/>
      <c r="J188" s="179"/>
      <c r="K188" s="179"/>
      <c r="L188" s="179"/>
      <c r="M188" s="179"/>
      <c r="N188" s="179"/>
    </row>
    <row r="189" spans="1:14" s="355" customFormat="1" ht="24.95" customHeight="1" x14ac:dyDescent="0.3">
      <c r="A189" s="466"/>
      <c r="B189" s="466"/>
      <c r="C189" s="466"/>
      <c r="D189" s="466"/>
      <c r="E189" s="179"/>
      <c r="F189" s="179"/>
      <c r="G189" s="179"/>
      <c r="H189" s="179"/>
      <c r="I189" s="179"/>
      <c r="J189" s="179"/>
      <c r="K189" s="179"/>
      <c r="L189" s="179"/>
      <c r="M189" s="179"/>
      <c r="N189" s="179"/>
    </row>
    <row r="190" spans="1:14" s="355" customFormat="1" ht="24.95" customHeight="1" x14ac:dyDescent="0.3">
      <c r="A190" s="466"/>
      <c r="B190" s="466"/>
      <c r="C190" s="466"/>
      <c r="D190" s="466"/>
      <c r="E190" s="179"/>
      <c r="F190" s="179"/>
      <c r="G190" s="179"/>
      <c r="H190" s="179"/>
      <c r="I190" s="179"/>
      <c r="J190" s="179"/>
      <c r="K190" s="179"/>
      <c r="L190" s="179"/>
      <c r="M190" s="179"/>
      <c r="N190" s="179"/>
    </row>
    <row r="191" spans="1:14" s="355" customFormat="1" ht="24.95" customHeight="1" x14ac:dyDescent="0.3">
      <c r="A191" s="466"/>
      <c r="B191" s="466"/>
      <c r="C191" s="466"/>
      <c r="D191" s="466"/>
      <c r="E191" s="179"/>
      <c r="F191" s="179"/>
      <c r="G191" s="179"/>
      <c r="H191" s="179"/>
      <c r="I191" s="179"/>
      <c r="J191" s="179"/>
      <c r="K191" s="179"/>
      <c r="L191" s="179"/>
      <c r="M191" s="179"/>
      <c r="N191" s="179"/>
    </row>
    <row r="192" spans="1:14" s="355" customFormat="1" ht="24.95" customHeight="1" x14ac:dyDescent="0.3">
      <c r="A192" s="466"/>
      <c r="B192" s="466"/>
      <c r="C192" s="466"/>
      <c r="D192" s="466"/>
      <c r="E192" s="179"/>
      <c r="F192" s="179"/>
      <c r="G192" s="179"/>
      <c r="H192" s="179"/>
      <c r="I192" s="179"/>
      <c r="J192" s="179"/>
      <c r="K192" s="179"/>
      <c r="L192" s="179"/>
      <c r="M192" s="179"/>
      <c r="N192" s="179"/>
    </row>
    <row r="193" spans="1:14" s="355" customFormat="1" ht="24.95" customHeight="1" x14ac:dyDescent="0.3">
      <c r="A193" s="466"/>
      <c r="B193" s="466"/>
      <c r="C193" s="466"/>
      <c r="D193" s="466"/>
      <c r="E193" s="179"/>
      <c r="F193" s="179"/>
      <c r="G193" s="179"/>
      <c r="H193" s="179"/>
      <c r="I193" s="179"/>
      <c r="J193" s="179"/>
      <c r="K193" s="179"/>
      <c r="L193" s="179"/>
      <c r="M193" s="179"/>
      <c r="N193" s="179"/>
    </row>
    <row r="194" spans="1:14" s="355" customFormat="1" ht="24.95" customHeight="1" x14ac:dyDescent="0.3">
      <c r="A194" s="466"/>
      <c r="B194" s="466"/>
      <c r="C194" s="466"/>
      <c r="D194" s="466"/>
      <c r="E194" s="179"/>
      <c r="F194" s="179"/>
      <c r="G194" s="179"/>
      <c r="H194" s="179"/>
      <c r="I194" s="179"/>
      <c r="J194" s="179"/>
      <c r="K194" s="179"/>
      <c r="L194" s="179"/>
      <c r="M194" s="179"/>
      <c r="N194" s="179"/>
    </row>
    <row r="195" spans="1:14" s="355" customFormat="1" ht="24.95" customHeight="1" x14ac:dyDescent="0.3">
      <c r="A195" s="466"/>
      <c r="B195" s="466"/>
      <c r="C195" s="466"/>
      <c r="D195" s="466"/>
      <c r="E195" s="179"/>
      <c r="F195" s="179"/>
      <c r="G195" s="179"/>
      <c r="H195" s="179"/>
      <c r="I195" s="179"/>
      <c r="J195" s="179"/>
      <c r="K195" s="179"/>
      <c r="L195" s="179"/>
      <c r="M195" s="179"/>
      <c r="N195" s="179"/>
    </row>
    <row r="196" spans="1:14" s="355" customFormat="1" ht="24.95" customHeight="1" x14ac:dyDescent="0.3">
      <c r="A196" s="466"/>
      <c r="B196" s="466"/>
      <c r="C196" s="466"/>
      <c r="D196" s="466"/>
      <c r="E196" s="179"/>
      <c r="F196" s="179"/>
      <c r="G196" s="179"/>
      <c r="H196" s="179"/>
      <c r="I196" s="179"/>
      <c r="J196" s="179"/>
      <c r="K196" s="179"/>
      <c r="L196" s="179"/>
      <c r="M196" s="179"/>
      <c r="N196" s="179"/>
    </row>
    <row r="197" spans="1:14" s="355" customFormat="1" ht="24.95" customHeight="1" x14ac:dyDescent="0.3">
      <c r="A197" s="466"/>
      <c r="B197" s="466"/>
      <c r="C197" s="466"/>
      <c r="D197" s="466"/>
      <c r="E197" s="179"/>
      <c r="F197" s="179"/>
      <c r="G197" s="179"/>
      <c r="H197" s="179"/>
      <c r="I197" s="179"/>
      <c r="J197" s="179"/>
      <c r="K197" s="179"/>
      <c r="L197" s="179"/>
      <c r="M197" s="179"/>
      <c r="N197" s="179"/>
    </row>
    <row r="198" spans="1:14" s="355" customFormat="1" ht="24.95" customHeight="1" x14ac:dyDescent="0.3">
      <c r="A198" s="466"/>
      <c r="B198" s="466"/>
      <c r="C198" s="466"/>
      <c r="D198" s="466"/>
      <c r="E198" s="179"/>
      <c r="F198" s="179"/>
      <c r="G198" s="179"/>
      <c r="H198" s="179"/>
      <c r="I198" s="179"/>
      <c r="J198" s="179"/>
      <c r="K198" s="179"/>
      <c r="L198" s="179"/>
      <c r="M198" s="179"/>
      <c r="N198" s="179"/>
    </row>
    <row r="199" spans="1:14" s="355" customFormat="1" ht="24.95" customHeight="1" x14ac:dyDescent="0.3">
      <c r="A199" s="466"/>
      <c r="B199" s="466"/>
      <c r="C199" s="466"/>
      <c r="D199" s="466"/>
      <c r="E199" s="179"/>
      <c r="F199" s="179"/>
      <c r="G199" s="179"/>
      <c r="H199" s="179"/>
      <c r="I199" s="179"/>
      <c r="J199" s="179"/>
      <c r="K199" s="179"/>
      <c r="L199" s="179"/>
      <c r="M199" s="179"/>
      <c r="N199" s="179"/>
    </row>
    <row r="200" spans="1:14" s="355" customFormat="1" ht="24.95" customHeight="1" x14ac:dyDescent="0.3">
      <c r="A200" s="466"/>
      <c r="B200" s="466"/>
      <c r="C200" s="466"/>
      <c r="D200" s="466"/>
      <c r="E200" s="179"/>
      <c r="F200" s="179"/>
      <c r="G200" s="179"/>
      <c r="H200" s="179"/>
      <c r="I200" s="179"/>
      <c r="J200" s="179"/>
      <c r="K200" s="179"/>
      <c r="L200" s="179"/>
      <c r="M200" s="179"/>
      <c r="N200" s="179"/>
    </row>
    <row r="201" spans="1:14" s="355" customFormat="1" ht="24.95" customHeight="1" x14ac:dyDescent="0.3">
      <c r="A201" s="466"/>
      <c r="B201" s="466"/>
      <c r="C201" s="466"/>
      <c r="D201" s="466"/>
      <c r="E201" s="179"/>
      <c r="F201" s="179"/>
      <c r="G201" s="179"/>
      <c r="H201" s="179"/>
      <c r="I201" s="179"/>
      <c r="J201" s="179"/>
      <c r="K201" s="179"/>
      <c r="L201" s="179"/>
      <c r="M201" s="179"/>
      <c r="N201" s="179"/>
    </row>
    <row r="202" spans="1:14" s="355" customFormat="1" ht="24.95" customHeight="1" x14ac:dyDescent="0.3">
      <c r="A202" s="466"/>
      <c r="B202" s="466"/>
      <c r="C202" s="466"/>
      <c r="D202" s="466"/>
      <c r="E202" s="179"/>
      <c r="F202" s="179"/>
      <c r="G202" s="179"/>
      <c r="H202" s="179"/>
      <c r="I202" s="179"/>
      <c r="J202" s="179"/>
      <c r="K202" s="179"/>
      <c r="L202" s="179"/>
      <c r="M202" s="179"/>
      <c r="N202" s="179"/>
    </row>
    <row r="203" spans="1:14" s="355" customFormat="1" ht="24.95" customHeight="1" x14ac:dyDescent="0.3">
      <c r="A203" s="466"/>
      <c r="B203" s="466"/>
      <c r="C203" s="466"/>
      <c r="D203" s="466"/>
      <c r="E203" s="179"/>
      <c r="F203" s="179"/>
      <c r="G203" s="179"/>
      <c r="H203" s="179"/>
      <c r="I203" s="179"/>
      <c r="J203" s="179"/>
      <c r="K203" s="179"/>
      <c r="L203" s="179"/>
      <c r="M203" s="179"/>
      <c r="N203" s="179"/>
    </row>
    <row r="204" spans="1:14" s="355" customFormat="1" ht="24.95" customHeight="1" x14ac:dyDescent="0.3">
      <c r="A204" s="466"/>
      <c r="B204" s="466"/>
      <c r="C204" s="466"/>
      <c r="D204" s="466"/>
      <c r="E204" s="179"/>
      <c r="F204" s="179"/>
      <c r="G204" s="179"/>
      <c r="H204" s="179"/>
      <c r="I204" s="179"/>
      <c r="J204" s="179"/>
      <c r="K204" s="179"/>
      <c r="L204" s="179"/>
      <c r="M204" s="179"/>
      <c r="N204" s="179"/>
    </row>
    <row r="205" spans="1:14" s="355" customFormat="1" ht="24.95" customHeight="1" x14ac:dyDescent="0.3">
      <c r="A205" s="466"/>
      <c r="B205" s="466"/>
      <c r="C205" s="466"/>
      <c r="D205" s="466"/>
      <c r="E205" s="179"/>
      <c r="F205" s="179"/>
      <c r="G205" s="179"/>
      <c r="H205" s="179"/>
      <c r="I205" s="179"/>
      <c r="J205" s="179"/>
      <c r="K205" s="179"/>
      <c r="L205" s="179"/>
      <c r="M205" s="179"/>
      <c r="N205" s="179"/>
    </row>
    <row r="206" spans="1:14" s="355" customFormat="1" ht="24.95" customHeight="1" x14ac:dyDescent="0.3">
      <c r="A206" s="466"/>
      <c r="B206" s="466"/>
      <c r="C206" s="466"/>
      <c r="D206" s="466"/>
      <c r="E206" s="179"/>
      <c r="F206" s="179"/>
      <c r="G206" s="179"/>
      <c r="H206" s="179"/>
      <c r="I206" s="179"/>
      <c r="J206" s="179"/>
      <c r="K206" s="179"/>
      <c r="L206" s="179"/>
      <c r="M206" s="179"/>
      <c r="N206" s="179"/>
    </row>
    <row r="207" spans="1:14" s="355" customFormat="1" ht="24.95" customHeight="1" x14ac:dyDescent="0.3">
      <c r="A207" s="466"/>
      <c r="B207" s="466"/>
      <c r="C207" s="466"/>
      <c r="D207" s="466"/>
      <c r="E207" s="179"/>
      <c r="F207" s="179"/>
      <c r="G207" s="179"/>
      <c r="H207" s="179"/>
      <c r="I207" s="179"/>
      <c r="J207" s="179"/>
      <c r="K207" s="179"/>
      <c r="L207" s="179"/>
      <c r="M207" s="179"/>
      <c r="N207" s="179"/>
    </row>
    <row r="208" spans="1:14" s="355" customFormat="1" ht="24.95" customHeight="1" x14ac:dyDescent="0.3">
      <c r="A208" s="466"/>
      <c r="B208" s="466"/>
      <c r="C208" s="466"/>
      <c r="D208" s="466"/>
      <c r="E208" s="179"/>
      <c r="F208" s="179"/>
      <c r="G208" s="179"/>
      <c r="H208" s="179"/>
      <c r="I208" s="179"/>
      <c r="J208" s="179"/>
      <c r="K208" s="179"/>
      <c r="L208" s="179"/>
      <c r="M208" s="179"/>
      <c r="N208" s="179"/>
    </row>
    <row r="209" spans="1:14" s="355" customFormat="1" ht="24.95" customHeight="1" x14ac:dyDescent="0.3">
      <c r="A209" s="466"/>
      <c r="B209" s="466"/>
      <c r="C209" s="466"/>
      <c r="D209" s="466"/>
      <c r="E209" s="179"/>
      <c r="F209" s="179"/>
      <c r="G209" s="179"/>
      <c r="H209" s="179"/>
      <c r="I209" s="179"/>
      <c r="J209" s="179"/>
      <c r="K209" s="179"/>
      <c r="L209" s="179"/>
      <c r="M209" s="179"/>
      <c r="N209" s="179"/>
    </row>
    <row r="210" spans="1:14" s="355" customFormat="1" ht="24.95" customHeight="1" x14ac:dyDescent="0.3">
      <c r="A210" s="466"/>
      <c r="B210" s="466"/>
      <c r="C210" s="466"/>
      <c r="D210" s="466"/>
      <c r="E210" s="179"/>
      <c r="F210" s="179"/>
      <c r="G210" s="179"/>
      <c r="H210" s="179"/>
      <c r="I210" s="179"/>
      <c r="J210" s="179"/>
      <c r="K210" s="179"/>
      <c r="L210" s="179"/>
      <c r="M210" s="179"/>
      <c r="N210" s="179"/>
    </row>
    <row r="211" spans="1:14" s="355" customFormat="1" ht="24.95" customHeight="1" x14ac:dyDescent="0.3">
      <c r="A211" s="466"/>
      <c r="B211" s="466"/>
      <c r="C211" s="466"/>
      <c r="D211" s="466"/>
      <c r="E211" s="179"/>
      <c r="F211" s="179"/>
      <c r="G211" s="179"/>
      <c r="H211" s="179"/>
      <c r="I211" s="179"/>
      <c r="J211" s="179"/>
      <c r="K211" s="179"/>
      <c r="L211" s="179"/>
      <c r="M211" s="179"/>
      <c r="N211" s="179"/>
    </row>
    <row r="212" spans="1:14" s="355" customFormat="1" ht="24.95" customHeight="1" x14ac:dyDescent="0.3">
      <c r="A212" s="466"/>
      <c r="B212" s="466"/>
      <c r="C212" s="466"/>
      <c r="D212" s="466"/>
      <c r="E212" s="179"/>
      <c r="F212" s="179"/>
      <c r="G212" s="179"/>
      <c r="H212" s="179"/>
      <c r="I212" s="179"/>
      <c r="J212" s="179"/>
      <c r="K212" s="179"/>
      <c r="L212" s="179"/>
      <c r="M212" s="179"/>
      <c r="N212" s="179"/>
    </row>
    <row r="213" spans="1:14" s="355" customFormat="1" ht="24.95" customHeight="1" x14ac:dyDescent="0.3">
      <c r="A213" s="466"/>
      <c r="B213" s="466"/>
      <c r="C213" s="466"/>
      <c r="D213" s="466"/>
      <c r="E213" s="179"/>
      <c r="F213" s="179"/>
      <c r="G213" s="179"/>
      <c r="H213" s="179"/>
      <c r="I213" s="179"/>
      <c r="J213" s="179"/>
      <c r="K213" s="179"/>
      <c r="L213" s="179"/>
      <c r="M213" s="179"/>
      <c r="N213" s="179"/>
    </row>
    <row r="214" spans="1:14" s="355" customFormat="1" ht="24.95" customHeight="1" x14ac:dyDescent="0.3">
      <c r="A214" s="466"/>
      <c r="B214" s="466"/>
      <c r="C214" s="466"/>
      <c r="D214" s="466"/>
      <c r="E214" s="179"/>
      <c r="F214" s="179"/>
      <c r="G214" s="179"/>
      <c r="H214" s="179"/>
      <c r="I214" s="179"/>
      <c r="J214" s="179"/>
      <c r="K214" s="179"/>
      <c r="L214" s="179"/>
      <c r="M214" s="179"/>
      <c r="N214" s="179"/>
    </row>
    <row r="215" spans="1:14" s="355" customFormat="1" ht="24.95" customHeight="1" x14ac:dyDescent="0.3">
      <c r="A215" s="466"/>
      <c r="B215" s="466"/>
      <c r="C215" s="466"/>
      <c r="D215" s="466"/>
      <c r="E215" s="179"/>
      <c r="F215" s="179"/>
      <c r="G215" s="179"/>
      <c r="H215" s="179"/>
      <c r="I215" s="179"/>
      <c r="J215" s="179"/>
      <c r="K215" s="179"/>
      <c r="L215" s="179"/>
      <c r="M215" s="179"/>
      <c r="N215" s="179"/>
    </row>
    <row r="216" spans="1:14" s="355" customFormat="1" ht="24.95" customHeight="1" x14ac:dyDescent="0.3">
      <c r="A216" s="466"/>
      <c r="B216" s="466"/>
      <c r="C216" s="466"/>
      <c r="D216" s="466"/>
      <c r="E216" s="179"/>
      <c r="F216" s="179"/>
      <c r="G216" s="179"/>
      <c r="H216" s="179"/>
      <c r="I216" s="179"/>
      <c r="J216" s="179"/>
      <c r="K216" s="179"/>
      <c r="L216" s="179"/>
      <c r="M216" s="179"/>
      <c r="N216" s="179"/>
    </row>
    <row r="217" spans="1:14" s="355" customFormat="1" ht="24.95" customHeight="1" x14ac:dyDescent="0.3">
      <c r="A217" s="466"/>
      <c r="B217" s="466"/>
      <c r="C217" s="466"/>
      <c r="D217" s="466"/>
      <c r="E217" s="179"/>
      <c r="F217" s="179"/>
      <c r="G217" s="179"/>
      <c r="H217" s="179"/>
      <c r="I217" s="179"/>
      <c r="J217" s="179"/>
      <c r="K217" s="179"/>
      <c r="L217" s="179"/>
      <c r="M217" s="179"/>
      <c r="N217" s="179"/>
    </row>
    <row r="218" spans="1:14" s="355" customFormat="1" ht="24.95" customHeight="1" x14ac:dyDescent="0.3">
      <c r="A218" s="466"/>
      <c r="B218" s="466"/>
      <c r="C218" s="466"/>
      <c r="D218" s="466"/>
      <c r="E218" s="179"/>
      <c r="F218" s="179"/>
      <c r="G218" s="179"/>
      <c r="H218" s="179"/>
      <c r="I218" s="179"/>
      <c r="J218" s="179"/>
      <c r="K218" s="179"/>
      <c r="L218" s="179"/>
      <c r="M218" s="179"/>
      <c r="N218" s="179"/>
    </row>
    <row r="219" spans="1:14" s="355" customFormat="1" ht="24.95" customHeight="1" x14ac:dyDescent="0.3">
      <c r="A219" s="466"/>
      <c r="B219" s="466"/>
      <c r="C219" s="466"/>
      <c r="D219" s="466"/>
      <c r="E219" s="179"/>
      <c r="F219" s="179"/>
      <c r="G219" s="179"/>
      <c r="H219" s="179"/>
      <c r="I219" s="179"/>
      <c r="J219" s="179"/>
      <c r="K219" s="179"/>
      <c r="L219" s="179"/>
      <c r="M219" s="179"/>
      <c r="N219" s="179"/>
    </row>
    <row r="220" spans="1:14" s="355" customFormat="1" ht="24.95" customHeight="1" x14ac:dyDescent="0.3">
      <c r="A220" s="466"/>
      <c r="B220" s="466"/>
      <c r="C220" s="466"/>
      <c r="D220" s="466"/>
      <c r="E220" s="179"/>
      <c r="F220" s="179"/>
      <c r="G220" s="179"/>
      <c r="H220" s="179"/>
      <c r="I220" s="179"/>
      <c r="J220" s="179"/>
      <c r="K220" s="179"/>
      <c r="L220" s="179"/>
      <c r="M220" s="179"/>
      <c r="N220" s="179"/>
    </row>
    <row r="221" spans="1:14" s="355" customFormat="1" ht="24.95" customHeight="1" x14ac:dyDescent="0.3">
      <c r="A221" s="466"/>
      <c r="B221" s="466"/>
      <c r="C221" s="466"/>
      <c r="D221" s="466"/>
      <c r="E221" s="179"/>
      <c r="F221" s="179"/>
      <c r="G221" s="179"/>
      <c r="H221" s="179"/>
      <c r="I221" s="179"/>
      <c r="J221" s="179"/>
      <c r="K221" s="179"/>
      <c r="L221" s="179"/>
      <c r="M221" s="179"/>
      <c r="N221" s="179"/>
    </row>
    <row r="222" spans="1:14" s="355" customFormat="1" ht="24.95" customHeight="1" x14ac:dyDescent="0.3">
      <c r="A222" s="466"/>
      <c r="B222" s="466"/>
      <c r="C222" s="466"/>
      <c r="D222" s="466"/>
      <c r="E222" s="179"/>
      <c r="F222" s="179"/>
      <c r="G222" s="179"/>
      <c r="H222" s="179"/>
      <c r="I222" s="179"/>
      <c r="J222" s="179"/>
      <c r="K222" s="179"/>
      <c r="L222" s="179"/>
      <c r="M222" s="179"/>
      <c r="N222" s="179"/>
    </row>
    <row r="223" spans="1:14" s="355" customFormat="1" ht="24.95" customHeight="1" x14ac:dyDescent="0.3">
      <c r="A223" s="466"/>
      <c r="B223" s="466"/>
      <c r="C223" s="466"/>
      <c r="D223" s="466"/>
      <c r="E223" s="179"/>
      <c r="F223" s="179"/>
      <c r="G223" s="179"/>
      <c r="H223" s="179"/>
      <c r="I223" s="179"/>
      <c r="J223" s="179"/>
      <c r="K223" s="179"/>
      <c r="L223" s="179"/>
      <c r="M223" s="179"/>
      <c r="N223" s="179"/>
    </row>
    <row r="224" spans="1:14" s="404" customFormat="1" ht="24.95" customHeight="1" x14ac:dyDescent="0.3">
      <c r="A224" s="466"/>
      <c r="B224" s="466"/>
      <c r="C224" s="466"/>
      <c r="D224" s="466"/>
      <c r="E224" s="179"/>
      <c r="F224" s="179"/>
      <c r="G224" s="179"/>
      <c r="H224" s="179"/>
      <c r="I224" s="179"/>
      <c r="J224" s="179"/>
      <c r="K224" s="179"/>
      <c r="L224" s="179"/>
      <c r="M224" s="179"/>
      <c r="N224" s="179"/>
    </row>
    <row r="225" spans="1:14" s="355" customFormat="1" ht="24.95" customHeight="1" x14ac:dyDescent="0.3">
      <c r="A225" s="466"/>
      <c r="B225" s="466"/>
      <c r="C225" s="466"/>
      <c r="D225" s="466"/>
      <c r="E225" s="179"/>
      <c r="F225" s="179"/>
      <c r="G225" s="179"/>
      <c r="H225" s="179"/>
      <c r="I225" s="179"/>
      <c r="J225" s="179"/>
      <c r="K225" s="179"/>
      <c r="L225" s="179"/>
      <c r="M225" s="179"/>
      <c r="N225" s="179"/>
    </row>
    <row r="226" spans="1:14" s="355" customFormat="1" ht="24.95" customHeight="1" x14ac:dyDescent="0.3">
      <c r="A226" s="466"/>
      <c r="B226" s="466"/>
      <c r="C226" s="466"/>
      <c r="D226" s="466"/>
      <c r="E226" s="179"/>
      <c r="F226" s="179"/>
      <c r="G226" s="179"/>
      <c r="H226" s="179"/>
      <c r="I226" s="179"/>
      <c r="J226" s="179"/>
      <c r="K226" s="179"/>
      <c r="L226" s="179"/>
      <c r="M226" s="179"/>
      <c r="N226" s="179"/>
    </row>
    <row r="227" spans="1:14" s="355" customFormat="1" ht="24.95" customHeight="1" x14ac:dyDescent="0.3">
      <c r="A227" s="466"/>
      <c r="B227" s="466"/>
      <c r="C227" s="466"/>
      <c r="D227" s="466"/>
      <c r="E227" s="179"/>
      <c r="F227" s="179"/>
      <c r="G227" s="179"/>
      <c r="H227" s="179"/>
      <c r="I227" s="179"/>
      <c r="J227" s="179"/>
      <c r="K227" s="179"/>
      <c r="L227" s="179"/>
      <c r="M227" s="179"/>
      <c r="N227" s="179"/>
    </row>
    <row r="228" spans="1:14" s="355" customFormat="1" ht="24.95" customHeight="1" x14ac:dyDescent="0.3">
      <c r="A228" s="466"/>
      <c r="B228" s="466"/>
      <c r="C228" s="466"/>
      <c r="D228" s="466"/>
      <c r="E228" s="179"/>
      <c r="F228" s="179"/>
      <c r="G228" s="179"/>
      <c r="H228" s="179"/>
      <c r="I228" s="179"/>
      <c r="J228" s="179"/>
      <c r="K228" s="179"/>
      <c r="L228" s="179"/>
      <c r="M228" s="179"/>
      <c r="N228" s="179"/>
    </row>
    <row r="229" spans="1:14" s="355" customFormat="1" ht="24.95" customHeight="1" x14ac:dyDescent="0.3">
      <c r="A229" s="466"/>
      <c r="B229" s="466"/>
      <c r="C229" s="466"/>
      <c r="D229" s="466"/>
      <c r="E229" s="179"/>
      <c r="F229" s="179"/>
      <c r="G229" s="179"/>
      <c r="H229" s="179"/>
      <c r="I229" s="179"/>
      <c r="J229" s="179"/>
      <c r="K229" s="179"/>
      <c r="L229" s="179"/>
      <c r="M229" s="179"/>
      <c r="N229" s="179"/>
    </row>
    <row r="230" spans="1:14" s="355" customFormat="1" ht="24.95" customHeight="1" x14ac:dyDescent="0.3">
      <c r="A230" s="466"/>
      <c r="B230" s="466"/>
      <c r="C230" s="466"/>
      <c r="D230" s="466"/>
      <c r="E230" s="179"/>
      <c r="F230" s="179"/>
      <c r="G230" s="179"/>
      <c r="H230" s="179"/>
      <c r="I230" s="179"/>
      <c r="J230" s="179"/>
      <c r="K230" s="179"/>
      <c r="L230" s="179"/>
      <c r="M230" s="179"/>
      <c r="N230" s="179"/>
    </row>
    <row r="231" spans="1:14" s="355" customFormat="1" ht="24.95" customHeight="1" x14ac:dyDescent="0.3">
      <c r="A231" s="466"/>
      <c r="B231" s="466"/>
      <c r="C231" s="466"/>
      <c r="D231" s="466"/>
      <c r="E231" s="179"/>
      <c r="F231" s="179"/>
      <c r="G231" s="179"/>
      <c r="H231" s="179"/>
      <c r="I231" s="179"/>
      <c r="J231" s="179"/>
      <c r="K231" s="179"/>
      <c r="L231" s="179"/>
      <c r="M231" s="179"/>
      <c r="N231" s="179"/>
    </row>
    <row r="232" spans="1:14" s="355" customFormat="1" ht="24.95" customHeight="1" x14ac:dyDescent="0.3">
      <c r="A232" s="466"/>
      <c r="B232" s="466"/>
      <c r="C232" s="466"/>
      <c r="D232" s="466"/>
      <c r="E232" s="179"/>
      <c r="F232" s="179"/>
      <c r="G232" s="179"/>
      <c r="H232" s="179"/>
      <c r="I232" s="179"/>
      <c r="J232" s="179"/>
      <c r="K232" s="179"/>
      <c r="L232" s="179"/>
      <c r="M232" s="179"/>
      <c r="N232" s="179"/>
    </row>
    <row r="233" spans="1:14" s="355" customFormat="1" ht="24.95" customHeight="1" x14ac:dyDescent="0.3">
      <c r="A233" s="466"/>
      <c r="B233" s="466"/>
      <c r="C233" s="466"/>
      <c r="D233" s="466"/>
      <c r="E233" s="179"/>
      <c r="F233" s="179"/>
      <c r="G233" s="179"/>
      <c r="H233" s="179"/>
      <c r="I233" s="179"/>
      <c r="J233" s="179"/>
      <c r="K233" s="179"/>
      <c r="L233" s="179"/>
      <c r="M233" s="179"/>
      <c r="N233" s="179"/>
    </row>
    <row r="234" spans="1:14" s="355" customFormat="1" ht="24.95" customHeight="1" x14ac:dyDescent="0.3">
      <c r="A234" s="466"/>
      <c r="B234" s="466"/>
      <c r="C234" s="466"/>
      <c r="D234" s="466"/>
      <c r="E234" s="179"/>
      <c r="F234" s="179"/>
      <c r="G234" s="179"/>
      <c r="H234" s="179"/>
      <c r="I234" s="179"/>
      <c r="J234" s="179"/>
      <c r="K234" s="179"/>
      <c r="L234" s="179"/>
      <c r="M234" s="179"/>
      <c r="N234" s="179"/>
    </row>
    <row r="235" spans="1:14" s="355" customFormat="1" ht="24.95" customHeight="1" x14ac:dyDescent="0.3">
      <c r="A235" s="466"/>
      <c r="B235" s="466"/>
      <c r="C235" s="466"/>
      <c r="D235" s="466"/>
      <c r="E235" s="179"/>
      <c r="F235" s="179"/>
      <c r="G235" s="179"/>
      <c r="H235" s="179"/>
      <c r="I235" s="179"/>
      <c r="J235" s="179"/>
      <c r="K235" s="179"/>
      <c r="L235" s="179"/>
      <c r="M235" s="179"/>
      <c r="N235" s="179"/>
    </row>
    <row r="236" spans="1:14" s="355" customFormat="1" ht="24.95" customHeight="1" x14ac:dyDescent="0.3">
      <c r="A236" s="466"/>
      <c r="B236" s="466"/>
      <c r="C236" s="466"/>
      <c r="D236" s="466"/>
      <c r="E236" s="179"/>
      <c r="F236" s="179"/>
      <c r="G236" s="179"/>
      <c r="H236" s="179"/>
      <c r="I236" s="179"/>
      <c r="J236" s="179"/>
      <c r="K236" s="179"/>
      <c r="L236" s="179"/>
      <c r="M236" s="179"/>
      <c r="N236" s="179"/>
    </row>
    <row r="237" spans="1:14" s="355" customFormat="1" ht="24.95" customHeight="1" x14ac:dyDescent="0.3">
      <c r="A237" s="466"/>
      <c r="B237" s="466"/>
      <c r="C237" s="466"/>
      <c r="D237" s="466"/>
      <c r="E237" s="179"/>
      <c r="F237" s="179"/>
      <c r="G237" s="179"/>
      <c r="H237" s="179"/>
      <c r="I237" s="179"/>
      <c r="J237" s="179"/>
      <c r="K237" s="179"/>
      <c r="L237" s="179"/>
      <c r="M237" s="179"/>
      <c r="N237" s="179"/>
    </row>
    <row r="238" spans="1:14" s="355" customFormat="1" ht="24.95" customHeight="1" x14ac:dyDescent="0.3">
      <c r="A238" s="466"/>
      <c r="B238" s="466"/>
      <c r="C238" s="466"/>
      <c r="D238" s="466"/>
      <c r="E238" s="179"/>
      <c r="F238" s="179"/>
      <c r="G238" s="179"/>
      <c r="H238" s="179"/>
      <c r="I238" s="179"/>
      <c r="J238" s="179"/>
      <c r="K238" s="179"/>
      <c r="L238" s="179"/>
      <c r="M238" s="179"/>
      <c r="N238" s="179"/>
    </row>
    <row r="239" spans="1:14" s="355" customFormat="1" ht="24.95" customHeight="1" x14ac:dyDescent="0.3">
      <c r="A239" s="466"/>
      <c r="B239" s="466"/>
      <c r="C239" s="466"/>
      <c r="D239" s="466"/>
      <c r="E239" s="179"/>
      <c r="F239" s="179"/>
      <c r="G239" s="179"/>
      <c r="H239" s="179"/>
      <c r="I239" s="179"/>
      <c r="J239" s="179"/>
      <c r="K239" s="179"/>
      <c r="L239" s="179"/>
      <c r="M239" s="179"/>
      <c r="N239" s="179"/>
    </row>
    <row r="240" spans="1:14" s="355" customFormat="1" ht="24.95" customHeight="1" x14ac:dyDescent="0.3">
      <c r="A240" s="466"/>
      <c r="B240" s="466"/>
      <c r="C240" s="466"/>
      <c r="D240" s="466"/>
      <c r="E240" s="179"/>
      <c r="F240" s="179"/>
      <c r="G240" s="179"/>
      <c r="H240" s="179"/>
      <c r="I240" s="179"/>
      <c r="J240" s="179"/>
      <c r="K240" s="179"/>
      <c r="L240" s="179"/>
      <c r="M240" s="179"/>
      <c r="N240" s="179"/>
    </row>
    <row r="241" spans="1:14" s="355" customFormat="1" ht="24.95" customHeight="1" x14ac:dyDescent="0.3">
      <c r="A241" s="466"/>
      <c r="B241" s="466"/>
      <c r="C241" s="466"/>
      <c r="D241" s="466"/>
      <c r="E241" s="179"/>
      <c r="F241" s="179"/>
      <c r="G241" s="179"/>
      <c r="H241" s="179"/>
      <c r="I241" s="179"/>
      <c r="J241" s="179"/>
      <c r="K241" s="179"/>
      <c r="L241" s="179"/>
      <c r="M241" s="179"/>
      <c r="N241" s="179"/>
    </row>
    <row r="242" spans="1:14" s="355" customFormat="1" ht="24.95" customHeight="1" x14ac:dyDescent="0.3">
      <c r="A242" s="466"/>
      <c r="B242" s="466"/>
      <c r="C242" s="466"/>
      <c r="D242" s="466"/>
      <c r="E242" s="179"/>
      <c r="F242" s="179"/>
      <c r="G242" s="179"/>
      <c r="H242" s="179"/>
      <c r="I242" s="179"/>
      <c r="J242" s="179"/>
      <c r="K242" s="179"/>
      <c r="L242" s="179"/>
      <c r="M242" s="179"/>
      <c r="N242" s="179"/>
    </row>
    <row r="243" spans="1:14" s="355" customFormat="1" ht="24.95" customHeight="1" x14ac:dyDescent="0.3">
      <c r="A243" s="466"/>
      <c r="B243" s="466"/>
      <c r="C243" s="466"/>
      <c r="D243" s="466"/>
      <c r="E243" s="179"/>
      <c r="F243" s="179"/>
      <c r="G243" s="179"/>
      <c r="H243" s="179"/>
      <c r="I243" s="179"/>
      <c r="J243" s="179"/>
      <c r="K243" s="179"/>
      <c r="L243" s="179"/>
      <c r="M243" s="179"/>
      <c r="N243" s="179"/>
    </row>
    <row r="244" spans="1:14" s="136" customFormat="1" ht="24.95" customHeight="1" x14ac:dyDescent="0.3">
      <c r="A244" s="466"/>
      <c r="B244" s="466"/>
      <c r="C244" s="466"/>
      <c r="D244" s="466"/>
      <c r="E244" s="179"/>
      <c r="F244" s="179"/>
      <c r="G244" s="179"/>
      <c r="H244" s="179"/>
      <c r="I244" s="179"/>
      <c r="J244" s="179"/>
      <c r="K244" s="179"/>
      <c r="L244" s="179"/>
      <c r="M244" s="179"/>
      <c r="N244" s="179"/>
    </row>
    <row r="245" spans="1:14" s="136" customFormat="1" ht="24.95" customHeight="1" x14ac:dyDescent="0.3">
      <c r="A245" s="466"/>
      <c r="B245" s="466"/>
      <c r="C245" s="466"/>
      <c r="D245" s="466"/>
      <c r="E245" s="179"/>
      <c r="F245" s="179"/>
      <c r="G245" s="179"/>
      <c r="H245" s="179"/>
      <c r="I245" s="179"/>
      <c r="J245" s="179"/>
      <c r="K245" s="179"/>
      <c r="L245" s="179"/>
      <c r="M245" s="179"/>
      <c r="N245" s="179"/>
    </row>
    <row r="246" spans="1:14" s="136" customFormat="1" ht="24.95" customHeight="1" x14ac:dyDescent="0.3">
      <c r="A246" s="466"/>
      <c r="B246" s="466"/>
      <c r="C246" s="466"/>
      <c r="D246" s="466"/>
      <c r="E246" s="179"/>
      <c r="F246" s="179"/>
      <c r="G246" s="179"/>
      <c r="H246" s="179"/>
      <c r="I246" s="179"/>
      <c r="J246" s="179"/>
      <c r="K246" s="179"/>
      <c r="L246" s="179"/>
      <c r="M246" s="179"/>
      <c r="N246" s="179"/>
    </row>
    <row r="247" spans="1:14" s="136" customFormat="1" ht="24.95" customHeight="1" x14ac:dyDescent="0.3">
      <c r="A247" s="466"/>
      <c r="B247" s="466"/>
      <c r="C247" s="466"/>
      <c r="D247" s="466"/>
      <c r="E247" s="179"/>
      <c r="F247" s="179"/>
      <c r="G247" s="179"/>
      <c r="H247" s="179"/>
      <c r="I247" s="179"/>
      <c r="J247" s="179"/>
      <c r="K247" s="179"/>
      <c r="L247" s="179"/>
      <c r="M247" s="179"/>
      <c r="N247" s="179"/>
    </row>
    <row r="248" spans="1:14" s="136" customFormat="1" ht="24.95" customHeight="1" x14ac:dyDescent="0.3">
      <c r="A248" s="466"/>
      <c r="B248" s="466"/>
      <c r="C248" s="466"/>
      <c r="D248" s="466"/>
      <c r="E248" s="179"/>
      <c r="F248" s="179"/>
      <c r="G248" s="179"/>
      <c r="H248" s="179"/>
      <c r="I248" s="179"/>
      <c r="J248" s="179"/>
      <c r="K248" s="179"/>
      <c r="L248" s="179"/>
      <c r="M248" s="179"/>
      <c r="N248" s="179"/>
    </row>
    <row r="249" spans="1:14" s="136" customFormat="1" ht="24.95" customHeight="1" x14ac:dyDescent="0.3">
      <c r="A249" s="466"/>
      <c r="B249" s="466"/>
      <c r="C249" s="466"/>
      <c r="D249" s="466"/>
      <c r="E249" s="179"/>
      <c r="F249" s="179"/>
      <c r="G249" s="179"/>
      <c r="H249" s="179"/>
      <c r="I249" s="179"/>
      <c r="J249" s="179"/>
      <c r="K249" s="179"/>
      <c r="L249" s="179"/>
      <c r="M249" s="179"/>
      <c r="N249" s="179"/>
    </row>
    <row r="250" spans="1:14" s="136" customFormat="1" ht="24.95" customHeight="1" x14ac:dyDescent="0.3">
      <c r="A250" s="466"/>
      <c r="B250" s="466"/>
      <c r="C250" s="466"/>
      <c r="D250" s="466"/>
      <c r="E250" s="179"/>
      <c r="F250" s="179"/>
      <c r="G250" s="179"/>
      <c r="H250" s="179"/>
      <c r="I250" s="179"/>
      <c r="J250" s="179"/>
      <c r="K250" s="179"/>
      <c r="L250" s="179"/>
      <c r="M250" s="179"/>
      <c r="N250" s="179"/>
    </row>
    <row r="251" spans="1:14" s="136" customFormat="1" ht="24.95" customHeight="1" x14ac:dyDescent="0.3">
      <c r="A251" s="466"/>
      <c r="B251" s="466"/>
      <c r="C251" s="466"/>
      <c r="D251" s="466"/>
      <c r="E251" s="179"/>
      <c r="F251" s="179"/>
      <c r="G251" s="179"/>
      <c r="H251" s="179"/>
      <c r="I251" s="179"/>
      <c r="J251" s="179"/>
      <c r="K251" s="179"/>
      <c r="L251" s="179"/>
      <c r="M251" s="179"/>
      <c r="N251" s="179"/>
    </row>
    <row r="252" spans="1:14" s="136" customFormat="1" ht="24.95" customHeight="1" x14ac:dyDescent="0.3">
      <c r="A252" s="466"/>
      <c r="B252" s="466"/>
      <c r="C252" s="466"/>
      <c r="D252" s="466"/>
      <c r="E252" s="179"/>
      <c r="F252" s="179"/>
      <c r="G252" s="179"/>
      <c r="H252" s="179"/>
      <c r="I252" s="179"/>
      <c r="J252" s="179"/>
      <c r="K252" s="179"/>
      <c r="L252" s="179"/>
      <c r="M252" s="179"/>
      <c r="N252" s="179"/>
    </row>
    <row r="253" spans="1:14" s="350" customFormat="1" ht="24.95" customHeight="1" x14ac:dyDescent="0.25">
      <c r="A253" s="466"/>
      <c r="B253" s="466"/>
      <c r="C253" s="466"/>
      <c r="D253" s="466"/>
      <c r="E253" s="179"/>
      <c r="F253" s="179"/>
      <c r="G253" s="179"/>
      <c r="H253" s="179"/>
      <c r="I253" s="179"/>
      <c r="J253" s="179"/>
      <c r="K253" s="179"/>
      <c r="L253" s="179"/>
      <c r="M253" s="179"/>
      <c r="N253" s="179"/>
    </row>
    <row r="254" spans="1:14" s="143" customFormat="1" ht="24.95" customHeight="1" x14ac:dyDescent="0.25">
      <c r="A254" s="466"/>
      <c r="B254" s="466"/>
      <c r="C254" s="466"/>
      <c r="D254" s="466"/>
      <c r="E254" s="179"/>
      <c r="F254" s="179"/>
      <c r="G254" s="179"/>
      <c r="H254" s="179"/>
      <c r="I254" s="179"/>
      <c r="J254" s="179"/>
      <c r="K254" s="179"/>
      <c r="L254" s="179"/>
      <c r="M254" s="179"/>
      <c r="N254" s="179"/>
    </row>
    <row r="255" spans="1:14" s="143" customFormat="1" ht="24.95" customHeight="1" x14ac:dyDescent="0.25">
      <c r="A255" s="466"/>
      <c r="B255" s="466"/>
      <c r="C255" s="466"/>
      <c r="D255" s="466"/>
      <c r="E255" s="179"/>
      <c r="F255" s="179"/>
      <c r="G255" s="179"/>
      <c r="H255" s="179"/>
      <c r="I255" s="179"/>
      <c r="J255" s="179"/>
      <c r="K255" s="179"/>
      <c r="L255" s="179"/>
      <c r="M255" s="179"/>
      <c r="N255" s="179"/>
    </row>
    <row r="256" spans="1:14" s="143" customFormat="1" ht="24.95" customHeight="1" x14ac:dyDescent="0.25">
      <c r="A256" s="466"/>
      <c r="B256" s="466"/>
      <c r="C256" s="466"/>
      <c r="D256" s="466"/>
      <c r="E256" s="179"/>
      <c r="F256" s="179"/>
      <c r="G256" s="179"/>
      <c r="H256" s="179"/>
      <c r="I256" s="179"/>
      <c r="J256" s="179"/>
      <c r="K256" s="179"/>
      <c r="L256" s="179"/>
      <c r="M256" s="179"/>
      <c r="N256" s="179"/>
    </row>
    <row r="257" spans="1:14" s="143" customFormat="1" ht="24.95" customHeight="1" x14ac:dyDescent="0.25">
      <c r="A257" s="466"/>
      <c r="B257" s="466"/>
      <c r="C257" s="466"/>
      <c r="D257" s="466"/>
      <c r="E257" s="179"/>
      <c r="F257" s="179"/>
      <c r="G257" s="179"/>
      <c r="H257" s="179"/>
      <c r="I257" s="179"/>
      <c r="J257" s="179"/>
      <c r="K257" s="179"/>
      <c r="L257" s="179"/>
      <c r="M257" s="179"/>
      <c r="N257" s="179"/>
    </row>
    <row r="258" spans="1:14" s="143" customFormat="1" ht="24.95" customHeight="1" x14ac:dyDescent="0.25">
      <c r="A258" s="466"/>
      <c r="B258" s="466"/>
      <c r="C258" s="466"/>
      <c r="D258" s="466"/>
      <c r="E258" s="179"/>
      <c r="F258" s="179"/>
      <c r="G258" s="179"/>
      <c r="H258" s="179"/>
      <c r="I258" s="179"/>
      <c r="J258" s="179"/>
      <c r="K258" s="179"/>
      <c r="L258" s="179"/>
      <c r="M258" s="179"/>
      <c r="N258" s="179"/>
    </row>
    <row r="259" spans="1:14" s="143" customFormat="1" ht="24.95" customHeight="1" x14ac:dyDescent="0.25">
      <c r="A259" s="466"/>
      <c r="B259" s="466"/>
      <c r="C259" s="466"/>
      <c r="D259" s="466"/>
      <c r="E259" s="179"/>
      <c r="F259" s="179"/>
      <c r="G259" s="179"/>
      <c r="H259" s="179"/>
      <c r="I259" s="179"/>
      <c r="J259" s="179"/>
      <c r="K259" s="179"/>
      <c r="L259" s="179"/>
      <c r="M259" s="179"/>
      <c r="N259" s="179"/>
    </row>
    <row r="260" spans="1:14" s="143" customFormat="1" ht="24.95" customHeight="1" x14ac:dyDescent="0.25">
      <c r="A260" s="466"/>
      <c r="B260" s="466"/>
      <c r="C260" s="466"/>
      <c r="D260" s="466"/>
      <c r="E260" s="179"/>
      <c r="F260" s="179"/>
      <c r="G260" s="179"/>
      <c r="H260" s="179"/>
      <c r="I260" s="179"/>
      <c r="J260" s="179"/>
      <c r="K260" s="179"/>
      <c r="L260" s="179"/>
      <c r="M260" s="179"/>
      <c r="N260" s="179"/>
    </row>
    <row r="261" spans="1:14" s="143" customFormat="1" ht="24.95" customHeight="1" x14ac:dyDescent="0.25">
      <c r="A261" s="466"/>
      <c r="B261" s="466"/>
      <c r="C261" s="466"/>
      <c r="D261" s="466"/>
      <c r="E261" s="179"/>
      <c r="F261" s="179"/>
      <c r="G261" s="179"/>
      <c r="H261" s="179"/>
      <c r="I261" s="179"/>
      <c r="J261" s="179"/>
      <c r="K261" s="179"/>
      <c r="L261" s="179"/>
      <c r="M261" s="179"/>
      <c r="N261" s="179"/>
    </row>
    <row r="262" spans="1:14" s="143" customFormat="1" ht="24.95" customHeight="1" x14ac:dyDescent="0.25">
      <c r="A262" s="466"/>
      <c r="B262" s="466"/>
      <c r="C262" s="466"/>
      <c r="D262" s="466"/>
      <c r="E262" s="179"/>
      <c r="F262" s="179"/>
      <c r="G262" s="179"/>
      <c r="H262" s="179"/>
      <c r="I262" s="179"/>
      <c r="J262" s="179"/>
      <c r="K262" s="179"/>
      <c r="L262" s="179"/>
      <c r="M262" s="179"/>
      <c r="N262" s="179"/>
    </row>
    <row r="263" spans="1:14" s="143" customFormat="1" ht="24.95" customHeight="1" x14ac:dyDescent="0.25">
      <c r="A263" s="466"/>
      <c r="B263" s="466"/>
      <c r="C263" s="466"/>
      <c r="D263" s="466"/>
      <c r="E263" s="179"/>
      <c r="F263" s="179"/>
      <c r="G263" s="179"/>
      <c r="H263" s="179"/>
      <c r="I263" s="179"/>
      <c r="J263" s="179"/>
      <c r="K263" s="179"/>
      <c r="L263" s="179"/>
      <c r="M263" s="179"/>
      <c r="N263" s="179"/>
    </row>
    <row r="264" spans="1:14" s="143" customFormat="1" ht="24.95" customHeight="1" x14ac:dyDescent="0.25">
      <c r="A264" s="466"/>
      <c r="B264" s="466"/>
      <c r="C264" s="466"/>
      <c r="D264" s="466"/>
      <c r="E264" s="179"/>
      <c r="F264" s="179"/>
      <c r="G264" s="179"/>
      <c r="H264" s="179"/>
      <c r="I264" s="179"/>
      <c r="J264" s="179"/>
      <c r="K264" s="179"/>
      <c r="L264" s="179"/>
      <c r="M264" s="179"/>
      <c r="N264" s="179"/>
    </row>
    <row r="265" spans="1:14" s="143" customFormat="1" ht="24.95" customHeight="1" x14ac:dyDescent="0.25">
      <c r="A265" s="466"/>
      <c r="B265" s="466"/>
      <c r="C265" s="466"/>
      <c r="D265" s="466"/>
      <c r="E265" s="179"/>
      <c r="F265" s="179"/>
      <c r="G265" s="179"/>
      <c r="H265" s="179"/>
      <c r="I265" s="179"/>
      <c r="J265" s="179"/>
      <c r="K265" s="179"/>
      <c r="L265" s="179"/>
      <c r="M265" s="179"/>
      <c r="N265" s="179"/>
    </row>
    <row r="266" spans="1:14" s="143" customFormat="1" ht="24.95" customHeight="1" x14ac:dyDescent="0.25">
      <c r="A266" s="466"/>
      <c r="B266" s="466"/>
      <c r="C266" s="466"/>
      <c r="D266" s="466"/>
      <c r="E266" s="179"/>
      <c r="F266" s="179"/>
      <c r="G266" s="179"/>
      <c r="H266" s="179"/>
      <c r="I266" s="179"/>
      <c r="J266" s="179"/>
      <c r="K266" s="179"/>
      <c r="L266" s="179"/>
      <c r="M266" s="179"/>
      <c r="N266" s="179"/>
    </row>
    <row r="267" spans="1:14" s="351" customFormat="1" ht="24.95" customHeight="1" x14ac:dyDescent="0.25">
      <c r="A267" s="466"/>
      <c r="B267" s="466"/>
      <c r="C267" s="466"/>
      <c r="D267" s="466"/>
      <c r="E267" s="179"/>
      <c r="F267" s="179"/>
      <c r="G267" s="179"/>
      <c r="H267" s="179"/>
      <c r="I267" s="179"/>
      <c r="J267" s="179"/>
      <c r="K267" s="179"/>
      <c r="L267" s="179"/>
      <c r="M267" s="179"/>
      <c r="N267" s="179"/>
    </row>
    <row r="268" spans="1:14" s="143" customFormat="1" ht="24.95" customHeight="1" x14ac:dyDescent="0.25">
      <c r="A268" s="466"/>
      <c r="B268" s="466"/>
      <c r="C268" s="466"/>
      <c r="D268" s="466"/>
      <c r="E268" s="179"/>
      <c r="F268" s="179"/>
      <c r="G268" s="179"/>
      <c r="H268" s="179"/>
      <c r="I268" s="179"/>
      <c r="J268" s="179"/>
      <c r="K268" s="179"/>
      <c r="L268" s="179"/>
      <c r="M268" s="179"/>
      <c r="N268" s="179"/>
    </row>
    <row r="269" spans="1:14" s="143" customFormat="1" ht="24.95" customHeight="1" x14ac:dyDescent="0.25">
      <c r="A269" s="466"/>
      <c r="B269" s="466"/>
      <c r="C269" s="466"/>
      <c r="D269" s="466"/>
      <c r="E269" s="179"/>
      <c r="F269" s="179"/>
      <c r="G269" s="179"/>
      <c r="H269" s="179"/>
      <c r="I269" s="179"/>
      <c r="J269" s="179"/>
      <c r="K269" s="179"/>
      <c r="L269" s="179"/>
      <c r="M269" s="179"/>
      <c r="N269" s="179"/>
    </row>
    <row r="270" spans="1:14" s="143" customFormat="1" ht="24.95" customHeight="1" x14ac:dyDescent="0.25">
      <c r="A270" s="466"/>
      <c r="B270" s="466"/>
      <c r="C270" s="466"/>
      <c r="D270" s="466"/>
      <c r="E270" s="179"/>
      <c r="F270" s="179"/>
      <c r="G270" s="179"/>
      <c r="H270" s="179"/>
      <c r="I270" s="179"/>
      <c r="J270" s="179"/>
      <c r="K270" s="179"/>
      <c r="L270" s="179"/>
      <c r="M270" s="179"/>
      <c r="N270" s="179"/>
    </row>
    <row r="271" spans="1:14" s="143" customFormat="1" ht="24.95" customHeight="1" x14ac:dyDescent="0.25">
      <c r="A271" s="466"/>
      <c r="B271" s="466"/>
      <c r="C271" s="466"/>
      <c r="D271" s="466"/>
      <c r="E271" s="179"/>
      <c r="F271" s="179"/>
      <c r="G271" s="179"/>
      <c r="H271" s="179"/>
      <c r="I271" s="179"/>
      <c r="J271" s="179"/>
      <c r="K271" s="179"/>
      <c r="L271" s="179"/>
      <c r="M271" s="179"/>
      <c r="N271" s="179"/>
    </row>
    <row r="272" spans="1:14" s="143" customFormat="1" ht="24.95" customHeight="1" x14ac:dyDescent="0.25">
      <c r="A272" s="466"/>
      <c r="B272" s="466"/>
      <c r="C272" s="466"/>
      <c r="D272" s="466"/>
      <c r="E272" s="179"/>
      <c r="F272" s="179"/>
      <c r="G272" s="179"/>
      <c r="H272" s="179"/>
      <c r="I272" s="179"/>
      <c r="J272" s="179"/>
      <c r="K272" s="179"/>
      <c r="L272" s="179"/>
      <c r="M272" s="179"/>
      <c r="N272" s="179"/>
    </row>
    <row r="273" spans="1:14" s="143" customFormat="1" ht="24.95" customHeight="1" x14ac:dyDescent="0.25">
      <c r="A273" s="466"/>
      <c r="B273" s="466"/>
      <c r="C273" s="466"/>
      <c r="D273" s="466"/>
      <c r="E273" s="179"/>
      <c r="F273" s="179"/>
      <c r="G273" s="179"/>
      <c r="H273" s="179"/>
      <c r="I273" s="179"/>
      <c r="J273" s="179"/>
      <c r="K273" s="179"/>
      <c r="L273" s="179"/>
      <c r="M273" s="179"/>
      <c r="N273" s="179"/>
    </row>
    <row r="274" spans="1:14" s="143" customFormat="1" ht="24.95" customHeight="1" x14ac:dyDescent="0.25">
      <c r="A274" s="466"/>
      <c r="B274" s="466"/>
      <c r="C274" s="466"/>
      <c r="D274" s="466"/>
      <c r="E274" s="179"/>
      <c r="F274" s="179"/>
      <c r="G274" s="179"/>
      <c r="H274" s="179"/>
      <c r="I274" s="179"/>
      <c r="J274" s="179"/>
      <c r="K274" s="179"/>
      <c r="L274" s="179"/>
      <c r="M274" s="179"/>
      <c r="N274" s="179"/>
    </row>
    <row r="275" spans="1:14" s="143" customFormat="1" ht="24.95" customHeight="1" x14ac:dyDescent="0.25">
      <c r="A275" s="466"/>
      <c r="B275" s="466"/>
      <c r="C275" s="466"/>
      <c r="D275" s="466"/>
      <c r="E275" s="179"/>
      <c r="F275" s="179"/>
      <c r="G275" s="179"/>
      <c r="H275" s="179"/>
      <c r="I275" s="179"/>
      <c r="J275" s="179"/>
      <c r="K275" s="179"/>
      <c r="L275" s="179"/>
      <c r="M275" s="179"/>
      <c r="N275" s="179"/>
    </row>
    <row r="276" spans="1:14" s="143" customFormat="1" ht="24.95" customHeight="1" x14ac:dyDescent="0.25">
      <c r="A276" s="466"/>
      <c r="B276" s="466"/>
      <c r="C276" s="466"/>
      <c r="D276" s="466"/>
      <c r="E276" s="179"/>
      <c r="F276" s="179"/>
      <c r="G276" s="179"/>
      <c r="H276" s="179"/>
      <c r="I276" s="179"/>
      <c r="J276" s="179"/>
      <c r="K276" s="179"/>
      <c r="L276" s="179"/>
      <c r="M276" s="179"/>
      <c r="N276" s="179"/>
    </row>
    <row r="277" spans="1:14" s="143" customFormat="1" ht="24.95" customHeight="1" x14ac:dyDescent="0.25">
      <c r="A277" s="466"/>
      <c r="B277" s="466"/>
      <c r="C277" s="466"/>
      <c r="D277" s="466"/>
      <c r="E277" s="179"/>
      <c r="F277" s="179"/>
      <c r="G277" s="179"/>
      <c r="H277" s="179"/>
      <c r="I277" s="179"/>
      <c r="J277" s="179"/>
      <c r="K277" s="179"/>
      <c r="L277" s="179"/>
      <c r="M277" s="179"/>
      <c r="N277" s="179"/>
    </row>
    <row r="278" spans="1:14" s="143" customFormat="1" ht="24.95" customHeight="1" x14ac:dyDescent="0.25">
      <c r="A278" s="466"/>
      <c r="B278" s="466"/>
      <c r="C278" s="466"/>
      <c r="D278" s="466"/>
      <c r="E278" s="179"/>
      <c r="F278" s="179"/>
      <c r="G278" s="179"/>
      <c r="H278" s="179"/>
      <c r="I278" s="179"/>
      <c r="J278" s="179"/>
      <c r="K278" s="179"/>
      <c r="L278" s="179"/>
      <c r="M278" s="179"/>
      <c r="N278" s="179"/>
    </row>
    <row r="279" spans="1:14" s="143" customFormat="1" ht="24.95" customHeight="1" x14ac:dyDescent="0.25">
      <c r="A279" s="466"/>
      <c r="B279" s="466"/>
      <c r="C279" s="466"/>
      <c r="D279" s="466"/>
      <c r="E279" s="179"/>
      <c r="F279" s="179"/>
      <c r="G279" s="179"/>
      <c r="H279" s="179"/>
      <c r="I279" s="179"/>
      <c r="J279" s="179"/>
      <c r="K279" s="179"/>
      <c r="L279" s="179"/>
      <c r="M279" s="179"/>
      <c r="N279" s="179"/>
    </row>
    <row r="280" spans="1:14" s="143" customFormat="1" ht="24.95" customHeight="1" x14ac:dyDescent="0.25">
      <c r="A280" s="466"/>
      <c r="B280" s="466"/>
      <c r="C280" s="466"/>
      <c r="D280" s="466"/>
      <c r="E280" s="179"/>
      <c r="F280" s="179"/>
      <c r="G280" s="179"/>
      <c r="H280" s="179"/>
      <c r="I280" s="179"/>
      <c r="J280" s="179"/>
      <c r="K280" s="179"/>
      <c r="L280" s="179"/>
      <c r="M280" s="179"/>
      <c r="N280" s="179"/>
    </row>
    <row r="281" spans="1:14" s="143" customFormat="1" ht="24.95" customHeight="1" x14ac:dyDescent="0.25">
      <c r="A281" s="466"/>
      <c r="B281" s="466"/>
      <c r="C281" s="466"/>
      <c r="D281" s="466"/>
      <c r="E281" s="179"/>
      <c r="F281" s="179"/>
      <c r="G281" s="179"/>
      <c r="H281" s="179"/>
      <c r="I281" s="179"/>
      <c r="J281" s="179"/>
      <c r="K281" s="179"/>
      <c r="L281" s="179"/>
      <c r="M281" s="179"/>
      <c r="N281" s="179"/>
    </row>
    <row r="282" spans="1:14" s="143" customFormat="1" ht="24.95" customHeight="1" x14ac:dyDescent="0.25">
      <c r="A282" s="466"/>
      <c r="B282" s="466"/>
      <c r="C282" s="466"/>
      <c r="D282" s="466"/>
      <c r="E282" s="179"/>
      <c r="F282" s="179"/>
      <c r="G282" s="179"/>
      <c r="H282" s="179"/>
      <c r="I282" s="179"/>
      <c r="J282" s="179"/>
      <c r="K282" s="179"/>
      <c r="L282" s="179"/>
      <c r="M282" s="179"/>
      <c r="N282" s="179"/>
    </row>
    <row r="283" spans="1:14" s="143" customFormat="1" ht="24.95" customHeight="1" x14ac:dyDescent="0.25">
      <c r="A283" s="466"/>
      <c r="B283" s="466"/>
      <c r="C283" s="466"/>
      <c r="D283" s="466"/>
      <c r="E283" s="179"/>
      <c r="F283" s="179"/>
      <c r="G283" s="179"/>
      <c r="H283" s="179"/>
      <c r="I283" s="179"/>
      <c r="J283" s="179"/>
      <c r="K283" s="179"/>
      <c r="L283" s="179"/>
      <c r="M283" s="179"/>
      <c r="N283" s="179"/>
    </row>
    <row r="284" spans="1:14" s="143" customFormat="1" ht="24.95" customHeight="1" x14ac:dyDescent="0.25">
      <c r="A284" s="466"/>
      <c r="B284" s="466"/>
      <c r="C284" s="466"/>
      <c r="D284" s="466"/>
      <c r="E284" s="179"/>
      <c r="F284" s="179"/>
      <c r="G284" s="179"/>
      <c r="H284" s="179"/>
      <c r="I284" s="179"/>
      <c r="J284" s="179"/>
      <c r="K284" s="179"/>
      <c r="L284" s="179"/>
      <c r="M284" s="179"/>
      <c r="N284" s="179"/>
    </row>
    <row r="285" spans="1:14" s="143" customFormat="1" ht="24.95" customHeight="1" x14ac:dyDescent="0.25">
      <c r="A285" s="466"/>
      <c r="B285" s="466"/>
      <c r="C285" s="466"/>
      <c r="D285" s="466"/>
      <c r="E285" s="179"/>
      <c r="F285" s="179"/>
      <c r="G285" s="179"/>
      <c r="H285" s="179"/>
      <c r="I285" s="179"/>
      <c r="J285" s="179"/>
      <c r="K285" s="179"/>
      <c r="L285" s="179"/>
      <c r="M285" s="179"/>
      <c r="N285" s="179"/>
    </row>
    <row r="286" spans="1:14" s="143" customFormat="1" ht="24.95" customHeight="1" x14ac:dyDescent="0.25">
      <c r="A286" s="466"/>
      <c r="B286" s="466"/>
      <c r="C286" s="466"/>
      <c r="D286" s="466"/>
      <c r="E286" s="179"/>
      <c r="F286" s="179"/>
      <c r="G286" s="179"/>
      <c r="H286" s="179"/>
      <c r="I286" s="179"/>
      <c r="J286" s="179"/>
      <c r="K286" s="179"/>
      <c r="L286" s="179"/>
      <c r="M286" s="179"/>
      <c r="N286" s="179"/>
    </row>
    <row r="287" spans="1:14" s="143" customFormat="1" ht="24.95" customHeight="1" x14ac:dyDescent="0.25">
      <c r="A287" s="466"/>
      <c r="B287" s="466"/>
      <c r="C287" s="466"/>
      <c r="D287" s="466"/>
      <c r="E287" s="179"/>
      <c r="F287" s="179"/>
      <c r="G287" s="179"/>
      <c r="H287" s="179"/>
      <c r="I287" s="179"/>
      <c r="J287" s="179"/>
      <c r="K287" s="179"/>
      <c r="L287" s="179"/>
      <c r="M287" s="179"/>
      <c r="N287" s="179"/>
    </row>
    <row r="288" spans="1:14" s="143" customFormat="1" ht="24.95" customHeight="1" x14ac:dyDescent="0.25">
      <c r="A288" s="466"/>
      <c r="B288" s="466"/>
      <c r="C288" s="466"/>
      <c r="D288" s="466"/>
      <c r="E288" s="179"/>
      <c r="F288" s="179"/>
      <c r="G288" s="179"/>
      <c r="H288" s="179"/>
      <c r="I288" s="179"/>
      <c r="J288" s="179"/>
      <c r="K288" s="179"/>
      <c r="L288" s="179"/>
      <c r="M288" s="179"/>
      <c r="N288" s="179"/>
    </row>
    <row r="289" spans="1:14" s="143" customFormat="1" ht="24.95" customHeight="1" x14ac:dyDescent="0.25">
      <c r="A289" s="466"/>
      <c r="B289" s="466"/>
      <c r="C289" s="466"/>
      <c r="D289" s="466"/>
      <c r="E289" s="179"/>
      <c r="F289" s="179"/>
      <c r="G289" s="179"/>
      <c r="H289" s="179"/>
      <c r="I289" s="179"/>
      <c r="J289" s="179"/>
      <c r="K289" s="179"/>
      <c r="L289" s="179"/>
      <c r="M289" s="179"/>
      <c r="N289" s="179"/>
    </row>
    <row r="290" spans="1:14" s="143" customFormat="1" ht="24.95" customHeight="1" x14ac:dyDescent="0.25">
      <c r="A290" s="466"/>
      <c r="B290" s="466"/>
      <c r="C290" s="466"/>
      <c r="D290" s="466"/>
      <c r="E290" s="179"/>
      <c r="F290" s="179"/>
      <c r="G290" s="179"/>
      <c r="H290" s="179"/>
      <c r="I290" s="179"/>
      <c r="J290" s="179"/>
      <c r="K290" s="179"/>
      <c r="L290" s="179"/>
      <c r="M290" s="179"/>
      <c r="N290" s="179"/>
    </row>
    <row r="291" spans="1:14" s="143" customFormat="1" ht="24.95" customHeight="1" x14ac:dyDescent="0.25">
      <c r="A291" s="466"/>
      <c r="B291" s="466"/>
      <c r="C291" s="466"/>
      <c r="D291" s="466"/>
      <c r="E291" s="179"/>
      <c r="F291" s="179"/>
      <c r="G291" s="179"/>
      <c r="H291" s="179"/>
      <c r="I291" s="179"/>
      <c r="J291" s="179"/>
      <c r="K291" s="179"/>
      <c r="L291" s="179"/>
      <c r="M291" s="179"/>
      <c r="N291" s="179"/>
    </row>
    <row r="292" spans="1:14" s="143" customFormat="1" ht="24.95" customHeight="1" x14ac:dyDescent="0.25">
      <c r="A292" s="466"/>
      <c r="B292" s="466"/>
      <c r="C292" s="466"/>
      <c r="D292" s="466"/>
      <c r="E292" s="179"/>
      <c r="F292" s="179"/>
      <c r="G292" s="179"/>
      <c r="H292" s="179"/>
      <c r="I292" s="179"/>
      <c r="J292" s="179"/>
      <c r="K292" s="179"/>
      <c r="L292" s="179"/>
      <c r="M292" s="179"/>
      <c r="N292" s="179"/>
    </row>
    <row r="293" spans="1:14" s="143" customFormat="1" ht="24.95" customHeight="1" x14ac:dyDescent="0.25">
      <c r="A293" s="466"/>
      <c r="B293" s="466"/>
      <c r="C293" s="466"/>
      <c r="D293" s="466"/>
      <c r="E293" s="179"/>
      <c r="F293" s="179"/>
      <c r="G293" s="179"/>
      <c r="H293" s="179"/>
      <c r="I293" s="179"/>
      <c r="J293" s="179"/>
      <c r="K293" s="179"/>
      <c r="L293" s="179"/>
      <c r="M293" s="179"/>
      <c r="N293" s="179"/>
    </row>
    <row r="294" spans="1:14" s="143" customFormat="1" ht="24.95" customHeight="1" x14ac:dyDescent="0.25">
      <c r="A294" s="466"/>
      <c r="B294" s="466"/>
      <c r="C294" s="466"/>
      <c r="D294" s="466"/>
      <c r="E294" s="179"/>
      <c r="F294" s="179"/>
      <c r="G294" s="179"/>
      <c r="H294" s="179"/>
      <c r="I294" s="179"/>
      <c r="J294" s="179"/>
      <c r="K294" s="179"/>
      <c r="L294" s="179"/>
      <c r="M294" s="179"/>
      <c r="N294" s="179"/>
    </row>
    <row r="295" spans="1:14" s="143" customFormat="1" ht="24.95" customHeight="1" x14ac:dyDescent="0.25">
      <c r="A295" s="466"/>
      <c r="B295" s="466"/>
      <c r="C295" s="466"/>
      <c r="D295" s="466"/>
      <c r="E295" s="179"/>
      <c r="F295" s="179"/>
      <c r="G295" s="179"/>
      <c r="H295" s="179"/>
      <c r="I295" s="179"/>
      <c r="J295" s="179"/>
      <c r="K295" s="179"/>
      <c r="L295" s="179"/>
      <c r="M295" s="179"/>
      <c r="N295" s="179"/>
    </row>
    <row r="296" spans="1:14" s="143" customFormat="1" ht="24.95" customHeight="1" x14ac:dyDescent="0.25">
      <c r="A296" s="466"/>
      <c r="B296" s="466"/>
      <c r="C296" s="466"/>
      <c r="D296" s="466"/>
      <c r="E296" s="179"/>
      <c r="F296" s="179"/>
      <c r="G296" s="179"/>
      <c r="H296" s="179"/>
      <c r="I296" s="179"/>
      <c r="J296" s="179"/>
      <c r="K296" s="179"/>
      <c r="L296" s="179"/>
      <c r="M296" s="179"/>
      <c r="N296" s="179"/>
    </row>
    <row r="297" spans="1:14" s="143" customFormat="1" ht="24.95" customHeight="1" x14ac:dyDescent="0.25">
      <c r="A297" s="466"/>
      <c r="B297" s="466"/>
      <c r="C297" s="466"/>
      <c r="D297" s="466"/>
      <c r="E297" s="179"/>
      <c r="F297" s="179"/>
      <c r="G297" s="179"/>
      <c r="H297" s="179"/>
      <c r="I297" s="179"/>
      <c r="J297" s="179"/>
      <c r="K297" s="179"/>
      <c r="L297" s="179"/>
      <c r="M297" s="179"/>
      <c r="N297" s="179"/>
    </row>
    <row r="298" spans="1:14" s="143" customFormat="1" ht="24.95" customHeight="1" x14ac:dyDescent="0.25">
      <c r="A298" s="466"/>
      <c r="B298" s="466"/>
      <c r="C298" s="466"/>
      <c r="D298" s="466"/>
      <c r="E298" s="179"/>
      <c r="F298" s="179"/>
      <c r="G298" s="179"/>
      <c r="H298" s="179"/>
      <c r="I298" s="179"/>
      <c r="J298" s="179"/>
      <c r="K298" s="179"/>
      <c r="L298" s="179"/>
      <c r="M298" s="179"/>
      <c r="N298" s="179"/>
    </row>
    <row r="299" spans="1:14" s="143" customFormat="1" ht="24.95" customHeight="1" x14ac:dyDescent="0.25">
      <c r="A299" s="466"/>
      <c r="B299" s="466"/>
      <c r="C299" s="466"/>
      <c r="D299" s="466"/>
      <c r="E299" s="179"/>
      <c r="F299" s="179"/>
      <c r="G299" s="179"/>
      <c r="H299" s="179"/>
      <c r="I299" s="179"/>
      <c r="J299" s="179"/>
      <c r="K299" s="179"/>
      <c r="L299" s="179"/>
      <c r="M299" s="179"/>
      <c r="N299" s="179"/>
    </row>
    <row r="300" spans="1:14" s="143" customFormat="1" ht="24.95" customHeight="1" x14ac:dyDescent="0.25">
      <c r="A300" s="466"/>
      <c r="B300" s="466"/>
      <c r="C300" s="466"/>
      <c r="D300" s="466"/>
      <c r="E300" s="179"/>
      <c r="F300" s="179"/>
      <c r="G300" s="179"/>
      <c r="H300" s="179"/>
      <c r="I300" s="179"/>
      <c r="J300" s="179"/>
      <c r="K300" s="179"/>
      <c r="L300" s="179"/>
      <c r="M300" s="179"/>
      <c r="N300" s="179"/>
    </row>
    <row r="301" spans="1:14" s="143" customFormat="1" ht="24.95" customHeight="1" x14ac:dyDescent="0.25">
      <c r="A301" s="466"/>
      <c r="B301" s="466"/>
      <c r="C301" s="466"/>
      <c r="D301" s="466"/>
      <c r="E301" s="179"/>
      <c r="F301" s="179"/>
      <c r="G301" s="179"/>
      <c r="H301" s="179"/>
      <c r="I301" s="179"/>
      <c r="J301" s="179"/>
      <c r="K301" s="179"/>
      <c r="L301" s="179"/>
      <c r="M301" s="179"/>
      <c r="N301" s="179"/>
    </row>
    <row r="302" spans="1:14" s="143" customFormat="1" ht="24.95" customHeight="1" x14ac:dyDescent="0.25">
      <c r="A302" s="466"/>
      <c r="B302" s="466"/>
      <c r="C302" s="466"/>
      <c r="D302" s="466"/>
      <c r="E302" s="179"/>
      <c r="F302" s="179"/>
      <c r="G302" s="179"/>
      <c r="H302" s="179"/>
      <c r="I302" s="179"/>
      <c r="J302" s="179"/>
      <c r="K302" s="179"/>
      <c r="L302" s="179"/>
      <c r="M302" s="179"/>
      <c r="N302" s="179"/>
    </row>
    <row r="303" spans="1:14" s="143" customFormat="1" ht="38.1" customHeight="1" x14ac:dyDescent="0.25">
      <c r="A303" s="466"/>
      <c r="B303" s="466"/>
      <c r="C303" s="466"/>
      <c r="D303" s="466"/>
      <c r="E303" s="179"/>
      <c r="F303" s="179"/>
      <c r="G303" s="179"/>
      <c r="H303" s="179"/>
      <c r="I303" s="179"/>
      <c r="J303" s="179"/>
      <c r="K303" s="179"/>
      <c r="L303" s="179"/>
      <c r="M303" s="179"/>
      <c r="N303" s="179"/>
    </row>
    <row r="304" spans="1:14" s="143" customFormat="1" ht="24.95" customHeight="1" x14ac:dyDescent="0.25">
      <c r="A304" s="466"/>
      <c r="B304" s="466"/>
      <c r="C304" s="466"/>
      <c r="D304" s="466"/>
      <c r="E304" s="179"/>
      <c r="F304" s="179"/>
      <c r="G304" s="179"/>
      <c r="H304" s="179"/>
      <c r="I304" s="179"/>
      <c r="J304" s="179"/>
      <c r="K304" s="179"/>
      <c r="L304" s="179"/>
      <c r="M304" s="179"/>
      <c r="N304" s="179"/>
    </row>
    <row r="305" spans="1:14" s="143" customFormat="1" ht="24.95" customHeight="1" x14ac:dyDescent="0.25">
      <c r="A305" s="466"/>
      <c r="B305" s="466"/>
      <c r="C305" s="466"/>
      <c r="D305" s="466"/>
      <c r="E305" s="179"/>
      <c r="F305" s="179"/>
      <c r="G305" s="179"/>
      <c r="H305" s="179"/>
      <c r="I305" s="179"/>
      <c r="J305" s="179"/>
      <c r="K305" s="179"/>
      <c r="L305" s="179"/>
      <c r="M305" s="179"/>
      <c r="N305" s="179"/>
    </row>
    <row r="306" spans="1:14" s="143" customFormat="1" ht="24.95" customHeight="1" x14ac:dyDescent="0.25">
      <c r="A306" s="466"/>
      <c r="B306" s="466"/>
      <c r="C306" s="466"/>
      <c r="D306" s="466"/>
      <c r="E306" s="179"/>
      <c r="F306" s="179"/>
      <c r="G306" s="179"/>
      <c r="H306" s="179"/>
      <c r="I306" s="179"/>
      <c r="J306" s="179"/>
      <c r="K306" s="179"/>
      <c r="L306" s="179"/>
      <c r="M306" s="179"/>
      <c r="N306" s="179"/>
    </row>
    <row r="307" spans="1:14" s="143" customFormat="1" ht="24.95" customHeight="1" x14ac:dyDescent="0.25">
      <c r="A307" s="466"/>
      <c r="B307" s="466"/>
      <c r="C307" s="466"/>
      <c r="D307" s="466"/>
      <c r="E307" s="179"/>
      <c r="F307" s="179"/>
      <c r="G307" s="179"/>
      <c r="H307" s="179"/>
      <c r="I307" s="179"/>
      <c r="J307" s="179"/>
      <c r="K307" s="179"/>
      <c r="L307" s="179"/>
      <c r="M307" s="179"/>
      <c r="N307" s="179"/>
    </row>
    <row r="308" spans="1:14" s="143" customFormat="1" ht="24.95" customHeight="1" x14ac:dyDescent="0.25">
      <c r="A308" s="466"/>
      <c r="B308" s="466"/>
      <c r="C308" s="466"/>
      <c r="D308" s="466"/>
      <c r="E308" s="179"/>
      <c r="F308" s="179"/>
      <c r="G308" s="179"/>
      <c r="H308" s="179"/>
      <c r="I308" s="179"/>
      <c r="J308" s="179"/>
      <c r="K308" s="179"/>
      <c r="L308" s="179"/>
      <c r="M308" s="179"/>
      <c r="N308" s="179"/>
    </row>
    <row r="309" spans="1:14" s="143" customFormat="1" ht="24.95" customHeight="1" x14ac:dyDescent="0.25">
      <c r="A309" s="466"/>
      <c r="B309" s="466"/>
      <c r="C309" s="466"/>
      <c r="D309" s="466"/>
      <c r="E309" s="179"/>
      <c r="F309" s="179"/>
      <c r="G309" s="179"/>
      <c r="H309" s="179"/>
      <c r="I309" s="179"/>
      <c r="J309" s="179"/>
      <c r="K309" s="179"/>
      <c r="L309" s="179"/>
      <c r="M309" s="179"/>
      <c r="N309" s="179"/>
    </row>
    <row r="310" spans="1:14" s="143" customFormat="1" ht="24.95" customHeight="1" x14ac:dyDescent="0.25">
      <c r="A310" s="466"/>
      <c r="B310" s="466"/>
      <c r="C310" s="466"/>
      <c r="D310" s="466"/>
      <c r="E310" s="179"/>
      <c r="F310" s="179"/>
      <c r="G310" s="179"/>
      <c r="H310" s="179"/>
      <c r="I310" s="179"/>
      <c r="J310" s="179"/>
      <c r="K310" s="179"/>
      <c r="L310" s="179"/>
      <c r="M310" s="179"/>
      <c r="N310" s="179"/>
    </row>
    <row r="311" spans="1:14" s="143" customFormat="1" ht="24.95" customHeight="1" x14ac:dyDescent="0.25">
      <c r="A311" s="466"/>
      <c r="B311" s="466"/>
      <c r="C311" s="466"/>
      <c r="D311" s="466"/>
      <c r="E311" s="179"/>
      <c r="F311" s="179"/>
      <c r="G311" s="179"/>
      <c r="H311" s="179"/>
      <c r="I311" s="179"/>
      <c r="J311" s="179"/>
      <c r="K311" s="179"/>
      <c r="L311" s="179"/>
      <c r="M311" s="179"/>
      <c r="N311" s="179"/>
    </row>
    <row r="312" spans="1:14" s="143" customFormat="1" ht="24.95" customHeight="1" x14ac:dyDescent="0.25">
      <c r="A312" s="466"/>
      <c r="B312" s="466"/>
      <c r="C312" s="466"/>
      <c r="D312" s="466"/>
      <c r="E312" s="179"/>
      <c r="F312" s="179"/>
      <c r="G312" s="179"/>
      <c r="H312" s="179"/>
      <c r="I312" s="179"/>
      <c r="J312" s="179"/>
      <c r="K312" s="179"/>
      <c r="L312" s="179"/>
      <c r="M312" s="179"/>
      <c r="N312" s="179"/>
    </row>
    <row r="313" spans="1:14" s="143" customFormat="1" ht="24.95" customHeight="1" x14ac:dyDescent="0.25">
      <c r="A313" s="466"/>
      <c r="B313" s="466"/>
      <c r="C313" s="466"/>
      <c r="D313" s="466"/>
      <c r="E313" s="179"/>
      <c r="F313" s="179"/>
      <c r="G313" s="179"/>
      <c r="H313" s="179"/>
      <c r="I313" s="179"/>
      <c r="J313" s="179"/>
      <c r="K313" s="179"/>
      <c r="L313" s="179"/>
      <c r="M313" s="179"/>
      <c r="N313" s="179"/>
    </row>
    <row r="314" spans="1:14" s="143" customFormat="1" ht="24.95" customHeight="1" x14ac:dyDescent="0.25">
      <c r="A314" s="466"/>
      <c r="B314" s="466"/>
      <c r="C314" s="466"/>
      <c r="D314" s="466"/>
      <c r="E314" s="179"/>
      <c r="F314" s="179"/>
      <c r="G314" s="179"/>
      <c r="H314" s="179"/>
      <c r="I314" s="179"/>
      <c r="J314" s="179"/>
      <c r="K314" s="179"/>
      <c r="L314" s="179"/>
      <c r="M314" s="179"/>
      <c r="N314" s="179"/>
    </row>
    <row r="315" spans="1:14" s="143" customFormat="1" ht="24.95" customHeight="1" x14ac:dyDescent="0.25">
      <c r="A315" s="466"/>
      <c r="B315" s="466"/>
      <c r="C315" s="466"/>
      <c r="D315" s="466"/>
      <c r="E315" s="179"/>
      <c r="F315" s="179"/>
      <c r="G315" s="179"/>
      <c r="H315" s="179"/>
      <c r="I315" s="179"/>
      <c r="J315" s="179"/>
      <c r="K315" s="179"/>
      <c r="L315" s="179"/>
      <c r="M315" s="179"/>
      <c r="N315" s="179"/>
    </row>
    <row r="316" spans="1:14" s="143" customFormat="1" ht="24.95" customHeight="1" x14ac:dyDescent="0.25">
      <c r="A316" s="466"/>
      <c r="B316" s="466"/>
      <c r="C316" s="466"/>
      <c r="D316" s="466"/>
      <c r="E316" s="179"/>
      <c r="F316" s="179"/>
      <c r="G316" s="179"/>
      <c r="H316" s="179"/>
      <c r="I316" s="179"/>
      <c r="J316" s="179"/>
      <c r="K316" s="179"/>
      <c r="L316" s="179"/>
      <c r="M316" s="179"/>
      <c r="N316" s="179"/>
    </row>
    <row r="317" spans="1:14" s="143" customFormat="1" ht="24.95" customHeight="1" x14ac:dyDescent="0.25">
      <c r="A317" s="466"/>
      <c r="B317" s="466"/>
      <c r="C317" s="466"/>
      <c r="D317" s="466"/>
      <c r="E317" s="179"/>
      <c r="F317" s="179"/>
      <c r="G317" s="179"/>
      <c r="H317" s="179"/>
      <c r="I317" s="179"/>
      <c r="J317" s="179"/>
      <c r="K317" s="179"/>
      <c r="L317" s="179"/>
      <c r="M317" s="179"/>
      <c r="N317" s="179"/>
    </row>
    <row r="318" spans="1:14" s="143" customFormat="1" ht="24.95" customHeight="1" x14ac:dyDescent="0.25">
      <c r="A318" s="466"/>
      <c r="B318" s="466"/>
      <c r="C318" s="466"/>
      <c r="D318" s="466"/>
      <c r="E318" s="179"/>
      <c r="F318" s="179"/>
      <c r="G318" s="179"/>
      <c r="H318" s="179"/>
      <c r="I318" s="179"/>
      <c r="J318" s="179"/>
      <c r="K318" s="179"/>
      <c r="L318" s="179"/>
      <c r="M318" s="179"/>
      <c r="N318" s="179"/>
    </row>
    <row r="319" spans="1:14" s="143" customFormat="1" ht="24.95" customHeight="1" x14ac:dyDescent="0.25">
      <c r="A319" s="466"/>
      <c r="B319" s="466"/>
      <c r="C319" s="466"/>
      <c r="D319" s="466"/>
      <c r="E319" s="179"/>
      <c r="F319" s="179"/>
      <c r="G319" s="179"/>
      <c r="H319" s="179"/>
      <c r="I319" s="179"/>
      <c r="J319" s="179"/>
      <c r="K319" s="179"/>
      <c r="L319" s="179"/>
      <c r="M319" s="179"/>
      <c r="N319" s="179"/>
    </row>
    <row r="320" spans="1:14" s="143" customFormat="1" ht="24.95" customHeight="1" x14ac:dyDescent="0.25">
      <c r="A320" s="466"/>
      <c r="B320" s="466"/>
      <c r="C320" s="466"/>
      <c r="D320" s="466"/>
      <c r="E320" s="179"/>
      <c r="F320" s="179"/>
      <c r="G320" s="179"/>
      <c r="H320" s="179"/>
      <c r="I320" s="179"/>
      <c r="J320" s="179"/>
      <c r="K320" s="179"/>
      <c r="L320" s="179"/>
      <c r="M320" s="179"/>
      <c r="N320" s="179"/>
    </row>
    <row r="321" spans="1:14" s="143" customFormat="1" ht="24.95" customHeight="1" x14ac:dyDescent="0.25">
      <c r="A321" s="466"/>
      <c r="B321" s="466"/>
      <c r="C321" s="466"/>
      <c r="D321" s="466"/>
      <c r="E321" s="179"/>
      <c r="F321" s="179"/>
      <c r="G321" s="179"/>
      <c r="H321" s="179"/>
      <c r="I321" s="179"/>
      <c r="J321" s="179"/>
      <c r="K321" s="179"/>
      <c r="L321" s="179"/>
      <c r="M321" s="179"/>
      <c r="N321" s="179"/>
    </row>
    <row r="322" spans="1:14" s="143" customFormat="1" ht="24.95" customHeight="1" x14ac:dyDescent="0.25">
      <c r="A322" s="466"/>
      <c r="B322" s="466"/>
      <c r="C322" s="466"/>
      <c r="D322" s="466"/>
      <c r="E322" s="179"/>
      <c r="F322" s="179"/>
      <c r="G322" s="179"/>
      <c r="H322" s="179"/>
      <c r="I322" s="179"/>
      <c r="J322" s="179"/>
      <c r="K322" s="179"/>
      <c r="L322" s="179"/>
      <c r="M322" s="179"/>
      <c r="N322" s="179"/>
    </row>
    <row r="323" spans="1:14" s="143" customFormat="1" ht="24.95" customHeight="1" x14ac:dyDescent="0.25">
      <c r="A323" s="466"/>
      <c r="B323" s="466"/>
      <c r="C323" s="466"/>
      <c r="D323" s="466"/>
      <c r="E323" s="179"/>
      <c r="F323" s="179"/>
      <c r="G323" s="179"/>
      <c r="H323" s="179"/>
      <c r="I323" s="179"/>
      <c r="J323" s="179"/>
      <c r="K323" s="179"/>
      <c r="L323" s="179"/>
      <c r="M323" s="179"/>
      <c r="N323" s="179"/>
    </row>
    <row r="324" spans="1:14" s="143" customFormat="1" ht="24.95" customHeight="1" x14ac:dyDescent="0.25">
      <c r="A324" s="466"/>
      <c r="B324" s="466"/>
      <c r="C324" s="466"/>
      <c r="D324" s="466"/>
      <c r="E324" s="179"/>
      <c r="F324" s="179"/>
      <c r="G324" s="179"/>
      <c r="H324" s="179"/>
      <c r="I324" s="179"/>
      <c r="J324" s="179"/>
      <c r="K324" s="179"/>
      <c r="L324" s="179"/>
      <c r="M324" s="179"/>
      <c r="N324" s="179"/>
    </row>
    <row r="325" spans="1:14" s="143" customFormat="1" ht="24.95" customHeight="1" x14ac:dyDescent="0.25">
      <c r="A325" s="466"/>
      <c r="B325" s="466"/>
      <c r="C325" s="466"/>
      <c r="D325" s="466"/>
      <c r="E325" s="179"/>
      <c r="F325" s="179"/>
      <c r="G325" s="179"/>
      <c r="H325" s="179"/>
      <c r="I325" s="179"/>
      <c r="J325" s="179"/>
      <c r="K325" s="179"/>
      <c r="L325" s="179"/>
      <c r="M325" s="179"/>
      <c r="N325" s="179"/>
    </row>
    <row r="326" spans="1:14" s="143" customFormat="1" ht="24.95" customHeight="1" x14ac:dyDescent="0.25">
      <c r="A326" s="466"/>
      <c r="B326" s="466"/>
      <c r="C326" s="466"/>
      <c r="D326" s="466"/>
      <c r="E326" s="179"/>
      <c r="F326" s="179"/>
      <c r="G326" s="179"/>
      <c r="H326" s="179"/>
      <c r="I326" s="179"/>
      <c r="J326" s="179"/>
      <c r="K326" s="179"/>
      <c r="L326" s="179"/>
      <c r="M326" s="179"/>
      <c r="N326" s="179"/>
    </row>
    <row r="327" spans="1:14" s="143" customFormat="1" ht="24.95" customHeight="1" x14ac:dyDescent="0.25">
      <c r="A327" s="466"/>
      <c r="B327" s="466"/>
      <c r="C327" s="466"/>
      <c r="D327" s="466"/>
      <c r="E327" s="179"/>
      <c r="F327" s="179"/>
      <c r="G327" s="179"/>
      <c r="H327" s="179"/>
      <c r="I327" s="179"/>
      <c r="J327" s="179"/>
      <c r="K327" s="179"/>
      <c r="L327" s="179"/>
      <c r="M327" s="179"/>
      <c r="N327" s="179"/>
    </row>
    <row r="328" spans="1:14" s="144" customFormat="1" ht="30" customHeight="1" x14ac:dyDescent="0.25">
      <c r="A328" s="466"/>
      <c r="B328" s="466"/>
      <c r="C328" s="466"/>
      <c r="D328" s="466"/>
      <c r="E328" s="179"/>
      <c r="F328" s="179"/>
      <c r="G328" s="179"/>
      <c r="H328" s="179"/>
      <c r="I328" s="179"/>
      <c r="J328" s="179"/>
      <c r="K328" s="179"/>
      <c r="L328" s="179"/>
      <c r="M328" s="179"/>
      <c r="N328" s="179"/>
    </row>
    <row r="329" spans="1:14" s="144" customFormat="1" ht="30" customHeight="1" x14ac:dyDescent="0.25">
      <c r="A329" s="466"/>
      <c r="B329" s="466"/>
      <c r="C329" s="466"/>
      <c r="D329" s="466"/>
      <c r="E329" s="179"/>
      <c r="F329" s="179"/>
      <c r="G329" s="179"/>
      <c r="H329" s="179"/>
      <c r="I329" s="179"/>
      <c r="J329" s="179"/>
      <c r="K329" s="179"/>
      <c r="L329" s="179"/>
      <c r="M329" s="179"/>
      <c r="N329" s="179"/>
    </row>
    <row r="330" spans="1:14" s="136" customFormat="1" ht="30" customHeight="1" x14ac:dyDescent="0.3">
      <c r="A330" s="466"/>
      <c r="B330" s="466"/>
      <c r="C330" s="466"/>
      <c r="D330" s="466"/>
      <c r="E330" s="179"/>
      <c r="F330" s="179"/>
      <c r="G330" s="179"/>
      <c r="H330" s="179"/>
      <c r="I330" s="179"/>
      <c r="J330" s="179"/>
      <c r="K330" s="179"/>
      <c r="L330" s="179"/>
      <c r="M330" s="179"/>
      <c r="N330" s="179"/>
    </row>
    <row r="331" spans="1:14" s="144" customFormat="1" ht="30" customHeight="1" x14ac:dyDescent="0.25">
      <c r="A331" s="466"/>
      <c r="B331" s="466"/>
      <c r="C331" s="466"/>
      <c r="D331" s="466"/>
      <c r="E331" s="179"/>
      <c r="F331" s="179"/>
      <c r="G331" s="179"/>
      <c r="H331" s="179"/>
      <c r="I331" s="179"/>
      <c r="J331" s="179"/>
      <c r="K331" s="179"/>
      <c r="L331" s="179"/>
      <c r="M331" s="179"/>
      <c r="N331" s="179"/>
    </row>
    <row r="332" spans="1:14" s="144" customFormat="1" ht="30" customHeight="1" x14ac:dyDescent="0.25">
      <c r="A332" s="466"/>
      <c r="B332" s="466"/>
      <c r="C332" s="466"/>
      <c r="D332" s="466"/>
      <c r="E332" s="179"/>
      <c r="F332" s="179"/>
      <c r="G332" s="179"/>
      <c r="H332" s="179"/>
      <c r="I332" s="179"/>
      <c r="J332" s="179"/>
      <c r="K332" s="179"/>
      <c r="L332" s="179"/>
      <c r="M332" s="179"/>
      <c r="N332" s="179"/>
    </row>
    <row r="333" spans="1:14" s="136" customFormat="1" ht="30" customHeight="1" x14ac:dyDescent="0.3">
      <c r="A333" s="466"/>
      <c r="B333" s="466"/>
      <c r="C333" s="466"/>
      <c r="D333" s="466"/>
      <c r="E333" s="179"/>
      <c r="F333" s="179"/>
      <c r="G333" s="179"/>
      <c r="H333" s="179"/>
      <c r="I333" s="179"/>
      <c r="J333" s="179"/>
      <c r="K333" s="179"/>
      <c r="L333" s="179"/>
      <c r="M333" s="179"/>
      <c r="N333" s="179"/>
    </row>
    <row r="334" spans="1:14" s="136" customFormat="1" ht="30" customHeight="1" x14ac:dyDescent="0.3">
      <c r="A334" s="466"/>
      <c r="B334" s="466"/>
      <c r="C334" s="466"/>
      <c r="D334" s="466"/>
      <c r="E334" s="179"/>
      <c r="F334" s="179"/>
      <c r="G334" s="179"/>
      <c r="H334" s="179"/>
      <c r="I334" s="179"/>
      <c r="J334" s="179"/>
      <c r="K334" s="179"/>
      <c r="L334" s="179"/>
      <c r="M334" s="179"/>
      <c r="N334" s="179"/>
    </row>
    <row r="335" spans="1:14" s="136" customFormat="1" ht="30" customHeight="1" x14ac:dyDescent="0.3">
      <c r="A335" s="466"/>
      <c r="B335" s="466"/>
      <c r="C335" s="466"/>
      <c r="D335" s="466"/>
      <c r="E335" s="179"/>
      <c r="F335" s="179"/>
      <c r="G335" s="179"/>
      <c r="H335" s="179"/>
      <c r="I335" s="179"/>
      <c r="J335" s="179"/>
      <c r="K335" s="179"/>
      <c r="L335" s="179"/>
      <c r="M335" s="179"/>
      <c r="N335" s="179"/>
    </row>
    <row r="336" spans="1:14" s="136" customFormat="1" ht="30" customHeight="1" x14ac:dyDescent="0.3">
      <c r="A336" s="466"/>
      <c r="B336" s="466"/>
      <c r="C336" s="466"/>
      <c r="D336" s="466"/>
      <c r="E336" s="179"/>
      <c r="F336" s="179"/>
      <c r="G336" s="179"/>
      <c r="H336" s="179"/>
      <c r="I336" s="179"/>
      <c r="J336" s="179"/>
      <c r="K336" s="179"/>
      <c r="L336" s="179"/>
      <c r="M336" s="179"/>
      <c r="N336" s="179"/>
    </row>
    <row r="337" spans="1:14" s="136" customFormat="1" ht="30" customHeight="1" x14ac:dyDescent="0.3">
      <c r="A337" s="466"/>
      <c r="B337" s="466"/>
      <c r="C337" s="466"/>
      <c r="D337" s="466"/>
      <c r="E337" s="179"/>
      <c r="F337" s="179"/>
      <c r="G337" s="179"/>
      <c r="H337" s="179"/>
      <c r="I337" s="179"/>
      <c r="J337" s="179"/>
      <c r="K337" s="179"/>
      <c r="L337" s="179"/>
      <c r="M337" s="179"/>
      <c r="N337" s="179"/>
    </row>
    <row r="338" spans="1:14" s="136" customFormat="1" ht="30" customHeight="1" x14ac:dyDescent="0.3">
      <c r="A338" s="466"/>
      <c r="B338" s="466"/>
      <c r="C338" s="466"/>
      <c r="D338" s="466"/>
      <c r="E338" s="179"/>
      <c r="F338" s="179"/>
      <c r="G338" s="179"/>
      <c r="H338" s="179"/>
      <c r="I338" s="179"/>
      <c r="J338" s="179"/>
      <c r="K338" s="179"/>
      <c r="L338" s="179"/>
      <c r="M338" s="179"/>
      <c r="N338" s="179"/>
    </row>
    <row r="339" spans="1:14" s="136" customFormat="1" ht="30" customHeight="1" x14ac:dyDescent="0.3">
      <c r="A339" s="466"/>
      <c r="B339" s="466"/>
      <c r="C339" s="466"/>
      <c r="D339" s="466"/>
      <c r="E339" s="179"/>
      <c r="F339" s="179"/>
      <c r="G339" s="179"/>
      <c r="H339" s="179"/>
      <c r="I339" s="179"/>
      <c r="J339" s="179"/>
      <c r="K339" s="179"/>
      <c r="L339" s="179"/>
      <c r="M339" s="179"/>
      <c r="N339" s="179"/>
    </row>
    <row r="340" spans="1:14" s="136" customFormat="1" ht="30" customHeight="1" x14ac:dyDescent="0.3">
      <c r="A340" s="466"/>
      <c r="B340" s="466"/>
      <c r="C340" s="466"/>
      <c r="D340" s="466"/>
      <c r="E340" s="179"/>
      <c r="F340" s="179"/>
      <c r="G340" s="179"/>
      <c r="H340" s="179"/>
      <c r="I340" s="179"/>
      <c r="J340" s="179"/>
      <c r="K340" s="179"/>
      <c r="L340" s="179"/>
      <c r="M340" s="179"/>
      <c r="N340" s="179"/>
    </row>
    <row r="341" spans="1:14" s="136" customFormat="1" ht="30" customHeight="1" x14ac:dyDescent="0.3">
      <c r="A341" s="466"/>
      <c r="B341" s="466"/>
      <c r="C341" s="466"/>
      <c r="D341" s="466"/>
      <c r="E341" s="179"/>
      <c r="F341" s="179"/>
      <c r="G341" s="179"/>
      <c r="H341" s="179"/>
      <c r="I341" s="179"/>
      <c r="J341" s="179"/>
      <c r="K341" s="179"/>
      <c r="L341" s="179"/>
      <c r="M341" s="179"/>
      <c r="N341" s="179"/>
    </row>
    <row r="342" spans="1:14" s="136" customFormat="1" ht="30" customHeight="1" x14ac:dyDescent="0.3">
      <c r="A342" s="466"/>
      <c r="B342" s="466"/>
      <c r="C342" s="466"/>
      <c r="D342" s="466"/>
      <c r="E342" s="179"/>
      <c r="F342" s="179"/>
      <c r="G342" s="179"/>
      <c r="H342" s="179"/>
      <c r="I342" s="179"/>
      <c r="J342" s="179"/>
      <c r="K342" s="179"/>
      <c r="L342" s="179"/>
      <c r="M342" s="179"/>
      <c r="N342" s="179"/>
    </row>
    <row r="343" spans="1:14" s="136" customFormat="1" ht="30" customHeight="1" x14ac:dyDescent="0.3">
      <c r="A343" s="466"/>
      <c r="B343" s="466"/>
      <c r="C343" s="466"/>
      <c r="D343" s="466"/>
      <c r="E343" s="179"/>
      <c r="F343" s="179"/>
      <c r="G343" s="179"/>
      <c r="H343" s="179"/>
      <c r="I343" s="179"/>
      <c r="J343" s="179"/>
      <c r="K343" s="179"/>
      <c r="L343" s="179"/>
      <c r="M343" s="179"/>
      <c r="N343" s="179"/>
    </row>
    <row r="344" spans="1:14" s="144" customFormat="1" ht="30" customHeight="1" x14ac:dyDescent="0.25">
      <c r="A344" s="466"/>
      <c r="B344" s="466"/>
      <c r="C344" s="466"/>
      <c r="D344" s="466"/>
      <c r="E344" s="179"/>
      <c r="F344" s="179"/>
      <c r="G344" s="179"/>
      <c r="H344" s="179"/>
      <c r="I344" s="179"/>
      <c r="J344" s="179"/>
      <c r="K344" s="179"/>
      <c r="L344" s="179"/>
      <c r="M344" s="179"/>
      <c r="N344" s="179"/>
    </row>
    <row r="345" spans="1:14" s="136" customFormat="1" ht="30" customHeight="1" x14ac:dyDescent="0.3">
      <c r="A345" s="466"/>
      <c r="B345" s="466"/>
      <c r="C345" s="466"/>
      <c r="D345" s="466"/>
      <c r="E345" s="179"/>
      <c r="F345" s="179"/>
      <c r="G345" s="179"/>
      <c r="H345" s="179"/>
      <c r="I345" s="179"/>
      <c r="J345" s="179"/>
      <c r="K345" s="179"/>
      <c r="L345" s="179"/>
      <c r="M345" s="179"/>
      <c r="N345" s="179"/>
    </row>
    <row r="346" spans="1:14" s="136" customFormat="1" ht="20.100000000000001" customHeight="1" x14ac:dyDescent="0.3">
      <c r="A346" s="466"/>
      <c r="B346" s="466"/>
      <c r="C346" s="466"/>
      <c r="D346" s="466"/>
      <c r="E346" s="179"/>
      <c r="F346" s="179"/>
      <c r="G346" s="179"/>
      <c r="H346" s="179"/>
      <c r="I346" s="179"/>
      <c r="J346" s="179"/>
      <c r="K346" s="179"/>
      <c r="L346" s="179"/>
      <c r="M346" s="179"/>
      <c r="N346" s="179"/>
    </row>
    <row r="347" spans="1:14" ht="20.100000000000001" customHeight="1" x14ac:dyDescent="0.2"/>
    <row r="348" spans="1:14" ht="20.100000000000001" customHeight="1" x14ac:dyDescent="0.2"/>
    <row r="349" spans="1:14" ht="20.100000000000001" customHeight="1" x14ac:dyDescent="0.2"/>
    <row r="350" spans="1:14" ht="20.100000000000001" customHeight="1" x14ac:dyDescent="0.2"/>
    <row r="351" spans="1:14" s="144" customFormat="1" ht="20.100000000000001" customHeight="1" x14ac:dyDescent="0.25">
      <c r="A351" s="466"/>
      <c r="B351" s="466"/>
      <c r="C351" s="466"/>
      <c r="D351" s="466"/>
      <c r="E351" s="179"/>
      <c r="F351" s="179"/>
      <c r="G351" s="179"/>
      <c r="H351" s="179"/>
      <c r="I351" s="179"/>
      <c r="J351" s="179"/>
      <c r="K351" s="179"/>
      <c r="L351" s="179"/>
      <c r="M351" s="179"/>
      <c r="N351" s="179"/>
    </row>
    <row r="352" spans="1:14" s="145" customFormat="1" ht="20.100000000000001" customHeight="1" x14ac:dyDescent="0.25">
      <c r="A352" s="466"/>
      <c r="B352" s="466"/>
      <c r="C352" s="466"/>
      <c r="D352" s="466"/>
      <c r="E352" s="179"/>
      <c r="F352" s="179"/>
      <c r="G352" s="179"/>
      <c r="H352" s="179"/>
      <c r="I352" s="179"/>
      <c r="J352" s="179"/>
      <c r="K352" s="179"/>
      <c r="L352" s="179"/>
      <c r="M352" s="179"/>
      <c r="N352" s="179"/>
    </row>
    <row r="353" spans="5:15" ht="20.100000000000001" customHeight="1" x14ac:dyDescent="0.2"/>
    <row r="354" spans="5:15" ht="12.75" x14ac:dyDescent="0.2"/>
    <row r="355" spans="5:15" ht="12.75" x14ac:dyDescent="0.2"/>
    <row r="356" spans="5:15" ht="12.75" x14ac:dyDescent="0.2"/>
    <row r="357" spans="5:15" ht="12.75" x14ac:dyDescent="0.2"/>
    <row r="358" spans="5:15" ht="12.75" x14ac:dyDescent="0.2"/>
    <row r="359" spans="5:15" ht="12.75" x14ac:dyDescent="0.2"/>
    <row r="360" spans="5:15" ht="12.75" x14ac:dyDescent="0.2"/>
    <row r="361" spans="5:15" ht="12.75" x14ac:dyDescent="0.2"/>
    <row r="362" spans="5:15" s="466" customFormat="1" ht="12.75" x14ac:dyDescent="0.2">
      <c r="E362" s="179"/>
      <c r="F362" s="179"/>
      <c r="G362" s="179"/>
      <c r="H362" s="179"/>
      <c r="I362" s="179"/>
      <c r="J362" s="179"/>
      <c r="K362" s="179"/>
      <c r="L362" s="179"/>
      <c r="M362" s="179"/>
      <c r="N362" s="179"/>
      <c r="O362" s="141"/>
    </row>
    <row r="363" spans="5:15" s="466" customFormat="1" ht="12.75" x14ac:dyDescent="0.2">
      <c r="E363" s="179"/>
      <c r="F363" s="179"/>
      <c r="G363" s="179"/>
      <c r="H363" s="179"/>
      <c r="I363" s="179"/>
      <c r="J363" s="179"/>
      <c r="K363" s="179"/>
      <c r="L363" s="179"/>
      <c r="M363" s="179"/>
      <c r="N363" s="179"/>
      <c r="O363" s="141"/>
    </row>
    <row r="364" spans="5:15" s="466" customFormat="1" ht="12.75" x14ac:dyDescent="0.2">
      <c r="E364" s="179"/>
      <c r="F364" s="179"/>
      <c r="G364" s="179"/>
      <c r="H364" s="179"/>
      <c r="I364" s="179"/>
      <c r="J364" s="179"/>
      <c r="K364" s="179"/>
      <c r="L364" s="179"/>
      <c r="M364" s="179"/>
      <c r="N364" s="179"/>
      <c r="O364" s="141"/>
    </row>
    <row r="365" spans="5:15" s="466" customFormat="1" ht="12.75" x14ac:dyDescent="0.2">
      <c r="E365" s="179"/>
      <c r="F365" s="179"/>
      <c r="G365" s="179"/>
      <c r="H365" s="179"/>
      <c r="I365" s="179"/>
      <c r="J365" s="179"/>
      <c r="K365" s="179"/>
      <c r="L365" s="179"/>
      <c r="M365" s="179"/>
      <c r="N365" s="179"/>
      <c r="O365" s="141"/>
    </row>
    <row r="366" spans="5:15" s="466" customFormat="1" ht="12.75" x14ac:dyDescent="0.2">
      <c r="E366" s="179"/>
      <c r="F366" s="179"/>
      <c r="G366" s="179"/>
      <c r="H366" s="179"/>
      <c r="I366" s="179"/>
      <c r="J366" s="179"/>
      <c r="K366" s="179"/>
      <c r="L366" s="179"/>
      <c r="M366" s="179"/>
      <c r="N366" s="179"/>
      <c r="O366" s="141"/>
    </row>
    <row r="367" spans="5:15" s="466" customFormat="1" ht="12.75" x14ac:dyDescent="0.2">
      <c r="E367" s="179"/>
      <c r="F367" s="179"/>
      <c r="G367" s="179"/>
      <c r="H367" s="179"/>
      <c r="I367" s="179"/>
      <c r="J367" s="179"/>
      <c r="K367" s="179"/>
      <c r="L367" s="179"/>
      <c r="M367" s="179"/>
      <c r="N367" s="179"/>
      <c r="O367" s="141"/>
    </row>
    <row r="368" spans="5:15" s="466" customFormat="1" ht="12.75" x14ac:dyDescent="0.2">
      <c r="E368" s="179"/>
      <c r="F368" s="179"/>
      <c r="G368" s="179"/>
      <c r="H368" s="179"/>
      <c r="I368" s="179"/>
      <c r="J368" s="179"/>
      <c r="K368" s="179"/>
      <c r="L368" s="179"/>
      <c r="M368" s="179"/>
      <c r="N368" s="179"/>
      <c r="O368" s="141"/>
    </row>
    <row r="369" spans="5:15" s="466" customFormat="1" ht="12.75" x14ac:dyDescent="0.2">
      <c r="E369" s="179"/>
      <c r="F369" s="179"/>
      <c r="G369" s="179"/>
      <c r="H369" s="179"/>
      <c r="I369" s="179"/>
      <c r="J369" s="179"/>
      <c r="K369" s="179"/>
      <c r="L369" s="179"/>
      <c r="M369" s="179"/>
      <c r="N369" s="179"/>
      <c r="O369" s="141"/>
    </row>
    <row r="370" spans="5:15" s="466" customFormat="1" ht="12.75" x14ac:dyDescent="0.2">
      <c r="E370" s="179"/>
      <c r="F370" s="179"/>
      <c r="G370" s="179"/>
      <c r="H370" s="179"/>
      <c r="I370" s="179"/>
      <c r="J370" s="179"/>
      <c r="K370" s="179"/>
      <c r="L370" s="179"/>
      <c r="M370" s="179"/>
      <c r="N370" s="179"/>
      <c r="O370" s="141"/>
    </row>
    <row r="371" spans="5:15" ht="12.75" hidden="1" customHeight="1" x14ac:dyDescent="0.2"/>
    <row r="372" spans="5:15" s="466" customFormat="1" ht="12.75" x14ac:dyDescent="0.2">
      <c r="E372" s="179"/>
      <c r="F372" s="179"/>
      <c r="G372" s="179"/>
      <c r="H372" s="179"/>
      <c r="I372" s="179"/>
      <c r="J372" s="179"/>
      <c r="K372" s="179"/>
      <c r="L372" s="179"/>
      <c r="M372" s="179"/>
      <c r="N372" s="179"/>
      <c r="O372" s="141"/>
    </row>
    <row r="373" spans="5:15" s="466" customFormat="1" ht="12.75" x14ac:dyDescent="0.2">
      <c r="E373" s="179"/>
      <c r="F373" s="179"/>
      <c r="G373" s="179"/>
      <c r="H373" s="179"/>
      <c r="I373" s="179"/>
      <c r="J373" s="179"/>
      <c r="K373" s="179"/>
      <c r="L373" s="179"/>
      <c r="M373" s="179"/>
      <c r="N373" s="179"/>
      <c r="O373" s="141"/>
    </row>
    <row r="374" spans="5:15" ht="12.75" hidden="1" customHeight="1" x14ac:dyDescent="0.2"/>
    <row r="375" spans="5:15" s="466" customFormat="1" ht="12.75" x14ac:dyDescent="0.2">
      <c r="E375" s="179"/>
      <c r="F375" s="179"/>
      <c r="G375" s="179"/>
      <c r="H375" s="179"/>
      <c r="I375" s="179"/>
      <c r="J375" s="179"/>
      <c r="K375" s="179"/>
      <c r="L375" s="179"/>
      <c r="M375" s="179"/>
      <c r="N375" s="179"/>
      <c r="O375" s="141"/>
    </row>
    <row r="376" spans="5:15" s="466" customFormat="1" ht="12.75" x14ac:dyDescent="0.2">
      <c r="E376" s="179"/>
      <c r="F376" s="179"/>
      <c r="G376" s="179"/>
      <c r="H376" s="179"/>
      <c r="I376" s="179"/>
      <c r="J376" s="179"/>
      <c r="K376" s="179"/>
      <c r="L376" s="179"/>
      <c r="M376" s="179"/>
      <c r="N376" s="179"/>
      <c r="O376" s="141"/>
    </row>
    <row r="377" spans="5:15" s="466" customFormat="1" ht="12.75" x14ac:dyDescent="0.2">
      <c r="E377" s="179"/>
      <c r="F377" s="179"/>
      <c r="G377" s="179"/>
      <c r="H377" s="179"/>
      <c r="I377" s="179"/>
      <c r="J377" s="179"/>
      <c r="K377" s="179"/>
      <c r="L377" s="179"/>
      <c r="M377" s="179"/>
      <c r="N377" s="179"/>
      <c r="O377" s="141"/>
    </row>
    <row r="378" spans="5:15" s="466" customFormat="1" ht="12.75" x14ac:dyDescent="0.2">
      <c r="E378" s="179"/>
      <c r="F378" s="179"/>
      <c r="G378" s="179"/>
      <c r="H378" s="179"/>
      <c r="I378" s="179"/>
      <c r="J378" s="179"/>
      <c r="K378" s="179"/>
      <c r="L378" s="179"/>
      <c r="M378" s="179"/>
      <c r="N378" s="179"/>
      <c r="O378" s="141"/>
    </row>
    <row r="379" spans="5:15" s="466" customFormat="1" ht="12.75" x14ac:dyDescent="0.2">
      <c r="E379" s="179"/>
      <c r="F379" s="179"/>
      <c r="G379" s="179"/>
      <c r="H379" s="179"/>
      <c r="I379" s="179"/>
      <c r="J379" s="179"/>
      <c r="K379" s="179"/>
      <c r="L379" s="179"/>
      <c r="M379" s="179"/>
      <c r="N379" s="179"/>
      <c r="O379" s="141"/>
    </row>
    <row r="380" spans="5:15" s="466" customFormat="1" ht="12.75" x14ac:dyDescent="0.2">
      <c r="E380" s="179"/>
      <c r="F380" s="179"/>
      <c r="G380" s="179"/>
      <c r="H380" s="179"/>
      <c r="I380" s="179"/>
      <c r="J380" s="179"/>
      <c r="K380" s="179"/>
      <c r="L380" s="179"/>
      <c r="M380" s="179"/>
      <c r="N380" s="179"/>
      <c r="O380" s="141"/>
    </row>
    <row r="381" spans="5:15" s="466" customFormat="1" ht="12.75" x14ac:dyDescent="0.2">
      <c r="E381" s="179"/>
      <c r="F381" s="179"/>
      <c r="G381" s="179"/>
      <c r="H381" s="179"/>
      <c r="I381" s="179"/>
      <c r="J381" s="179"/>
      <c r="K381" s="179"/>
      <c r="L381" s="179"/>
      <c r="M381" s="179"/>
      <c r="N381" s="179"/>
      <c r="O381" s="141"/>
    </row>
    <row r="382" spans="5:15" s="466" customFormat="1" ht="12.75" x14ac:dyDescent="0.2">
      <c r="E382" s="179"/>
      <c r="F382" s="179"/>
      <c r="G382" s="179"/>
      <c r="H382" s="179"/>
      <c r="I382" s="179"/>
      <c r="J382" s="179"/>
      <c r="K382" s="179"/>
      <c r="L382" s="179"/>
      <c r="M382" s="179"/>
      <c r="N382" s="179"/>
      <c r="O382" s="141"/>
    </row>
    <row r="383" spans="5:15" s="466" customFormat="1" ht="12.75" x14ac:dyDescent="0.2">
      <c r="E383" s="179"/>
      <c r="F383" s="179"/>
      <c r="G383" s="179"/>
      <c r="H383" s="179"/>
      <c r="I383" s="179"/>
      <c r="J383" s="179"/>
      <c r="K383" s="179"/>
      <c r="L383" s="179"/>
      <c r="M383" s="179"/>
      <c r="N383" s="179"/>
      <c r="O383" s="141"/>
    </row>
    <row r="384" spans="5:15" s="466" customFormat="1" ht="12.75" x14ac:dyDescent="0.2">
      <c r="E384" s="179"/>
      <c r="F384" s="179"/>
      <c r="G384" s="179"/>
      <c r="H384" s="179"/>
      <c r="I384" s="179"/>
      <c r="J384" s="179"/>
      <c r="K384" s="179"/>
      <c r="L384" s="179"/>
      <c r="M384" s="179"/>
      <c r="N384" s="179"/>
      <c r="O384" s="141"/>
    </row>
    <row r="385" spans="5:15" s="466" customFormat="1" ht="12.75" x14ac:dyDescent="0.2">
      <c r="E385" s="179"/>
      <c r="F385" s="179"/>
      <c r="G385" s="179"/>
      <c r="H385" s="179"/>
      <c r="I385" s="179"/>
      <c r="J385" s="179"/>
      <c r="K385" s="179"/>
      <c r="L385" s="179"/>
      <c r="M385" s="179"/>
      <c r="N385" s="179"/>
      <c r="O385" s="141"/>
    </row>
    <row r="386" spans="5:15" s="466" customFormat="1" ht="12.75" x14ac:dyDescent="0.2">
      <c r="E386" s="179"/>
      <c r="F386" s="179"/>
      <c r="G386" s="179"/>
      <c r="H386" s="179"/>
      <c r="I386" s="179"/>
      <c r="J386" s="179"/>
      <c r="K386" s="179"/>
      <c r="L386" s="179"/>
      <c r="M386" s="179"/>
      <c r="N386" s="179"/>
      <c r="O386" s="141"/>
    </row>
    <row r="387" spans="5:15" ht="12.75" hidden="1" customHeight="1" x14ac:dyDescent="0.2"/>
    <row r="388" spans="5:15" s="466" customFormat="1" ht="12.75" x14ac:dyDescent="0.2">
      <c r="E388" s="179"/>
      <c r="F388" s="179"/>
      <c r="G388" s="179"/>
      <c r="H388" s="179"/>
      <c r="I388" s="179"/>
      <c r="J388" s="179"/>
      <c r="K388" s="179"/>
      <c r="L388" s="179"/>
      <c r="M388" s="179"/>
      <c r="N388" s="179"/>
      <c r="O388" s="141"/>
    </row>
    <row r="389" spans="5:15" s="466" customFormat="1" ht="12.75" x14ac:dyDescent="0.2">
      <c r="E389" s="179"/>
      <c r="F389" s="179"/>
      <c r="G389" s="179"/>
      <c r="H389" s="179"/>
      <c r="I389" s="179"/>
      <c r="J389" s="179"/>
      <c r="K389" s="179"/>
      <c r="L389" s="179"/>
      <c r="M389" s="179"/>
      <c r="N389" s="179"/>
      <c r="O389" s="141"/>
    </row>
    <row r="390" spans="5:15" ht="12.75" hidden="1" customHeight="1" x14ac:dyDescent="0.2"/>
    <row r="391" spans="5:15" s="466" customFormat="1" ht="12.75" x14ac:dyDescent="0.2">
      <c r="E391" s="179"/>
      <c r="F391" s="179"/>
      <c r="G391" s="179"/>
      <c r="H391" s="179"/>
      <c r="I391" s="179"/>
      <c r="J391" s="179"/>
      <c r="K391" s="179"/>
      <c r="L391" s="179"/>
      <c r="M391" s="179"/>
      <c r="N391" s="179"/>
      <c r="O391" s="141"/>
    </row>
    <row r="392" spans="5:15" s="466" customFormat="1" ht="12.75" x14ac:dyDescent="0.2">
      <c r="E392" s="179"/>
      <c r="F392" s="179"/>
      <c r="G392" s="179"/>
      <c r="H392" s="179"/>
      <c r="I392" s="179"/>
      <c r="J392" s="179"/>
      <c r="K392" s="179"/>
      <c r="L392" s="179"/>
      <c r="M392" s="179"/>
      <c r="N392" s="179"/>
      <c r="O392" s="141"/>
    </row>
    <row r="393" spans="5:15" s="466" customFormat="1" ht="12.75" x14ac:dyDescent="0.2">
      <c r="E393" s="179"/>
      <c r="F393" s="179"/>
      <c r="G393" s="179"/>
      <c r="H393" s="179"/>
      <c r="I393" s="179"/>
      <c r="J393" s="179"/>
      <c r="K393" s="179"/>
      <c r="L393" s="179"/>
      <c r="M393" s="179"/>
      <c r="N393" s="179"/>
      <c r="O393" s="141"/>
    </row>
    <row r="394" spans="5:15" s="466" customFormat="1" ht="12.75" x14ac:dyDescent="0.2">
      <c r="E394" s="179"/>
      <c r="F394" s="179"/>
      <c r="G394" s="179"/>
      <c r="H394" s="179"/>
      <c r="I394" s="179"/>
      <c r="J394" s="179"/>
      <c r="K394" s="179"/>
      <c r="L394" s="179"/>
      <c r="M394" s="179"/>
      <c r="N394" s="179"/>
      <c r="O394" s="141"/>
    </row>
    <row r="395" spans="5:15" s="466" customFormat="1" ht="12.75" x14ac:dyDescent="0.2">
      <c r="E395" s="179"/>
      <c r="F395" s="179"/>
      <c r="G395" s="179"/>
      <c r="H395" s="179"/>
      <c r="I395" s="179"/>
      <c r="J395" s="179"/>
      <c r="K395" s="179"/>
      <c r="L395" s="179"/>
      <c r="M395" s="179"/>
      <c r="N395" s="179"/>
      <c r="O395" s="141"/>
    </row>
    <row r="396" spans="5:15" s="466" customFormat="1" ht="12.75" x14ac:dyDescent="0.2">
      <c r="E396" s="179"/>
      <c r="F396" s="179"/>
      <c r="G396" s="179"/>
      <c r="H396" s="179"/>
      <c r="I396" s="179"/>
      <c r="J396" s="179"/>
      <c r="K396" s="179"/>
      <c r="L396" s="179"/>
      <c r="M396" s="179"/>
      <c r="N396" s="179"/>
      <c r="O396" s="141"/>
    </row>
    <row r="397" spans="5:15" s="466" customFormat="1" ht="12.75" x14ac:dyDescent="0.2">
      <c r="E397" s="179"/>
      <c r="F397" s="179"/>
      <c r="G397" s="179"/>
      <c r="H397" s="179"/>
      <c r="I397" s="179"/>
      <c r="J397" s="179"/>
      <c r="K397" s="179"/>
      <c r="L397" s="179"/>
      <c r="M397" s="179"/>
      <c r="N397" s="179"/>
      <c r="O397" s="141"/>
    </row>
    <row r="398" spans="5:15" s="466" customFormat="1" ht="12.75" x14ac:dyDescent="0.2">
      <c r="E398" s="179"/>
      <c r="F398" s="179"/>
      <c r="G398" s="179"/>
      <c r="H398" s="179"/>
      <c r="I398" s="179"/>
      <c r="J398" s="179"/>
      <c r="K398" s="179"/>
      <c r="L398" s="179"/>
      <c r="M398" s="179"/>
      <c r="N398" s="179"/>
      <c r="O398" s="141"/>
    </row>
    <row r="399" spans="5:15" s="466" customFormat="1" ht="12.75" x14ac:dyDescent="0.2">
      <c r="E399" s="179"/>
      <c r="F399" s="179"/>
      <c r="G399" s="179"/>
      <c r="H399" s="179"/>
      <c r="I399" s="179"/>
      <c r="J399" s="179"/>
      <c r="K399" s="179"/>
      <c r="L399" s="179"/>
      <c r="M399" s="179"/>
      <c r="N399" s="179"/>
      <c r="O399" s="141"/>
    </row>
    <row r="400" spans="5:15" s="466" customFormat="1" ht="12.75" x14ac:dyDescent="0.2">
      <c r="E400" s="179"/>
      <c r="F400" s="179"/>
      <c r="G400" s="179"/>
      <c r="H400" s="179"/>
      <c r="I400" s="179"/>
      <c r="J400" s="179"/>
      <c r="K400" s="179"/>
      <c r="L400" s="179"/>
      <c r="M400" s="179"/>
      <c r="N400" s="179"/>
      <c r="O400" s="141"/>
    </row>
    <row r="401" spans="5:15" s="466" customFormat="1" ht="12.75" x14ac:dyDescent="0.2">
      <c r="E401" s="179"/>
      <c r="F401" s="179"/>
      <c r="G401" s="179"/>
      <c r="H401" s="179"/>
      <c r="I401" s="179"/>
      <c r="J401" s="179"/>
      <c r="K401" s="179"/>
      <c r="L401" s="179"/>
      <c r="M401" s="179"/>
      <c r="N401" s="179"/>
      <c r="O401" s="141"/>
    </row>
    <row r="402" spans="5:15" s="466" customFormat="1" ht="12.75" x14ac:dyDescent="0.2">
      <c r="E402" s="179"/>
      <c r="F402" s="179"/>
      <c r="G402" s="179"/>
      <c r="H402" s="179"/>
      <c r="I402" s="179"/>
      <c r="J402" s="179"/>
      <c r="K402" s="179"/>
      <c r="L402" s="179"/>
      <c r="M402" s="179"/>
      <c r="N402" s="179"/>
      <c r="O402" s="141"/>
    </row>
    <row r="403" spans="5:15" ht="12.75" hidden="1" customHeight="1" x14ac:dyDescent="0.2"/>
    <row r="404" spans="5:15" s="466" customFormat="1" ht="12.75" x14ac:dyDescent="0.2">
      <c r="E404" s="179"/>
      <c r="F404" s="179"/>
      <c r="G404" s="179"/>
      <c r="H404" s="179"/>
      <c r="I404" s="179"/>
      <c r="J404" s="179"/>
      <c r="K404" s="179"/>
      <c r="L404" s="179"/>
      <c r="M404" s="179"/>
      <c r="N404" s="179"/>
      <c r="O404" s="141"/>
    </row>
    <row r="405" spans="5:15" s="466" customFormat="1" ht="12.75" x14ac:dyDescent="0.2">
      <c r="E405" s="179"/>
      <c r="F405" s="179"/>
      <c r="G405" s="179"/>
      <c r="H405" s="179"/>
      <c r="I405" s="179"/>
      <c r="J405" s="179"/>
      <c r="K405" s="179"/>
      <c r="L405" s="179"/>
      <c r="M405" s="179"/>
      <c r="N405" s="179"/>
      <c r="O405" s="141"/>
    </row>
    <row r="407" spans="5:15" s="466" customFormat="1" ht="12.75" x14ac:dyDescent="0.2">
      <c r="E407" s="179"/>
      <c r="F407" s="179"/>
      <c r="G407" s="179"/>
      <c r="H407" s="179"/>
      <c r="I407" s="179"/>
      <c r="J407" s="179"/>
      <c r="K407" s="179"/>
      <c r="L407" s="179"/>
      <c r="M407" s="179"/>
      <c r="N407" s="179"/>
      <c r="O407" s="141"/>
    </row>
    <row r="408" spans="5:15" ht="12.75" hidden="1" customHeight="1" x14ac:dyDescent="0.2"/>
    <row r="409" spans="5:15" s="466" customFormat="1" ht="12.75" x14ac:dyDescent="0.2">
      <c r="E409" s="179"/>
      <c r="F409" s="179"/>
      <c r="G409" s="179"/>
      <c r="H409" s="179"/>
      <c r="I409" s="179"/>
      <c r="J409" s="179"/>
      <c r="K409" s="179"/>
      <c r="L409" s="179"/>
      <c r="M409" s="179"/>
      <c r="N409" s="179"/>
      <c r="O409" s="141"/>
    </row>
    <row r="410" spans="5:15" s="466" customFormat="1" ht="12.75" x14ac:dyDescent="0.2">
      <c r="E410" s="179"/>
      <c r="F410" s="179"/>
      <c r="G410" s="179"/>
      <c r="H410" s="179"/>
      <c r="I410" s="179"/>
      <c r="J410" s="179"/>
      <c r="K410" s="179"/>
      <c r="L410" s="179"/>
      <c r="M410" s="179"/>
      <c r="N410" s="179"/>
      <c r="O410" s="141"/>
    </row>
    <row r="411" spans="5:15" s="466" customFormat="1" ht="12.75" x14ac:dyDescent="0.2">
      <c r="E411" s="179"/>
      <c r="F411" s="179"/>
      <c r="G411" s="179"/>
      <c r="H411" s="179"/>
      <c r="I411" s="179"/>
      <c r="J411" s="179"/>
      <c r="K411" s="179"/>
      <c r="L411" s="179"/>
      <c r="M411" s="179"/>
      <c r="N411" s="179"/>
      <c r="O411" s="141"/>
    </row>
    <row r="412" spans="5:15" s="466" customFormat="1" ht="12.75" x14ac:dyDescent="0.2">
      <c r="E412" s="179"/>
      <c r="F412" s="179"/>
      <c r="G412" s="179"/>
      <c r="H412" s="179"/>
      <c r="I412" s="179"/>
      <c r="J412" s="179"/>
      <c r="K412" s="179"/>
      <c r="L412" s="179"/>
      <c r="M412" s="179"/>
      <c r="N412" s="179"/>
      <c r="O412" s="141"/>
    </row>
    <row r="413" spans="5:15" s="466" customFormat="1" ht="12.75" x14ac:dyDescent="0.2">
      <c r="E413" s="179"/>
      <c r="F413" s="179"/>
      <c r="G413" s="179"/>
      <c r="H413" s="179"/>
      <c r="I413" s="179"/>
      <c r="J413" s="179"/>
      <c r="K413" s="179"/>
      <c r="L413" s="179"/>
      <c r="M413" s="179"/>
      <c r="N413" s="179"/>
      <c r="O413" s="141"/>
    </row>
    <row r="414" spans="5:15" s="466" customFormat="1" ht="12.75" x14ac:dyDescent="0.2">
      <c r="E414" s="179"/>
      <c r="F414" s="179"/>
      <c r="G414" s="179"/>
      <c r="H414" s="179"/>
      <c r="I414" s="179"/>
      <c r="J414" s="179"/>
      <c r="K414" s="179"/>
      <c r="L414" s="179"/>
      <c r="M414" s="179"/>
      <c r="N414" s="179"/>
      <c r="O414" s="141"/>
    </row>
    <row r="415" spans="5:15" s="466" customFormat="1" ht="12.75" x14ac:dyDescent="0.2">
      <c r="E415" s="179"/>
      <c r="F415" s="179"/>
      <c r="G415" s="179"/>
      <c r="H415" s="179"/>
      <c r="I415" s="179"/>
      <c r="J415" s="179"/>
      <c r="K415" s="179"/>
      <c r="L415" s="179"/>
      <c r="M415" s="179"/>
      <c r="N415" s="179"/>
      <c r="O415" s="141"/>
    </row>
    <row r="416" spans="5:15" s="466" customFormat="1" ht="12.75" x14ac:dyDescent="0.2">
      <c r="E416" s="179"/>
      <c r="F416" s="179"/>
      <c r="G416" s="179"/>
      <c r="H416" s="179"/>
      <c r="I416" s="179"/>
      <c r="J416" s="179"/>
      <c r="K416" s="179"/>
      <c r="L416" s="179"/>
      <c r="M416" s="179"/>
      <c r="N416" s="179"/>
      <c r="O416" s="141"/>
    </row>
    <row r="417" spans="5:15" s="466" customFormat="1" ht="12.75" x14ac:dyDescent="0.2">
      <c r="E417" s="179"/>
      <c r="F417" s="179"/>
      <c r="G417" s="179"/>
      <c r="H417" s="179"/>
      <c r="I417" s="179"/>
      <c r="J417" s="179"/>
      <c r="K417" s="179"/>
      <c r="L417" s="179"/>
      <c r="M417" s="179"/>
      <c r="N417" s="179"/>
      <c r="O417" s="141"/>
    </row>
    <row r="418" spans="5:15" s="466" customFormat="1" ht="12.75" x14ac:dyDescent="0.2">
      <c r="E418" s="179"/>
      <c r="F418" s="179"/>
      <c r="G418" s="179"/>
      <c r="H418" s="179"/>
      <c r="I418" s="179"/>
      <c r="J418" s="179"/>
      <c r="K418" s="179"/>
      <c r="L418" s="179"/>
      <c r="M418" s="179"/>
      <c r="N418" s="179"/>
      <c r="O418" s="141"/>
    </row>
    <row r="419" spans="5:15" ht="12.75" hidden="1" customHeight="1" x14ac:dyDescent="0.2"/>
    <row r="420" spans="5:15" s="466" customFormat="1" ht="12.75" x14ac:dyDescent="0.2">
      <c r="E420" s="179"/>
      <c r="F420" s="179"/>
      <c r="G420" s="179"/>
      <c r="H420" s="179"/>
      <c r="I420" s="179"/>
      <c r="J420" s="179"/>
      <c r="K420" s="179"/>
      <c r="L420" s="179"/>
      <c r="M420" s="179"/>
      <c r="N420" s="179"/>
      <c r="O420" s="141"/>
    </row>
    <row r="421" spans="5:15" s="466" customFormat="1" ht="12.75" x14ac:dyDescent="0.2">
      <c r="E421" s="179"/>
      <c r="F421" s="179"/>
      <c r="G421" s="179"/>
      <c r="H421" s="179"/>
      <c r="I421" s="179"/>
      <c r="J421" s="179"/>
      <c r="K421" s="179"/>
      <c r="L421" s="179"/>
      <c r="M421" s="179"/>
      <c r="N421" s="179"/>
      <c r="O421" s="141"/>
    </row>
    <row r="423" spans="5:15" s="466" customFormat="1" ht="12.75" x14ac:dyDescent="0.2">
      <c r="E423" s="179"/>
      <c r="F423" s="179"/>
      <c r="G423" s="179"/>
      <c r="H423" s="179"/>
      <c r="I423" s="179"/>
      <c r="J423" s="179"/>
      <c r="K423" s="179"/>
      <c r="L423" s="179"/>
      <c r="M423" s="179"/>
      <c r="N423" s="179"/>
      <c r="O423" s="141"/>
    </row>
    <row r="424" spans="5:15" ht="12.75" hidden="1" customHeight="1" x14ac:dyDescent="0.2"/>
    <row r="425" spans="5:15" ht="12.75" hidden="1" customHeight="1" x14ac:dyDescent="0.2"/>
    <row r="426" spans="5:15" s="466" customFormat="1" ht="12.75" x14ac:dyDescent="0.2">
      <c r="E426" s="179"/>
      <c r="F426" s="179"/>
      <c r="G426" s="179"/>
      <c r="H426" s="179"/>
      <c r="I426" s="179"/>
      <c r="J426" s="179"/>
      <c r="K426" s="179"/>
      <c r="L426" s="179"/>
      <c r="M426" s="179"/>
      <c r="N426" s="179"/>
      <c r="O426" s="141"/>
    </row>
    <row r="427" spans="5:15" s="466" customFormat="1" ht="12.75" x14ac:dyDescent="0.2">
      <c r="E427" s="179"/>
      <c r="F427" s="179"/>
      <c r="G427" s="179"/>
      <c r="H427" s="179"/>
      <c r="I427" s="179"/>
      <c r="J427" s="179"/>
      <c r="K427" s="179"/>
      <c r="L427" s="179"/>
      <c r="M427" s="179"/>
      <c r="N427" s="179"/>
      <c r="O427" s="141"/>
    </row>
    <row r="428" spans="5:15" ht="12.75" hidden="1" customHeight="1" x14ac:dyDescent="0.2"/>
    <row r="429" spans="5:15" s="466" customFormat="1" ht="12.75" x14ac:dyDescent="0.2">
      <c r="E429" s="179"/>
      <c r="F429" s="179"/>
      <c r="G429" s="179"/>
      <c r="H429" s="179"/>
      <c r="I429" s="179"/>
      <c r="J429" s="179"/>
      <c r="K429" s="179"/>
      <c r="L429" s="179"/>
      <c r="M429" s="179"/>
      <c r="N429" s="179"/>
      <c r="O429" s="141"/>
    </row>
    <row r="430" spans="5:15" s="466" customFormat="1" ht="12.75" x14ac:dyDescent="0.2">
      <c r="E430" s="179"/>
      <c r="F430" s="179"/>
      <c r="G430" s="179"/>
      <c r="H430" s="179"/>
      <c r="I430" s="179"/>
      <c r="J430" s="179"/>
      <c r="K430" s="179"/>
      <c r="L430" s="179"/>
      <c r="M430" s="179"/>
      <c r="N430" s="179"/>
      <c r="O430" s="141"/>
    </row>
    <row r="431" spans="5:15" s="466" customFormat="1" ht="12.75" x14ac:dyDescent="0.2">
      <c r="E431" s="179"/>
      <c r="F431" s="179"/>
      <c r="G431" s="179"/>
      <c r="H431" s="179"/>
      <c r="I431" s="179"/>
      <c r="J431" s="179"/>
      <c r="K431" s="179"/>
      <c r="L431" s="179"/>
      <c r="M431" s="179"/>
      <c r="N431" s="179"/>
      <c r="O431" s="141"/>
    </row>
    <row r="432" spans="5:15" s="466" customFormat="1" ht="12.75" x14ac:dyDescent="0.2">
      <c r="E432" s="179"/>
      <c r="F432" s="179"/>
      <c r="G432" s="179"/>
      <c r="H432" s="179"/>
      <c r="I432" s="179"/>
      <c r="J432" s="179"/>
      <c r="K432" s="179"/>
      <c r="L432" s="179"/>
      <c r="M432" s="179"/>
      <c r="N432" s="179"/>
      <c r="O432" s="141"/>
    </row>
    <row r="433" spans="5:15" s="466" customFormat="1" ht="12.75" x14ac:dyDescent="0.2">
      <c r="E433" s="179"/>
      <c r="F433" s="179"/>
      <c r="G433" s="179"/>
      <c r="H433" s="179"/>
      <c r="I433" s="179"/>
      <c r="J433" s="179"/>
      <c r="K433" s="179"/>
      <c r="L433" s="179"/>
      <c r="M433" s="179"/>
      <c r="N433" s="179"/>
      <c r="O433" s="141"/>
    </row>
    <row r="434" spans="5:15" s="466" customFormat="1" ht="12.75" x14ac:dyDescent="0.2">
      <c r="E434" s="179"/>
      <c r="F434" s="179"/>
      <c r="G434" s="179"/>
      <c r="H434" s="179"/>
      <c r="I434" s="179"/>
      <c r="J434" s="179"/>
      <c r="K434" s="179"/>
      <c r="L434" s="179"/>
      <c r="M434" s="179"/>
      <c r="N434" s="179"/>
      <c r="O434" s="141"/>
    </row>
    <row r="435" spans="5:15" ht="12.75" hidden="1" customHeight="1" x14ac:dyDescent="0.2"/>
    <row r="436" spans="5:15" s="466" customFormat="1" ht="12.75" x14ac:dyDescent="0.2">
      <c r="E436" s="179"/>
      <c r="F436" s="179"/>
      <c r="G436" s="179"/>
      <c r="H436" s="179"/>
      <c r="I436" s="179"/>
      <c r="J436" s="179"/>
      <c r="K436" s="179"/>
      <c r="L436" s="179"/>
      <c r="M436" s="179"/>
      <c r="N436" s="179"/>
      <c r="O436" s="141"/>
    </row>
    <row r="437" spans="5:15" s="466" customFormat="1" ht="12.75" x14ac:dyDescent="0.2">
      <c r="E437" s="179"/>
      <c r="F437" s="179"/>
      <c r="G437" s="179"/>
      <c r="H437" s="179"/>
      <c r="I437" s="179"/>
      <c r="J437" s="179"/>
      <c r="K437" s="179"/>
      <c r="L437" s="179"/>
      <c r="M437" s="179"/>
      <c r="N437" s="179"/>
      <c r="O437" s="141"/>
    </row>
    <row r="439" spans="5:15" s="466" customFormat="1" ht="12.75" x14ac:dyDescent="0.2">
      <c r="E439" s="179"/>
      <c r="F439" s="179"/>
      <c r="G439" s="179"/>
      <c r="H439" s="179"/>
      <c r="I439" s="179"/>
      <c r="J439" s="179"/>
      <c r="K439" s="179"/>
      <c r="L439" s="179"/>
      <c r="M439" s="179"/>
      <c r="N439" s="179"/>
      <c r="O439" s="141"/>
    </row>
    <row r="440" spans="5:15" ht="12.75" hidden="1" customHeight="1" x14ac:dyDescent="0.2"/>
    <row r="441" spans="5:15" ht="12.75" hidden="1" customHeight="1" x14ac:dyDescent="0.2"/>
    <row r="442" spans="5:15" s="466" customFormat="1" ht="12.75" x14ac:dyDescent="0.2">
      <c r="E442" s="179"/>
      <c r="F442" s="179"/>
      <c r="G442" s="179"/>
      <c r="H442" s="179"/>
      <c r="I442" s="179"/>
      <c r="J442" s="179"/>
      <c r="K442" s="179"/>
      <c r="L442" s="179"/>
      <c r="M442" s="179"/>
      <c r="N442" s="179"/>
      <c r="O442" s="141"/>
    </row>
    <row r="443" spans="5:15" s="466" customFormat="1" ht="12.75" x14ac:dyDescent="0.2">
      <c r="E443" s="179"/>
      <c r="F443" s="179"/>
      <c r="G443" s="179"/>
      <c r="H443" s="179"/>
      <c r="I443" s="179"/>
      <c r="J443" s="179"/>
      <c r="K443" s="179"/>
      <c r="L443" s="179"/>
      <c r="M443" s="179"/>
      <c r="N443" s="179"/>
      <c r="O443" s="141"/>
    </row>
    <row r="444" spans="5:15" s="466" customFormat="1" ht="12.75" x14ac:dyDescent="0.2">
      <c r="E444" s="179"/>
      <c r="F444" s="179"/>
      <c r="G444" s="179"/>
      <c r="H444" s="179"/>
      <c r="I444" s="179"/>
      <c r="J444" s="179"/>
      <c r="K444" s="179"/>
      <c r="L444" s="179"/>
      <c r="M444" s="179"/>
      <c r="N444" s="179"/>
      <c r="O444" s="141"/>
    </row>
    <row r="445" spans="5:15" s="466" customFormat="1" ht="12.75" x14ac:dyDescent="0.2">
      <c r="E445" s="179"/>
      <c r="F445" s="179"/>
      <c r="G445" s="179"/>
      <c r="H445" s="179"/>
      <c r="I445" s="179"/>
      <c r="J445" s="179"/>
      <c r="K445" s="179"/>
      <c r="L445" s="179"/>
      <c r="M445" s="179"/>
      <c r="N445" s="179"/>
      <c r="O445" s="141"/>
    </row>
    <row r="446" spans="5:15" s="466" customFormat="1" ht="12.75" x14ac:dyDescent="0.2">
      <c r="E446" s="179"/>
      <c r="F446" s="179"/>
      <c r="G446" s="179"/>
      <c r="H446" s="179"/>
      <c r="I446" s="179"/>
      <c r="J446" s="179"/>
      <c r="K446" s="179"/>
      <c r="L446" s="179"/>
      <c r="M446" s="179"/>
      <c r="N446" s="179"/>
      <c r="O446" s="141"/>
    </row>
    <row r="447" spans="5:15" s="466" customFormat="1" ht="12.75" x14ac:dyDescent="0.2">
      <c r="E447" s="179"/>
      <c r="F447" s="179"/>
      <c r="G447" s="179"/>
      <c r="H447" s="179"/>
      <c r="I447" s="179"/>
      <c r="J447" s="179"/>
      <c r="K447" s="179"/>
      <c r="L447" s="179"/>
      <c r="M447" s="179"/>
      <c r="N447" s="179"/>
      <c r="O447" s="141"/>
    </row>
    <row r="448" spans="5:15" s="466" customFormat="1" ht="12.75" x14ac:dyDescent="0.2">
      <c r="E448" s="179"/>
      <c r="F448" s="179"/>
      <c r="G448" s="179"/>
      <c r="H448" s="179"/>
      <c r="I448" s="179"/>
      <c r="J448" s="179"/>
      <c r="K448" s="179"/>
      <c r="L448" s="179"/>
      <c r="M448" s="179"/>
      <c r="N448" s="179"/>
      <c r="O448" s="141"/>
    </row>
    <row r="449" spans="5:15" s="466" customFormat="1" ht="12.75" x14ac:dyDescent="0.2">
      <c r="E449" s="179"/>
      <c r="F449" s="179"/>
      <c r="G449" s="179"/>
      <c r="H449" s="179"/>
      <c r="I449" s="179"/>
      <c r="J449" s="179"/>
      <c r="K449" s="179"/>
      <c r="L449" s="179"/>
      <c r="M449" s="179"/>
      <c r="N449" s="179"/>
      <c r="O449" s="141"/>
    </row>
    <row r="450" spans="5:15" s="466" customFormat="1" ht="12.75" x14ac:dyDescent="0.2">
      <c r="E450" s="179"/>
      <c r="F450" s="179"/>
      <c r="G450" s="179"/>
      <c r="H450" s="179"/>
      <c r="I450" s="179"/>
      <c r="J450" s="179"/>
      <c r="K450" s="179"/>
      <c r="L450" s="179"/>
      <c r="M450" s="179"/>
      <c r="N450" s="179"/>
      <c r="O450" s="141"/>
    </row>
    <row r="451" spans="5:15" ht="12.75" hidden="1" customHeight="1" x14ac:dyDescent="0.2"/>
    <row r="452" spans="5:15" s="466" customFormat="1" ht="12.75" x14ac:dyDescent="0.2">
      <c r="E452" s="179"/>
      <c r="F452" s="179"/>
      <c r="G452" s="179"/>
      <c r="H452" s="179"/>
      <c r="I452" s="179"/>
      <c r="J452" s="179"/>
      <c r="K452" s="179"/>
      <c r="L452" s="179"/>
      <c r="M452" s="179"/>
      <c r="N452" s="179"/>
      <c r="O452" s="141"/>
    </row>
    <row r="453" spans="5:15" s="466" customFormat="1" ht="12.75" x14ac:dyDescent="0.2">
      <c r="E453" s="179"/>
      <c r="F453" s="179"/>
      <c r="G453" s="179"/>
      <c r="H453" s="179"/>
      <c r="I453" s="179"/>
      <c r="J453" s="179"/>
      <c r="K453" s="179"/>
      <c r="L453" s="179"/>
      <c r="M453" s="179"/>
      <c r="N453" s="179"/>
      <c r="O453" s="141"/>
    </row>
    <row r="455" spans="5:15" s="466" customFormat="1" ht="12.75" x14ac:dyDescent="0.2">
      <c r="E455" s="179"/>
      <c r="F455" s="179"/>
      <c r="G455" s="179"/>
      <c r="H455" s="179"/>
      <c r="I455" s="179"/>
      <c r="J455" s="179"/>
      <c r="K455" s="179"/>
      <c r="L455" s="179"/>
      <c r="M455" s="179"/>
      <c r="N455" s="179"/>
      <c r="O455" s="141"/>
    </row>
    <row r="456" spans="5:15" ht="12.75" hidden="1" customHeight="1" x14ac:dyDescent="0.2"/>
    <row r="457" spans="5:15" ht="12.75" customHeight="1" x14ac:dyDescent="0.2"/>
    <row r="458" spans="5:15" s="466" customFormat="1" ht="12.75" x14ac:dyDescent="0.2">
      <c r="E458" s="179"/>
      <c r="F458" s="179"/>
      <c r="G458" s="179"/>
      <c r="H458" s="179"/>
      <c r="I458" s="179"/>
      <c r="J458" s="179"/>
      <c r="K458" s="179"/>
      <c r="L458" s="179"/>
      <c r="M458" s="179"/>
      <c r="N458" s="179"/>
      <c r="O458" s="141"/>
    </row>
    <row r="459" spans="5:15" s="466" customFormat="1" ht="12.75" x14ac:dyDescent="0.2">
      <c r="E459" s="179"/>
      <c r="F459" s="179"/>
      <c r="G459" s="179"/>
      <c r="H459" s="179"/>
      <c r="I459" s="179"/>
      <c r="J459" s="179"/>
      <c r="K459" s="179"/>
      <c r="L459" s="179"/>
      <c r="M459" s="179"/>
      <c r="N459" s="179"/>
      <c r="O459" s="141"/>
    </row>
    <row r="460" spans="5:15" s="466" customFormat="1" ht="12.75" x14ac:dyDescent="0.2">
      <c r="E460" s="179"/>
      <c r="F460" s="179"/>
      <c r="G460" s="179"/>
      <c r="H460" s="179"/>
      <c r="I460" s="179"/>
      <c r="J460" s="179"/>
      <c r="K460" s="179"/>
      <c r="L460" s="179"/>
      <c r="M460" s="179"/>
      <c r="N460" s="179"/>
      <c r="O460" s="141"/>
    </row>
    <row r="461" spans="5:15" s="466" customFormat="1" ht="12.75" x14ac:dyDescent="0.2">
      <c r="E461" s="179"/>
      <c r="F461" s="179"/>
      <c r="G461" s="179"/>
      <c r="H461" s="179"/>
      <c r="I461" s="179"/>
      <c r="J461" s="179"/>
      <c r="K461" s="179"/>
      <c r="L461" s="179"/>
      <c r="M461" s="179"/>
      <c r="N461" s="179"/>
      <c r="O461" s="141"/>
    </row>
    <row r="462" spans="5:15" s="466" customFormat="1" ht="12.75" x14ac:dyDescent="0.2">
      <c r="E462" s="179"/>
      <c r="F462" s="179"/>
      <c r="G462" s="179"/>
      <c r="H462" s="179"/>
      <c r="I462" s="179"/>
      <c r="J462" s="179"/>
      <c r="K462" s="179"/>
      <c r="L462" s="179"/>
      <c r="M462" s="179"/>
      <c r="N462" s="179"/>
      <c r="O462" s="141"/>
    </row>
    <row r="463" spans="5:15" s="466" customFormat="1" ht="12.75" x14ac:dyDescent="0.2">
      <c r="E463" s="179"/>
      <c r="F463" s="179"/>
      <c r="G463" s="179"/>
      <c r="H463" s="179"/>
      <c r="I463" s="179"/>
      <c r="J463" s="179"/>
      <c r="K463" s="179"/>
      <c r="L463" s="179"/>
      <c r="M463" s="179"/>
      <c r="N463" s="179"/>
      <c r="O463" s="141"/>
    </row>
    <row r="465" spans="5:15" s="466" customFormat="1" ht="12.75" x14ac:dyDescent="0.2">
      <c r="E465" s="179"/>
      <c r="F465" s="179"/>
      <c r="G465" s="179"/>
      <c r="H465" s="179"/>
      <c r="I465" s="179"/>
      <c r="J465" s="179"/>
      <c r="K465" s="179"/>
      <c r="L465" s="179"/>
      <c r="M465" s="179"/>
      <c r="N465" s="179"/>
      <c r="O465" s="141"/>
    </row>
    <row r="466" spans="5:15" ht="12.75" hidden="1" customHeight="1" x14ac:dyDescent="0.2"/>
    <row r="467" spans="5:15" ht="12.75" hidden="1" customHeight="1" x14ac:dyDescent="0.2"/>
    <row r="468" spans="5:15" s="466" customFormat="1" ht="12.75" x14ac:dyDescent="0.2">
      <c r="E468" s="179"/>
      <c r="F468" s="179"/>
      <c r="G468" s="179"/>
      <c r="H468" s="179"/>
      <c r="I468" s="179"/>
      <c r="J468" s="179"/>
      <c r="K468" s="179"/>
      <c r="L468" s="179"/>
      <c r="M468" s="179"/>
      <c r="N468" s="179"/>
      <c r="O468" s="141"/>
    </row>
    <row r="469" spans="5:15" s="466" customFormat="1" ht="12.75" x14ac:dyDescent="0.2">
      <c r="E469" s="179"/>
      <c r="F469" s="179"/>
      <c r="G469" s="179"/>
      <c r="H469" s="179"/>
      <c r="I469" s="179"/>
      <c r="J469" s="179"/>
      <c r="K469" s="179"/>
      <c r="L469" s="179"/>
      <c r="M469" s="179"/>
      <c r="N469" s="179"/>
      <c r="O469" s="141"/>
    </row>
    <row r="470" spans="5:15" ht="12.75" customHeight="1" x14ac:dyDescent="0.2"/>
    <row r="471" spans="5:15" s="466" customFormat="1" ht="12.75" x14ac:dyDescent="0.2">
      <c r="E471" s="179"/>
      <c r="F471" s="179"/>
      <c r="G471" s="179"/>
      <c r="H471" s="179"/>
      <c r="I471" s="179"/>
      <c r="J471" s="179"/>
      <c r="K471" s="179"/>
      <c r="L471" s="179"/>
      <c r="M471" s="179"/>
      <c r="N471" s="179"/>
      <c r="O471" s="141"/>
    </row>
    <row r="472" spans="5:15" ht="12.75" hidden="1" customHeight="1" x14ac:dyDescent="0.2"/>
    <row r="473" spans="5:15" s="466" customFormat="1" ht="12.75" x14ac:dyDescent="0.2">
      <c r="E473" s="179"/>
      <c r="F473" s="179"/>
      <c r="G473" s="179"/>
      <c r="H473" s="179"/>
      <c r="I473" s="179"/>
      <c r="J473" s="179"/>
      <c r="K473" s="179"/>
      <c r="L473" s="179"/>
      <c r="M473" s="179"/>
      <c r="N473" s="179"/>
      <c r="O473" s="141"/>
    </row>
    <row r="474" spans="5:15" s="466" customFormat="1" ht="12.75" x14ac:dyDescent="0.2">
      <c r="E474" s="179"/>
      <c r="F474" s="179"/>
      <c r="G474" s="179"/>
      <c r="H474" s="179"/>
      <c r="I474" s="179"/>
      <c r="J474" s="179"/>
      <c r="K474" s="179"/>
      <c r="L474" s="179"/>
      <c r="M474" s="179"/>
      <c r="N474" s="179"/>
      <c r="O474" s="141"/>
    </row>
    <row r="475" spans="5:15" s="466" customFormat="1" ht="12.75" x14ac:dyDescent="0.2">
      <c r="E475" s="179"/>
      <c r="F475" s="179"/>
      <c r="G475" s="179"/>
      <c r="H475" s="179"/>
      <c r="I475" s="179"/>
      <c r="J475" s="179"/>
      <c r="K475" s="179"/>
      <c r="L475" s="179"/>
      <c r="M475" s="179"/>
      <c r="N475" s="179"/>
      <c r="O475" s="141"/>
    </row>
    <row r="476" spans="5:15" s="466" customFormat="1" ht="12.75" x14ac:dyDescent="0.2">
      <c r="E476" s="179"/>
      <c r="F476" s="179"/>
      <c r="G476" s="179"/>
      <c r="H476" s="179"/>
      <c r="I476" s="179"/>
      <c r="J476" s="179"/>
      <c r="K476" s="179"/>
      <c r="L476" s="179"/>
      <c r="M476" s="179"/>
      <c r="N476" s="179"/>
      <c r="O476" s="141"/>
    </row>
    <row r="477" spans="5:15" s="466" customFormat="1" ht="12.75" x14ac:dyDescent="0.2">
      <c r="E477" s="179"/>
      <c r="F477" s="179"/>
      <c r="G477" s="179"/>
      <c r="H477" s="179"/>
      <c r="I477" s="179"/>
      <c r="J477" s="179"/>
      <c r="K477" s="179"/>
      <c r="L477" s="179"/>
      <c r="M477" s="179"/>
      <c r="N477" s="179"/>
      <c r="O477" s="141"/>
    </row>
    <row r="478" spans="5:15" s="466" customFormat="1" ht="12.75" x14ac:dyDescent="0.2">
      <c r="E478" s="179"/>
      <c r="F478" s="179"/>
      <c r="G478" s="179"/>
      <c r="H478" s="179"/>
      <c r="I478" s="179"/>
      <c r="J478" s="179"/>
      <c r="K478" s="179"/>
      <c r="L478" s="179"/>
      <c r="M478" s="179"/>
      <c r="N478" s="179"/>
      <c r="O478" s="141"/>
    </row>
    <row r="479" spans="5:15" s="466" customFormat="1" ht="12.75" x14ac:dyDescent="0.2">
      <c r="E479" s="179"/>
      <c r="F479" s="179"/>
      <c r="G479" s="179"/>
      <c r="H479" s="179"/>
      <c r="I479" s="179"/>
      <c r="J479" s="179"/>
      <c r="K479" s="179"/>
      <c r="L479" s="179"/>
      <c r="M479" s="179"/>
      <c r="N479" s="179"/>
      <c r="O479" s="141"/>
    </row>
    <row r="480" spans="5:15" s="466" customFormat="1" ht="12.75" x14ac:dyDescent="0.2">
      <c r="E480" s="179"/>
      <c r="F480" s="179"/>
      <c r="G480" s="179"/>
      <c r="H480" s="179"/>
      <c r="I480" s="179"/>
      <c r="J480" s="179"/>
      <c r="K480" s="179"/>
      <c r="L480" s="179"/>
      <c r="M480" s="179"/>
      <c r="N480" s="179"/>
      <c r="O480" s="141"/>
    </row>
    <row r="481" spans="5:15" s="466" customFormat="1" ht="12.75" x14ac:dyDescent="0.2">
      <c r="E481" s="179"/>
      <c r="F481" s="179"/>
      <c r="G481" s="179"/>
      <c r="H481" s="179"/>
      <c r="I481" s="179"/>
      <c r="J481" s="179"/>
      <c r="K481" s="179"/>
      <c r="L481" s="179"/>
      <c r="M481" s="179"/>
      <c r="N481" s="179"/>
      <c r="O481" s="141"/>
    </row>
    <row r="482" spans="5:15" ht="12.75" customHeight="1" x14ac:dyDescent="0.2"/>
    <row r="483" spans="5:15" ht="12.75" customHeight="1" x14ac:dyDescent="0.2"/>
    <row r="484" spans="5:15" s="466" customFormat="1" ht="12.75" x14ac:dyDescent="0.2">
      <c r="E484" s="179"/>
      <c r="F484" s="179"/>
      <c r="G484" s="179"/>
      <c r="H484" s="179"/>
      <c r="I484" s="179"/>
      <c r="J484" s="179"/>
      <c r="K484" s="179"/>
      <c r="L484" s="179"/>
      <c r="M484" s="179"/>
      <c r="N484" s="179"/>
      <c r="O484" s="141"/>
    </row>
    <row r="485" spans="5:15" s="466" customFormat="1" ht="12.75" x14ac:dyDescent="0.2">
      <c r="E485" s="179"/>
      <c r="F485" s="179"/>
      <c r="G485" s="179"/>
      <c r="H485" s="179"/>
      <c r="I485" s="179"/>
      <c r="J485" s="179"/>
      <c r="K485" s="179"/>
      <c r="L485" s="179"/>
      <c r="M485" s="179"/>
      <c r="N485" s="179"/>
      <c r="O485" s="141"/>
    </row>
    <row r="486" spans="5:15" s="466" customFormat="1" ht="12.75" x14ac:dyDescent="0.2">
      <c r="E486" s="179"/>
      <c r="F486" s="179"/>
      <c r="G486" s="179"/>
      <c r="H486" s="179"/>
      <c r="I486" s="179"/>
      <c r="J486" s="179"/>
      <c r="K486" s="179"/>
      <c r="L486" s="179"/>
      <c r="M486" s="179"/>
      <c r="N486" s="179"/>
      <c r="O486" s="141"/>
    </row>
    <row r="487" spans="5:15" s="466" customFormat="1" ht="12.75" x14ac:dyDescent="0.2">
      <c r="E487" s="179"/>
      <c r="F487" s="179"/>
      <c r="G487" s="179"/>
      <c r="H487" s="179"/>
      <c r="I487" s="179"/>
      <c r="J487" s="179"/>
      <c r="K487" s="179"/>
      <c r="L487" s="179"/>
      <c r="M487" s="179"/>
      <c r="N487" s="179"/>
      <c r="O487" s="141"/>
    </row>
    <row r="488" spans="5:15" ht="12.75" customHeight="1" x14ac:dyDescent="0.2"/>
    <row r="489" spans="5:15" s="466" customFormat="1" ht="12.75" x14ac:dyDescent="0.2">
      <c r="E489" s="179"/>
      <c r="F489" s="179"/>
      <c r="G489" s="179"/>
      <c r="H489" s="179"/>
      <c r="I489" s="179"/>
      <c r="J489" s="179"/>
      <c r="K489" s="179"/>
      <c r="L489" s="179"/>
      <c r="M489" s="179"/>
      <c r="N489" s="179"/>
      <c r="O489" s="141"/>
    </row>
    <row r="490" spans="5:15" s="466" customFormat="1" ht="12.75" x14ac:dyDescent="0.2">
      <c r="E490" s="179"/>
      <c r="F490" s="179"/>
      <c r="G490" s="179"/>
      <c r="H490" s="179"/>
      <c r="I490" s="179"/>
      <c r="J490" s="179"/>
      <c r="K490" s="179"/>
      <c r="L490" s="179"/>
      <c r="M490" s="179"/>
      <c r="N490" s="179"/>
      <c r="O490" s="141"/>
    </row>
    <row r="491" spans="5:15" s="466" customFormat="1" ht="12.75" x14ac:dyDescent="0.2">
      <c r="E491" s="179"/>
      <c r="F491" s="179"/>
      <c r="G491" s="179"/>
      <c r="H491" s="179"/>
      <c r="I491" s="179"/>
      <c r="J491" s="179"/>
      <c r="K491" s="179"/>
      <c r="L491" s="179"/>
      <c r="M491" s="179"/>
      <c r="N491" s="179"/>
      <c r="O491" s="141"/>
    </row>
    <row r="492" spans="5:15" s="466" customFormat="1" ht="12.75" x14ac:dyDescent="0.2">
      <c r="E492" s="179"/>
      <c r="F492" s="179"/>
      <c r="G492" s="179"/>
      <c r="H492" s="179"/>
      <c r="I492" s="179"/>
      <c r="J492" s="179"/>
      <c r="K492" s="179"/>
      <c r="L492" s="179"/>
      <c r="M492" s="179"/>
      <c r="N492" s="179"/>
      <c r="O492" s="141"/>
    </row>
    <row r="493" spans="5:15" s="466" customFormat="1" ht="12.75" x14ac:dyDescent="0.2">
      <c r="E493" s="179"/>
      <c r="F493" s="179"/>
      <c r="G493" s="179"/>
      <c r="H493" s="179"/>
      <c r="I493" s="179"/>
      <c r="J493" s="179"/>
      <c r="K493" s="179"/>
      <c r="L493" s="179"/>
      <c r="M493" s="179"/>
      <c r="N493" s="179"/>
      <c r="O493" s="141"/>
    </row>
    <row r="494" spans="5:15" s="466" customFormat="1" ht="12.75" x14ac:dyDescent="0.2">
      <c r="E494" s="179"/>
      <c r="F494" s="179"/>
      <c r="G494" s="179"/>
      <c r="H494" s="179"/>
      <c r="I494" s="179"/>
      <c r="J494" s="179"/>
      <c r="K494" s="179"/>
      <c r="L494" s="179"/>
      <c r="M494" s="179"/>
      <c r="N494" s="179"/>
      <c r="O494" s="141"/>
    </row>
    <row r="495" spans="5:15" s="466" customFormat="1" ht="12.75" x14ac:dyDescent="0.2">
      <c r="E495" s="179"/>
      <c r="F495" s="179"/>
      <c r="G495" s="179"/>
      <c r="H495" s="179"/>
      <c r="I495" s="179"/>
      <c r="J495" s="179"/>
      <c r="K495" s="179"/>
      <c r="L495" s="179"/>
      <c r="M495" s="179"/>
      <c r="N495" s="179"/>
      <c r="O495" s="141"/>
    </row>
    <row r="496" spans="5:15" s="466" customFormat="1" ht="12.75" x14ac:dyDescent="0.2">
      <c r="E496" s="179"/>
      <c r="F496" s="179"/>
      <c r="G496" s="179"/>
      <c r="H496" s="179"/>
      <c r="I496" s="179"/>
      <c r="J496" s="179"/>
      <c r="K496" s="179"/>
      <c r="L496" s="179"/>
      <c r="M496" s="179"/>
      <c r="N496" s="179"/>
      <c r="O496" s="141"/>
    </row>
    <row r="497" spans="5:15" s="466" customFormat="1" ht="12.75" x14ac:dyDescent="0.2">
      <c r="E497" s="179"/>
      <c r="F497" s="179"/>
      <c r="G497" s="179"/>
      <c r="H497" s="179"/>
      <c r="I497" s="179"/>
      <c r="J497" s="179"/>
      <c r="K497" s="179"/>
      <c r="L497" s="179"/>
      <c r="M497" s="179"/>
      <c r="N497" s="179"/>
      <c r="O497" s="141"/>
    </row>
    <row r="498" spans="5:15" s="466" customFormat="1" ht="12.75" x14ac:dyDescent="0.2">
      <c r="E498" s="179"/>
      <c r="F498" s="179"/>
      <c r="G498" s="179"/>
      <c r="H498" s="179"/>
      <c r="I498" s="179"/>
      <c r="J498" s="179"/>
      <c r="K498" s="179"/>
      <c r="L498" s="179"/>
      <c r="M498" s="179"/>
      <c r="N498" s="179"/>
      <c r="O498" s="141"/>
    </row>
    <row r="499" spans="5:15" s="466" customFormat="1" ht="12.75" x14ac:dyDescent="0.2">
      <c r="E499" s="179"/>
      <c r="F499" s="179"/>
      <c r="G499" s="179"/>
      <c r="H499" s="179"/>
      <c r="I499" s="179"/>
      <c r="J499" s="179"/>
      <c r="K499" s="179"/>
      <c r="L499" s="179"/>
      <c r="M499" s="179"/>
      <c r="N499" s="179"/>
      <c r="O499" s="141"/>
    </row>
    <row r="500" spans="5:15" s="466" customFormat="1" ht="12.75" x14ac:dyDescent="0.2">
      <c r="E500" s="179"/>
      <c r="F500" s="179"/>
      <c r="G500" s="179"/>
      <c r="H500" s="179"/>
      <c r="I500" s="179"/>
      <c r="J500" s="179"/>
      <c r="K500" s="179"/>
      <c r="L500" s="179"/>
      <c r="M500" s="179"/>
      <c r="N500" s="179"/>
      <c r="O500" s="141"/>
    </row>
    <row r="501" spans="5:15" s="466" customFormat="1" ht="12.75" x14ac:dyDescent="0.2">
      <c r="E501" s="179"/>
      <c r="F501" s="179"/>
      <c r="G501" s="179"/>
      <c r="H501" s="179"/>
      <c r="I501" s="179"/>
      <c r="J501" s="179"/>
      <c r="K501" s="179"/>
      <c r="L501" s="179"/>
      <c r="M501" s="179"/>
      <c r="N501" s="179"/>
      <c r="O501" s="141"/>
    </row>
    <row r="502" spans="5:15" s="466" customFormat="1" ht="12.75" x14ac:dyDescent="0.2">
      <c r="E502" s="179"/>
      <c r="F502" s="179"/>
      <c r="G502" s="179"/>
      <c r="H502" s="179"/>
      <c r="I502" s="179"/>
      <c r="J502" s="179"/>
      <c r="K502" s="179"/>
      <c r="L502" s="179"/>
      <c r="M502" s="179"/>
      <c r="N502" s="179"/>
      <c r="O502" s="141"/>
    </row>
    <row r="503" spans="5:15" s="466" customFormat="1" ht="12.75" x14ac:dyDescent="0.2">
      <c r="E503" s="179"/>
      <c r="F503" s="179"/>
      <c r="G503" s="179"/>
      <c r="H503" s="179"/>
      <c r="I503" s="179"/>
      <c r="J503" s="179"/>
      <c r="K503" s="179"/>
      <c r="L503" s="179"/>
      <c r="M503" s="179"/>
      <c r="N503" s="179"/>
      <c r="O503" s="141"/>
    </row>
    <row r="504" spans="5:15" s="466" customFormat="1" ht="12.75" x14ac:dyDescent="0.2">
      <c r="E504" s="179"/>
      <c r="F504" s="179"/>
      <c r="G504" s="179"/>
      <c r="H504" s="179"/>
      <c r="I504" s="179"/>
      <c r="J504" s="179"/>
      <c r="K504" s="179"/>
      <c r="L504" s="179"/>
      <c r="M504" s="179"/>
      <c r="N504" s="179"/>
      <c r="O504" s="141"/>
    </row>
    <row r="505" spans="5:15" s="466" customFormat="1" ht="12.75" x14ac:dyDescent="0.2">
      <c r="E505" s="179"/>
      <c r="F505" s="179"/>
      <c r="G505" s="179"/>
      <c r="H505" s="179"/>
      <c r="I505" s="179"/>
      <c r="J505" s="179"/>
      <c r="K505" s="179"/>
      <c r="L505" s="179"/>
      <c r="M505" s="179"/>
      <c r="N505" s="179"/>
      <c r="O505" s="141"/>
    </row>
    <row r="506" spans="5:15" s="466" customFormat="1" ht="12.75" x14ac:dyDescent="0.2">
      <c r="E506" s="179"/>
      <c r="F506" s="179"/>
      <c r="G506" s="179"/>
      <c r="H506" s="179"/>
      <c r="I506" s="179"/>
      <c r="J506" s="179"/>
      <c r="K506" s="179"/>
      <c r="L506" s="179"/>
      <c r="M506" s="179"/>
      <c r="N506" s="179"/>
      <c r="O506" s="141"/>
    </row>
    <row r="507" spans="5:15" s="466" customFormat="1" ht="12.75" x14ac:dyDescent="0.2">
      <c r="E507" s="179"/>
      <c r="F507" s="179"/>
      <c r="G507" s="179"/>
      <c r="H507" s="179"/>
      <c r="I507" s="179"/>
      <c r="J507" s="179"/>
      <c r="K507" s="179"/>
      <c r="L507" s="179"/>
      <c r="M507" s="179"/>
      <c r="N507" s="179"/>
      <c r="O507" s="141"/>
    </row>
    <row r="508" spans="5:15" s="466" customFormat="1" ht="12.75" x14ac:dyDescent="0.2">
      <c r="E508" s="179"/>
      <c r="F508" s="179"/>
      <c r="G508" s="179"/>
      <c r="H508" s="179"/>
      <c r="I508" s="179"/>
      <c r="J508" s="179"/>
      <c r="K508" s="179"/>
      <c r="L508" s="179"/>
      <c r="M508" s="179"/>
      <c r="N508" s="179"/>
      <c r="O508" s="141"/>
    </row>
    <row r="509" spans="5:15" s="466" customFormat="1" ht="12.75" x14ac:dyDescent="0.2">
      <c r="E509" s="179"/>
      <c r="F509" s="179"/>
      <c r="G509" s="179"/>
      <c r="H509" s="179"/>
      <c r="I509" s="179"/>
      <c r="J509" s="179"/>
      <c r="K509" s="179"/>
      <c r="L509" s="179"/>
      <c r="M509" s="179"/>
      <c r="N509" s="179"/>
      <c r="O509" s="141"/>
    </row>
    <row r="510" spans="5:15" s="466" customFormat="1" ht="12.75" x14ac:dyDescent="0.2">
      <c r="E510" s="179"/>
      <c r="F510" s="179"/>
      <c r="G510" s="179"/>
      <c r="H510" s="179"/>
      <c r="I510" s="179"/>
      <c r="J510" s="179"/>
      <c r="K510" s="179"/>
      <c r="L510" s="179"/>
      <c r="M510" s="179"/>
      <c r="N510" s="179"/>
      <c r="O510" s="141"/>
    </row>
    <row r="511" spans="5:15" s="466" customFormat="1" ht="12.75" x14ac:dyDescent="0.2">
      <c r="E511" s="179"/>
      <c r="F511" s="179"/>
      <c r="G511" s="179"/>
      <c r="H511" s="179"/>
      <c r="I511" s="179"/>
      <c r="J511" s="179"/>
      <c r="K511" s="179"/>
      <c r="L511" s="179"/>
      <c r="M511" s="179"/>
      <c r="N511" s="179"/>
      <c r="O511" s="141"/>
    </row>
    <row r="512" spans="5:15" s="466" customFormat="1" ht="12.75" x14ac:dyDescent="0.2">
      <c r="E512" s="179"/>
      <c r="F512" s="179"/>
      <c r="G512" s="179"/>
      <c r="H512" s="179"/>
      <c r="I512" s="179"/>
      <c r="J512" s="179"/>
      <c r="K512" s="179"/>
      <c r="L512" s="179"/>
      <c r="M512" s="179"/>
      <c r="N512" s="179"/>
      <c r="O512" s="141"/>
    </row>
    <row r="513" spans="5:15" s="466" customFormat="1" ht="12.75" x14ac:dyDescent="0.2">
      <c r="E513" s="179"/>
      <c r="F513" s="179"/>
      <c r="G513" s="179"/>
      <c r="H513" s="179"/>
      <c r="I513" s="179"/>
      <c r="J513" s="179"/>
      <c r="K513" s="179"/>
      <c r="L513" s="179"/>
      <c r="M513" s="179"/>
      <c r="N513" s="179"/>
      <c r="O513" s="141"/>
    </row>
    <row r="514" spans="5:15" s="466" customFormat="1" ht="12.75" x14ac:dyDescent="0.2">
      <c r="E514" s="179"/>
      <c r="F514" s="179"/>
      <c r="G514" s="179"/>
      <c r="H514" s="179"/>
      <c r="I514" s="179"/>
      <c r="J514" s="179"/>
      <c r="K514" s="179"/>
      <c r="L514" s="179"/>
      <c r="M514" s="179"/>
      <c r="N514" s="179"/>
      <c r="O514" s="141"/>
    </row>
    <row r="515" spans="5:15" s="466" customFormat="1" ht="12.75" x14ac:dyDescent="0.2">
      <c r="E515" s="179"/>
      <c r="F515" s="179"/>
      <c r="G515" s="179"/>
      <c r="H515" s="179"/>
      <c r="I515" s="179"/>
      <c r="J515" s="179"/>
      <c r="K515" s="179"/>
      <c r="L515" s="179"/>
      <c r="M515" s="179"/>
      <c r="N515" s="179"/>
      <c r="O515" s="141"/>
    </row>
    <row r="516" spans="5:15" s="466" customFormat="1" ht="12.75" x14ac:dyDescent="0.2">
      <c r="E516" s="179"/>
      <c r="F516" s="179"/>
      <c r="G516" s="179"/>
      <c r="H516" s="179"/>
      <c r="I516" s="179"/>
      <c r="J516" s="179"/>
      <c r="K516" s="179"/>
      <c r="L516" s="179"/>
      <c r="M516" s="179"/>
      <c r="N516" s="179"/>
      <c r="O516" s="141"/>
    </row>
    <row r="517" spans="5:15" s="466" customFormat="1" ht="12.75" x14ac:dyDescent="0.2">
      <c r="E517" s="179"/>
      <c r="F517" s="179"/>
      <c r="G517" s="179"/>
      <c r="H517" s="179"/>
      <c r="I517" s="179"/>
      <c r="J517" s="179"/>
      <c r="K517" s="179"/>
      <c r="L517" s="179"/>
      <c r="M517" s="179"/>
      <c r="N517" s="179"/>
      <c r="O517" s="141"/>
    </row>
    <row r="518" spans="5:15" s="466" customFormat="1" ht="12.75" x14ac:dyDescent="0.2">
      <c r="E518" s="179"/>
      <c r="F518" s="179"/>
      <c r="G518" s="179"/>
      <c r="H518" s="179"/>
      <c r="I518" s="179"/>
      <c r="J518" s="179"/>
      <c r="K518" s="179"/>
      <c r="L518" s="179"/>
      <c r="M518" s="179"/>
      <c r="N518" s="179"/>
      <c r="O518" s="141"/>
    </row>
    <row r="519" spans="5:15" s="466" customFormat="1" ht="12.75" x14ac:dyDescent="0.2">
      <c r="E519" s="179"/>
      <c r="F519" s="179"/>
      <c r="G519" s="179"/>
      <c r="H519" s="179"/>
      <c r="I519" s="179"/>
      <c r="J519" s="179"/>
      <c r="K519" s="179"/>
      <c r="L519" s="179"/>
      <c r="M519" s="179"/>
      <c r="N519" s="179"/>
      <c r="O519" s="141"/>
    </row>
    <row r="520" spans="5:15" s="466" customFormat="1" ht="12.75" x14ac:dyDescent="0.2">
      <c r="E520" s="179"/>
      <c r="F520" s="179"/>
      <c r="G520" s="179"/>
      <c r="H520" s="179"/>
      <c r="I520" s="179"/>
      <c r="J520" s="179"/>
      <c r="K520" s="179"/>
      <c r="L520" s="179"/>
      <c r="M520" s="179"/>
      <c r="N520" s="179"/>
      <c r="O520" s="141"/>
    </row>
    <row r="521" spans="5:15" s="466" customFormat="1" ht="12.75" x14ac:dyDescent="0.2">
      <c r="E521" s="179"/>
      <c r="F521" s="179"/>
      <c r="G521" s="179"/>
      <c r="H521" s="179"/>
      <c r="I521" s="179"/>
      <c r="J521" s="179"/>
      <c r="K521" s="179"/>
      <c r="L521" s="179"/>
      <c r="M521" s="179"/>
      <c r="N521" s="179"/>
      <c r="O521" s="141"/>
    </row>
    <row r="522" spans="5:15" s="466" customFormat="1" ht="12.75" x14ac:dyDescent="0.2">
      <c r="E522" s="179"/>
      <c r="F522" s="179"/>
      <c r="G522" s="179"/>
      <c r="H522" s="179"/>
      <c r="I522" s="179"/>
      <c r="J522" s="179"/>
      <c r="K522" s="179"/>
      <c r="L522" s="179"/>
      <c r="M522" s="179"/>
      <c r="N522" s="179"/>
      <c r="O522" s="141"/>
    </row>
    <row r="523" spans="5:15" s="466" customFormat="1" ht="12.75" x14ac:dyDescent="0.2">
      <c r="E523" s="179"/>
      <c r="F523" s="179"/>
      <c r="G523" s="179"/>
      <c r="H523" s="179"/>
      <c r="I523" s="179"/>
      <c r="J523" s="179"/>
      <c r="K523" s="179"/>
      <c r="L523" s="179"/>
      <c r="M523" s="179"/>
      <c r="N523" s="179"/>
      <c r="O523" s="141"/>
    </row>
    <row r="524" spans="5:15" s="466" customFormat="1" ht="12.75" x14ac:dyDescent="0.2">
      <c r="E524" s="179"/>
      <c r="F524" s="179"/>
      <c r="G524" s="179"/>
      <c r="H524" s="179"/>
      <c r="I524" s="179"/>
      <c r="J524" s="179"/>
      <c r="K524" s="179"/>
      <c r="L524" s="179"/>
      <c r="M524" s="179"/>
      <c r="N524" s="179"/>
      <c r="O524" s="141"/>
    </row>
    <row r="525" spans="5:15" s="466" customFormat="1" ht="12.75" x14ac:dyDescent="0.2">
      <c r="E525" s="179"/>
      <c r="F525" s="179"/>
      <c r="G525" s="179"/>
      <c r="H525" s="179"/>
      <c r="I525" s="179"/>
      <c r="J525" s="179"/>
      <c r="K525" s="179"/>
      <c r="L525" s="179"/>
      <c r="M525" s="179"/>
      <c r="N525" s="179"/>
      <c r="O525" s="141"/>
    </row>
    <row r="526" spans="5:15" s="466" customFormat="1" ht="12.75" x14ac:dyDescent="0.2">
      <c r="E526" s="179"/>
      <c r="F526" s="179"/>
      <c r="G526" s="179"/>
      <c r="H526" s="179"/>
      <c r="I526" s="179"/>
      <c r="J526" s="179"/>
      <c r="K526" s="179"/>
      <c r="L526" s="179"/>
      <c r="M526" s="179"/>
      <c r="N526" s="179"/>
      <c r="O526" s="141"/>
    </row>
    <row r="527" spans="5:15" s="466" customFormat="1" ht="12.75" x14ac:dyDescent="0.2">
      <c r="E527" s="179"/>
      <c r="F527" s="179"/>
      <c r="G527" s="179"/>
      <c r="H527" s="179"/>
      <c r="I527" s="179"/>
      <c r="J527" s="179"/>
      <c r="K527" s="179"/>
      <c r="L527" s="179"/>
      <c r="M527" s="179"/>
      <c r="N527" s="179"/>
      <c r="O527" s="141"/>
    </row>
    <row r="528" spans="5:15" s="466" customFormat="1" ht="12.75" x14ac:dyDescent="0.2">
      <c r="E528" s="179"/>
      <c r="F528" s="179"/>
      <c r="G528" s="179"/>
      <c r="H528" s="179"/>
      <c r="I528" s="179"/>
      <c r="J528" s="179"/>
      <c r="K528" s="179"/>
      <c r="L528" s="179"/>
      <c r="M528" s="179"/>
      <c r="N528" s="179"/>
      <c r="O528" s="141"/>
    </row>
    <row r="529" spans="5:15" s="466" customFormat="1" ht="12.75" x14ac:dyDescent="0.2">
      <c r="E529" s="179"/>
      <c r="F529" s="179"/>
      <c r="G529" s="179"/>
      <c r="H529" s="179"/>
      <c r="I529" s="179"/>
      <c r="J529" s="179"/>
      <c r="K529" s="179"/>
      <c r="L529" s="179"/>
      <c r="M529" s="179"/>
      <c r="N529" s="179"/>
      <c r="O529" s="141"/>
    </row>
    <row r="530" spans="5:15" s="466" customFormat="1" ht="12.75" x14ac:dyDescent="0.2">
      <c r="E530" s="179"/>
      <c r="F530" s="179"/>
      <c r="G530" s="179"/>
      <c r="H530" s="179"/>
      <c r="I530" s="179"/>
      <c r="J530" s="179"/>
      <c r="K530" s="179"/>
      <c r="L530" s="179"/>
      <c r="M530" s="179"/>
      <c r="N530" s="179"/>
      <c r="O530" s="141"/>
    </row>
    <row r="531" spans="5:15" s="466" customFormat="1" ht="12.75" x14ac:dyDescent="0.2">
      <c r="E531" s="179"/>
      <c r="F531" s="179"/>
      <c r="G531" s="179"/>
      <c r="H531" s="179"/>
      <c r="I531" s="179"/>
      <c r="J531" s="179"/>
      <c r="K531" s="179"/>
      <c r="L531" s="179"/>
      <c r="M531" s="179"/>
      <c r="N531" s="179"/>
      <c r="O531" s="141"/>
    </row>
    <row r="532" spans="5:15" s="466" customFormat="1" ht="12.75" x14ac:dyDescent="0.2">
      <c r="E532" s="179"/>
      <c r="F532" s="179"/>
      <c r="G532" s="179"/>
      <c r="H532" s="179"/>
      <c r="I532" s="179"/>
      <c r="J532" s="179"/>
      <c r="K532" s="179"/>
      <c r="L532" s="179"/>
      <c r="M532" s="179"/>
      <c r="N532" s="179"/>
      <c r="O532" s="141"/>
    </row>
    <row r="533" spans="5:15" s="466" customFormat="1" ht="12.75" x14ac:dyDescent="0.2">
      <c r="E533" s="179"/>
      <c r="F533" s="179"/>
      <c r="G533" s="179"/>
      <c r="H533" s="179"/>
      <c r="I533" s="179"/>
      <c r="J533" s="179"/>
      <c r="K533" s="179"/>
      <c r="L533" s="179"/>
      <c r="M533" s="179"/>
      <c r="N533" s="179"/>
      <c r="O533" s="141"/>
    </row>
    <row r="534" spans="5:15" s="466" customFormat="1" ht="12.75" x14ac:dyDescent="0.2">
      <c r="E534" s="179"/>
      <c r="F534" s="179"/>
      <c r="G534" s="179"/>
      <c r="H534" s="179"/>
      <c r="I534" s="179"/>
      <c r="J534" s="179"/>
      <c r="K534" s="179"/>
      <c r="L534" s="179"/>
      <c r="M534" s="179"/>
      <c r="N534" s="179"/>
      <c r="O534" s="141"/>
    </row>
    <row r="535" spans="5:15" s="466" customFormat="1" ht="12.75" x14ac:dyDescent="0.2">
      <c r="E535" s="179"/>
      <c r="F535" s="179"/>
      <c r="G535" s="179"/>
      <c r="H535" s="179"/>
      <c r="I535" s="179"/>
      <c r="J535" s="179"/>
      <c r="K535" s="179"/>
      <c r="L535" s="179"/>
      <c r="M535" s="179"/>
      <c r="N535" s="179"/>
      <c r="O535" s="141"/>
    </row>
    <row r="536" spans="5:15" s="466" customFormat="1" ht="12.75" x14ac:dyDescent="0.2">
      <c r="E536" s="179"/>
      <c r="F536" s="179"/>
      <c r="G536" s="179"/>
      <c r="H536" s="179"/>
      <c r="I536" s="179"/>
      <c r="J536" s="179"/>
      <c r="K536" s="179"/>
      <c r="L536" s="179"/>
      <c r="M536" s="179"/>
      <c r="N536" s="179"/>
      <c r="O536" s="141"/>
    </row>
    <row r="537" spans="5:15" s="466" customFormat="1" ht="12.75" x14ac:dyDescent="0.2">
      <c r="E537" s="179"/>
      <c r="F537" s="179"/>
      <c r="G537" s="179"/>
      <c r="H537" s="179"/>
      <c r="I537" s="179"/>
      <c r="J537" s="179"/>
      <c r="K537" s="179"/>
      <c r="L537" s="179"/>
      <c r="M537" s="179"/>
      <c r="N537" s="179"/>
      <c r="O537" s="141"/>
    </row>
    <row r="538" spans="5:15" s="466" customFormat="1" ht="12.75" x14ac:dyDescent="0.2">
      <c r="E538" s="179"/>
      <c r="F538" s="179"/>
      <c r="G538" s="179"/>
      <c r="H538" s="179"/>
      <c r="I538" s="179"/>
      <c r="J538" s="179"/>
      <c r="K538" s="179"/>
      <c r="L538" s="179"/>
      <c r="M538" s="179"/>
      <c r="N538" s="179"/>
      <c r="O538" s="141"/>
    </row>
    <row r="539" spans="5:15" s="466" customFormat="1" ht="12.75" x14ac:dyDescent="0.2">
      <c r="E539" s="179"/>
      <c r="F539" s="179"/>
      <c r="G539" s="179"/>
      <c r="H539" s="179"/>
      <c r="I539" s="179"/>
      <c r="J539" s="179"/>
      <c r="K539" s="179"/>
      <c r="L539" s="179"/>
      <c r="M539" s="179"/>
      <c r="N539" s="179"/>
      <c r="O539" s="141"/>
    </row>
    <row r="540" spans="5:15" s="466" customFormat="1" ht="12.75" x14ac:dyDescent="0.2">
      <c r="E540" s="179"/>
      <c r="F540" s="179"/>
      <c r="G540" s="179"/>
      <c r="H540" s="179"/>
      <c r="I540" s="179"/>
      <c r="J540" s="179"/>
      <c r="K540" s="179"/>
      <c r="L540" s="179"/>
      <c r="M540" s="179"/>
      <c r="N540" s="179"/>
      <c r="O540" s="141"/>
    </row>
    <row r="541" spans="5:15" s="466" customFormat="1" ht="12.75" x14ac:dyDescent="0.2">
      <c r="E541" s="179"/>
      <c r="F541" s="179"/>
      <c r="G541" s="179"/>
      <c r="H541" s="179"/>
      <c r="I541" s="179"/>
      <c r="J541" s="179"/>
      <c r="K541" s="179"/>
      <c r="L541" s="179"/>
      <c r="M541" s="179"/>
      <c r="N541" s="179"/>
      <c r="O541" s="141"/>
    </row>
    <row r="542" spans="5:15" s="466" customFormat="1" ht="12.75" x14ac:dyDescent="0.2">
      <c r="E542" s="179"/>
      <c r="F542" s="179"/>
      <c r="G542" s="179"/>
      <c r="H542" s="179"/>
      <c r="I542" s="179"/>
      <c r="J542" s="179"/>
      <c r="K542" s="179"/>
      <c r="L542" s="179"/>
      <c r="M542" s="179"/>
      <c r="N542" s="179"/>
      <c r="O542" s="141"/>
    </row>
    <row r="543" spans="5:15" s="466" customFormat="1" ht="12.75" x14ac:dyDescent="0.2">
      <c r="E543" s="179"/>
      <c r="F543" s="179"/>
      <c r="G543" s="179"/>
      <c r="H543" s="179"/>
      <c r="I543" s="179"/>
      <c r="J543" s="179"/>
      <c r="K543" s="179"/>
      <c r="L543" s="179"/>
      <c r="M543" s="179"/>
      <c r="N543" s="179"/>
      <c r="O543" s="141"/>
    </row>
    <row r="544" spans="5:15" s="466" customFormat="1" ht="12.75" x14ac:dyDescent="0.2">
      <c r="E544" s="179"/>
      <c r="F544" s="179"/>
      <c r="G544" s="179"/>
      <c r="H544" s="179"/>
      <c r="I544" s="179"/>
      <c r="J544" s="179"/>
      <c r="K544" s="179"/>
      <c r="L544" s="179"/>
      <c r="M544" s="179"/>
      <c r="N544" s="179"/>
      <c r="O544" s="141"/>
    </row>
    <row r="545" spans="5:15" s="466" customFormat="1" ht="12.75" x14ac:dyDescent="0.2">
      <c r="E545" s="179"/>
      <c r="F545" s="179"/>
      <c r="G545" s="179"/>
      <c r="H545" s="179"/>
      <c r="I545" s="179"/>
      <c r="J545" s="179"/>
      <c r="K545" s="179"/>
      <c r="L545" s="179"/>
      <c r="M545" s="179"/>
      <c r="N545" s="179"/>
      <c r="O545" s="141"/>
    </row>
    <row r="546" spans="5:15" s="466" customFormat="1" ht="12.75" x14ac:dyDescent="0.2">
      <c r="E546" s="179"/>
      <c r="F546" s="179"/>
      <c r="G546" s="179"/>
      <c r="H546" s="179"/>
      <c r="I546" s="179"/>
      <c r="J546" s="179"/>
      <c r="K546" s="179"/>
      <c r="L546" s="179"/>
      <c r="M546" s="179"/>
      <c r="N546" s="179"/>
      <c r="O546" s="141"/>
    </row>
    <row r="547" spans="5:15" s="466" customFormat="1" ht="12.75" x14ac:dyDescent="0.2">
      <c r="E547" s="179"/>
      <c r="F547" s="179"/>
      <c r="G547" s="179"/>
      <c r="H547" s="179"/>
      <c r="I547" s="179"/>
      <c r="J547" s="179"/>
      <c r="K547" s="179"/>
      <c r="L547" s="179"/>
      <c r="M547" s="179"/>
      <c r="N547" s="179"/>
      <c r="O547" s="141"/>
    </row>
    <row r="548" spans="5:15" s="466" customFormat="1" ht="12.75" x14ac:dyDescent="0.2">
      <c r="E548" s="179"/>
      <c r="F548" s="179"/>
      <c r="G548" s="179"/>
      <c r="H548" s="179"/>
      <c r="I548" s="179"/>
      <c r="J548" s="179"/>
      <c r="K548" s="179"/>
      <c r="L548" s="179"/>
      <c r="M548" s="179"/>
      <c r="N548" s="179"/>
      <c r="O548" s="141"/>
    </row>
    <row r="549" spans="5:15" s="466" customFormat="1" ht="12.75" x14ac:dyDescent="0.2">
      <c r="E549" s="179"/>
      <c r="F549" s="179"/>
      <c r="G549" s="179"/>
      <c r="H549" s="179"/>
      <c r="I549" s="179"/>
      <c r="J549" s="179"/>
      <c r="K549" s="179"/>
      <c r="L549" s="179"/>
      <c r="M549" s="179"/>
      <c r="N549" s="179"/>
      <c r="O549" s="141"/>
    </row>
    <row r="550" spans="5:15" s="466" customFormat="1" ht="12.75" x14ac:dyDescent="0.2">
      <c r="E550" s="179"/>
      <c r="F550" s="179"/>
      <c r="G550" s="179"/>
      <c r="H550" s="179"/>
      <c r="I550" s="179"/>
      <c r="J550" s="179"/>
      <c r="K550" s="179"/>
      <c r="L550" s="179"/>
      <c r="M550" s="179"/>
      <c r="N550" s="179"/>
      <c r="O550" s="141"/>
    </row>
    <row r="551" spans="5:15" s="466" customFormat="1" ht="12.75" x14ac:dyDescent="0.2">
      <c r="E551" s="179"/>
      <c r="F551" s="179"/>
      <c r="G551" s="179"/>
      <c r="H551" s="179"/>
      <c r="I551" s="179"/>
      <c r="J551" s="179"/>
      <c r="K551" s="179"/>
      <c r="L551" s="179"/>
      <c r="M551" s="179"/>
      <c r="N551" s="179"/>
      <c r="O551" s="141"/>
    </row>
    <row r="552" spans="5:15" s="466" customFormat="1" ht="12.75" x14ac:dyDescent="0.2">
      <c r="E552" s="179"/>
      <c r="F552" s="179"/>
      <c r="G552" s="179"/>
      <c r="H552" s="179"/>
      <c r="I552" s="179"/>
      <c r="J552" s="179"/>
      <c r="K552" s="179"/>
      <c r="L552" s="179"/>
      <c r="M552" s="179"/>
      <c r="N552" s="179"/>
      <c r="O552" s="141"/>
    </row>
    <row r="553" spans="5:15" s="466" customFormat="1" ht="12.75" x14ac:dyDescent="0.2">
      <c r="E553" s="179"/>
      <c r="F553" s="179"/>
      <c r="G553" s="179"/>
      <c r="H553" s="179"/>
      <c r="I553" s="179"/>
      <c r="J553" s="179"/>
      <c r="K553" s="179"/>
      <c r="L553" s="179"/>
      <c r="M553" s="179"/>
      <c r="N553" s="179"/>
      <c r="O553" s="141"/>
    </row>
    <row r="554" spans="5:15" s="466" customFormat="1" ht="12.75" x14ac:dyDescent="0.2">
      <c r="E554" s="179"/>
      <c r="F554" s="179"/>
      <c r="G554" s="179"/>
      <c r="H554" s="179"/>
      <c r="I554" s="179"/>
      <c r="J554" s="179"/>
      <c r="K554" s="179"/>
      <c r="L554" s="179"/>
      <c r="M554" s="179"/>
      <c r="N554" s="179"/>
      <c r="O554" s="141"/>
    </row>
    <row r="555" spans="5:15" s="466" customFormat="1" ht="12.75" x14ac:dyDescent="0.2">
      <c r="E555" s="179"/>
      <c r="F555" s="179"/>
      <c r="G555" s="179"/>
      <c r="H555" s="179"/>
      <c r="I555" s="179"/>
      <c r="J555" s="179"/>
      <c r="K555" s="179"/>
      <c r="L555" s="179"/>
      <c r="M555" s="179"/>
      <c r="N555" s="179"/>
      <c r="O555" s="141"/>
    </row>
    <row r="556" spans="5:15" s="466" customFormat="1" ht="12.75" x14ac:dyDescent="0.2">
      <c r="E556" s="179"/>
      <c r="F556" s="179"/>
      <c r="G556" s="179"/>
      <c r="H556" s="179"/>
      <c r="I556" s="179"/>
      <c r="J556" s="179"/>
      <c r="K556" s="179"/>
      <c r="L556" s="179"/>
      <c r="M556" s="179"/>
      <c r="N556" s="179"/>
      <c r="O556" s="141"/>
    </row>
    <row r="557" spans="5:15" s="466" customFormat="1" ht="12.75" x14ac:dyDescent="0.2">
      <c r="E557" s="179"/>
      <c r="F557" s="179"/>
      <c r="G557" s="179"/>
      <c r="H557" s="179"/>
      <c r="I557" s="179"/>
      <c r="J557" s="179"/>
      <c r="K557" s="179"/>
      <c r="L557" s="179"/>
      <c r="M557" s="179"/>
      <c r="N557" s="179"/>
      <c r="O557" s="141"/>
    </row>
    <row r="558" spans="5:15" s="466" customFormat="1" ht="12.75" x14ac:dyDescent="0.2">
      <c r="E558" s="179"/>
      <c r="F558" s="179"/>
      <c r="G558" s="179"/>
      <c r="H558" s="179"/>
      <c r="I558" s="179"/>
      <c r="J558" s="179"/>
      <c r="K558" s="179"/>
      <c r="L558" s="179"/>
      <c r="M558" s="179"/>
      <c r="N558" s="179"/>
      <c r="O558" s="141"/>
    </row>
    <row r="559" spans="5:15" s="466" customFormat="1" ht="12.75" x14ac:dyDescent="0.2">
      <c r="E559" s="179"/>
      <c r="F559" s="179"/>
      <c r="G559" s="179"/>
      <c r="H559" s="179"/>
      <c r="I559" s="179"/>
      <c r="J559" s="179"/>
      <c r="K559" s="179"/>
      <c r="L559" s="179"/>
      <c r="M559" s="179"/>
      <c r="N559" s="179"/>
      <c r="O559" s="141"/>
    </row>
    <row r="560" spans="5:15" s="466" customFormat="1" ht="12.75" x14ac:dyDescent="0.2">
      <c r="E560" s="179"/>
      <c r="F560" s="179"/>
      <c r="G560" s="179"/>
      <c r="H560" s="179"/>
      <c r="I560" s="179"/>
      <c r="J560" s="179"/>
      <c r="K560" s="179"/>
      <c r="L560" s="179"/>
      <c r="M560" s="179"/>
      <c r="N560" s="179"/>
      <c r="O560" s="141"/>
    </row>
    <row r="561" spans="5:15" s="466" customFormat="1" ht="12.75" x14ac:dyDescent="0.2">
      <c r="E561" s="179"/>
      <c r="F561" s="179"/>
      <c r="G561" s="179"/>
      <c r="H561" s="179"/>
      <c r="I561" s="179"/>
      <c r="J561" s="179"/>
      <c r="K561" s="179"/>
      <c r="L561" s="179"/>
      <c r="M561" s="179"/>
      <c r="N561" s="179"/>
      <c r="O561" s="141"/>
    </row>
    <row r="562" spans="5:15" s="466" customFormat="1" ht="12.75" x14ac:dyDescent="0.2">
      <c r="E562" s="179"/>
      <c r="F562" s="179"/>
      <c r="G562" s="179"/>
      <c r="H562" s="179"/>
      <c r="I562" s="179"/>
      <c r="J562" s="179"/>
      <c r="K562" s="179"/>
      <c r="L562" s="179"/>
      <c r="M562" s="179"/>
      <c r="N562" s="179"/>
      <c r="O562" s="141"/>
    </row>
    <row r="563" spans="5:15" s="466" customFormat="1" ht="12.75" x14ac:dyDescent="0.2">
      <c r="E563" s="179"/>
      <c r="F563" s="179"/>
      <c r="G563" s="179"/>
      <c r="H563" s="179"/>
      <c r="I563" s="179"/>
      <c r="J563" s="179"/>
      <c r="K563" s="179"/>
      <c r="L563" s="179"/>
      <c r="M563" s="179"/>
      <c r="N563" s="179"/>
      <c r="O563" s="141"/>
    </row>
    <row r="564" spans="5:15" s="466" customFormat="1" ht="12.75" x14ac:dyDescent="0.2">
      <c r="E564" s="179"/>
      <c r="F564" s="179"/>
      <c r="G564" s="179"/>
      <c r="H564" s="179"/>
      <c r="I564" s="179"/>
      <c r="J564" s="179"/>
      <c r="K564" s="179"/>
      <c r="L564" s="179"/>
      <c r="M564" s="179"/>
      <c r="N564" s="179"/>
      <c r="O564" s="141"/>
    </row>
    <row r="565" spans="5:15" s="466" customFormat="1" ht="12.75" x14ac:dyDescent="0.2">
      <c r="E565" s="179"/>
      <c r="F565" s="179"/>
      <c r="G565" s="179"/>
      <c r="H565" s="179"/>
      <c r="I565" s="179"/>
      <c r="J565" s="179"/>
      <c r="K565" s="179"/>
      <c r="L565" s="179"/>
      <c r="M565" s="179"/>
      <c r="N565" s="179"/>
      <c r="O565" s="141"/>
    </row>
    <row r="566" spans="5:15" s="466" customFormat="1" ht="12.75" x14ac:dyDescent="0.2">
      <c r="E566" s="179"/>
      <c r="F566" s="179"/>
      <c r="G566" s="179"/>
      <c r="H566" s="179"/>
      <c r="I566" s="179"/>
      <c r="J566" s="179"/>
      <c r="K566" s="179"/>
      <c r="L566" s="179"/>
      <c r="M566" s="179"/>
      <c r="N566" s="179"/>
      <c r="O566" s="141"/>
    </row>
    <row r="567" spans="5:15" s="466" customFormat="1" ht="12.75" x14ac:dyDescent="0.2">
      <c r="E567" s="179"/>
      <c r="F567" s="179"/>
      <c r="G567" s="179"/>
      <c r="H567" s="179"/>
      <c r="I567" s="179"/>
      <c r="J567" s="179"/>
      <c r="K567" s="179"/>
      <c r="L567" s="179"/>
      <c r="M567" s="179"/>
      <c r="N567" s="179"/>
      <c r="O567" s="141"/>
    </row>
    <row r="568" spans="5:15" s="466" customFormat="1" ht="12.75" x14ac:dyDescent="0.2">
      <c r="E568" s="179"/>
      <c r="F568" s="179"/>
      <c r="G568" s="179"/>
      <c r="H568" s="179"/>
      <c r="I568" s="179"/>
      <c r="J568" s="179"/>
      <c r="K568" s="179"/>
      <c r="L568" s="179"/>
      <c r="M568" s="179"/>
      <c r="N568" s="179"/>
      <c r="O568" s="141"/>
    </row>
    <row r="569" spans="5:15" s="466" customFormat="1" ht="12.75" x14ac:dyDescent="0.2">
      <c r="E569" s="179"/>
      <c r="F569" s="179"/>
      <c r="G569" s="179"/>
      <c r="H569" s="179"/>
      <c r="I569" s="179"/>
      <c r="J569" s="179"/>
      <c r="K569" s="179"/>
      <c r="L569" s="179"/>
      <c r="M569" s="179"/>
      <c r="N569" s="179"/>
      <c r="O569" s="141"/>
    </row>
    <row r="570" spans="5:15" s="466" customFormat="1" ht="12.75" x14ac:dyDescent="0.2">
      <c r="E570" s="179"/>
      <c r="F570" s="179"/>
      <c r="G570" s="179"/>
      <c r="H570" s="179"/>
      <c r="I570" s="179"/>
      <c r="J570" s="179"/>
      <c r="K570" s="179"/>
      <c r="L570" s="179"/>
      <c r="M570" s="179"/>
      <c r="N570" s="179"/>
      <c r="O570" s="141"/>
    </row>
    <row r="571" spans="5:15" s="466" customFormat="1" ht="12.75" x14ac:dyDescent="0.2">
      <c r="E571" s="179"/>
      <c r="F571" s="179"/>
      <c r="G571" s="179"/>
      <c r="H571" s="179"/>
      <c r="I571" s="179"/>
      <c r="J571" s="179"/>
      <c r="K571" s="179"/>
      <c r="L571" s="179"/>
      <c r="M571" s="179"/>
      <c r="N571" s="179"/>
      <c r="O571" s="141"/>
    </row>
    <row r="572" spans="5:15" s="466" customFormat="1" ht="12.75" x14ac:dyDescent="0.2">
      <c r="E572" s="179"/>
      <c r="F572" s="179"/>
      <c r="G572" s="179"/>
      <c r="H572" s="179"/>
      <c r="I572" s="179"/>
      <c r="J572" s="179"/>
      <c r="K572" s="179"/>
      <c r="L572" s="179"/>
      <c r="M572" s="179"/>
      <c r="N572" s="179"/>
      <c r="O572" s="141"/>
    </row>
    <row r="573" spans="5:15" s="466" customFormat="1" ht="12.75" x14ac:dyDescent="0.2">
      <c r="E573" s="179"/>
      <c r="F573" s="179"/>
      <c r="G573" s="179"/>
      <c r="H573" s="179"/>
      <c r="I573" s="179"/>
      <c r="J573" s="179"/>
      <c r="K573" s="179"/>
      <c r="L573" s="179"/>
      <c r="M573" s="179"/>
      <c r="N573" s="179"/>
      <c r="O573" s="141"/>
    </row>
    <row r="574" spans="5:15" s="466" customFormat="1" ht="12.75" x14ac:dyDescent="0.2">
      <c r="E574" s="179"/>
      <c r="F574" s="179"/>
      <c r="G574" s="179"/>
      <c r="H574" s="179"/>
      <c r="I574" s="179"/>
      <c r="J574" s="179"/>
      <c r="K574" s="179"/>
      <c r="L574" s="179"/>
      <c r="M574" s="179"/>
      <c r="N574" s="179"/>
      <c r="O574" s="141"/>
    </row>
    <row r="575" spans="5:15" s="466" customFormat="1" ht="12.75" x14ac:dyDescent="0.2">
      <c r="E575" s="179"/>
      <c r="F575" s="179"/>
      <c r="G575" s="179"/>
      <c r="H575" s="179"/>
      <c r="I575" s="179"/>
      <c r="J575" s="179"/>
      <c r="K575" s="179"/>
      <c r="L575" s="179"/>
      <c r="M575" s="179"/>
      <c r="N575" s="179"/>
      <c r="O575" s="141"/>
    </row>
    <row r="576" spans="5:15" s="466" customFormat="1" ht="12.75" x14ac:dyDescent="0.2">
      <c r="E576" s="179"/>
      <c r="F576" s="179"/>
      <c r="G576" s="179"/>
      <c r="H576" s="179"/>
      <c r="I576" s="179"/>
      <c r="J576" s="179"/>
      <c r="K576" s="179"/>
      <c r="L576" s="179"/>
      <c r="M576" s="179"/>
      <c r="N576" s="179"/>
      <c r="O576" s="141"/>
    </row>
    <row r="577" spans="5:15" s="466" customFormat="1" ht="12.75" x14ac:dyDescent="0.2">
      <c r="E577" s="179"/>
      <c r="F577" s="179"/>
      <c r="G577" s="179"/>
      <c r="H577" s="179"/>
      <c r="I577" s="179"/>
      <c r="J577" s="179"/>
      <c r="K577" s="179"/>
      <c r="L577" s="179"/>
      <c r="M577" s="179"/>
      <c r="N577" s="179"/>
      <c r="O577" s="141"/>
    </row>
    <row r="578" spans="5:15" s="466" customFormat="1" ht="12.75" x14ac:dyDescent="0.2">
      <c r="E578" s="179"/>
      <c r="F578" s="179"/>
      <c r="G578" s="179"/>
      <c r="H578" s="179"/>
      <c r="I578" s="179"/>
      <c r="J578" s="179"/>
      <c r="K578" s="179"/>
      <c r="L578" s="179"/>
      <c r="M578" s="179"/>
      <c r="N578" s="179"/>
      <c r="O578" s="141"/>
    </row>
    <row r="579" spans="5:15" s="466" customFormat="1" ht="12.75" x14ac:dyDescent="0.2">
      <c r="E579" s="179"/>
      <c r="F579" s="179"/>
      <c r="G579" s="179"/>
      <c r="H579" s="179"/>
      <c r="I579" s="179"/>
      <c r="J579" s="179"/>
      <c r="K579" s="179"/>
      <c r="L579" s="179"/>
      <c r="M579" s="179"/>
      <c r="N579" s="179"/>
      <c r="O579" s="141"/>
    </row>
    <row r="580" spans="5:15" s="466" customFormat="1" ht="12.75" x14ac:dyDescent="0.2">
      <c r="E580" s="179"/>
      <c r="F580" s="179"/>
      <c r="G580" s="179"/>
      <c r="H580" s="179"/>
      <c r="I580" s="179"/>
      <c r="J580" s="179"/>
      <c r="K580" s="179"/>
      <c r="L580" s="179"/>
      <c r="M580" s="179"/>
      <c r="N580" s="179"/>
      <c r="O580" s="141"/>
    </row>
    <row r="581" spans="5:15" s="466" customFormat="1" ht="12.75" x14ac:dyDescent="0.2">
      <c r="E581" s="179"/>
      <c r="F581" s="179"/>
      <c r="G581" s="179"/>
      <c r="H581" s="179"/>
      <c r="I581" s="179"/>
      <c r="J581" s="179"/>
      <c r="K581" s="179"/>
      <c r="L581" s="179"/>
      <c r="M581" s="179"/>
      <c r="N581" s="179"/>
      <c r="O581" s="141"/>
    </row>
    <row r="582" spans="5:15" s="466" customFormat="1" ht="12.75" x14ac:dyDescent="0.2">
      <c r="E582" s="179"/>
      <c r="F582" s="179"/>
      <c r="G582" s="179"/>
      <c r="H582" s="179"/>
      <c r="I582" s="179"/>
      <c r="J582" s="179"/>
      <c r="K582" s="179"/>
      <c r="L582" s="179"/>
      <c r="M582" s="179"/>
      <c r="N582" s="179"/>
      <c r="O582" s="141"/>
    </row>
    <row r="583" spans="5:15" s="466" customFormat="1" ht="12.75" x14ac:dyDescent="0.2">
      <c r="E583" s="179"/>
      <c r="F583" s="179"/>
      <c r="G583" s="179"/>
      <c r="H583" s="179"/>
      <c r="I583" s="179"/>
      <c r="J583" s="179"/>
      <c r="K583" s="179"/>
      <c r="L583" s="179"/>
      <c r="M583" s="179"/>
      <c r="N583" s="179"/>
      <c r="O583" s="141"/>
    </row>
    <row r="584" spans="5:15" s="466" customFormat="1" ht="12.75" x14ac:dyDescent="0.2">
      <c r="E584" s="179"/>
      <c r="F584" s="179"/>
      <c r="G584" s="179"/>
      <c r="H584" s="179"/>
      <c r="I584" s="179"/>
      <c r="J584" s="179"/>
      <c r="K584" s="179"/>
      <c r="L584" s="179"/>
      <c r="M584" s="179"/>
      <c r="N584" s="179"/>
      <c r="O584" s="141"/>
    </row>
    <row r="585" spans="5:15" s="466" customFormat="1" ht="12.75" x14ac:dyDescent="0.2">
      <c r="E585" s="179"/>
      <c r="F585" s="179"/>
      <c r="G585" s="179"/>
      <c r="H585" s="179"/>
      <c r="I585" s="179"/>
      <c r="J585" s="179"/>
      <c r="K585" s="179"/>
      <c r="L585" s="179"/>
      <c r="M585" s="179"/>
      <c r="N585" s="179"/>
      <c r="O585" s="141"/>
    </row>
    <row r="586" spans="5:15" s="466" customFormat="1" ht="12.75" x14ac:dyDescent="0.2">
      <c r="E586" s="179"/>
      <c r="F586" s="179"/>
      <c r="G586" s="179"/>
      <c r="H586" s="179"/>
      <c r="I586" s="179"/>
      <c r="J586" s="179"/>
      <c r="K586" s="179"/>
      <c r="L586" s="179"/>
      <c r="M586" s="179"/>
      <c r="N586" s="179"/>
      <c r="O586" s="141"/>
    </row>
    <row r="587" spans="5:15" s="466" customFormat="1" ht="12.75" x14ac:dyDescent="0.2">
      <c r="E587" s="179"/>
      <c r="F587" s="179"/>
      <c r="G587" s="179"/>
      <c r="H587" s="179"/>
      <c r="I587" s="179"/>
      <c r="J587" s="179"/>
      <c r="K587" s="179"/>
      <c r="L587" s="179"/>
      <c r="M587" s="179"/>
      <c r="N587" s="179"/>
      <c r="O587" s="141"/>
    </row>
    <row r="588" spans="5:15" s="466" customFormat="1" ht="12.75" x14ac:dyDescent="0.2">
      <c r="E588" s="179"/>
      <c r="F588" s="179"/>
      <c r="G588" s="179"/>
      <c r="H588" s="179"/>
      <c r="I588" s="179"/>
      <c r="J588" s="179"/>
      <c r="K588" s="179"/>
      <c r="L588" s="179"/>
      <c r="M588" s="179"/>
      <c r="N588" s="179"/>
      <c r="O588" s="141"/>
    </row>
    <row r="589" spans="5:15" s="466" customFormat="1" ht="12.75" x14ac:dyDescent="0.2">
      <c r="E589" s="179"/>
      <c r="F589" s="179"/>
      <c r="G589" s="179"/>
      <c r="H589" s="179"/>
      <c r="I589" s="179"/>
      <c r="J589" s="179"/>
      <c r="K589" s="179"/>
      <c r="L589" s="179"/>
      <c r="M589" s="179"/>
      <c r="N589" s="179"/>
      <c r="O589" s="141"/>
    </row>
    <row r="590" spans="5:15" s="466" customFormat="1" ht="12.75" x14ac:dyDescent="0.2">
      <c r="E590" s="179"/>
      <c r="F590" s="179"/>
      <c r="G590" s="179"/>
      <c r="H590" s="179"/>
      <c r="I590" s="179"/>
      <c r="J590" s="179"/>
      <c r="K590" s="179"/>
      <c r="L590" s="179"/>
      <c r="M590" s="179"/>
      <c r="N590" s="179"/>
      <c r="O590" s="141"/>
    </row>
    <row r="591" spans="5:15" s="466" customFormat="1" ht="12.75" x14ac:dyDescent="0.2">
      <c r="E591" s="179"/>
      <c r="F591" s="179"/>
      <c r="G591" s="179"/>
      <c r="H591" s="179"/>
      <c r="I591" s="179"/>
      <c r="J591" s="179"/>
      <c r="K591" s="179"/>
      <c r="L591" s="179"/>
      <c r="M591" s="179"/>
      <c r="N591" s="179"/>
      <c r="O591" s="141"/>
    </row>
    <row r="592" spans="5:15" s="466" customFormat="1" ht="12.75" x14ac:dyDescent="0.2">
      <c r="E592" s="179"/>
      <c r="F592" s="179"/>
      <c r="G592" s="179"/>
      <c r="H592" s="179"/>
      <c r="I592" s="179"/>
      <c r="J592" s="179"/>
      <c r="K592" s="179"/>
      <c r="L592" s="179"/>
      <c r="M592" s="179"/>
      <c r="N592" s="179"/>
      <c r="O592" s="141"/>
    </row>
    <row r="593" spans="5:15" s="466" customFormat="1" ht="12.75" x14ac:dyDescent="0.2">
      <c r="E593" s="179"/>
      <c r="F593" s="179"/>
      <c r="G593" s="179"/>
      <c r="H593" s="179"/>
      <c r="I593" s="179"/>
      <c r="J593" s="179"/>
      <c r="K593" s="179"/>
      <c r="L593" s="179"/>
      <c r="M593" s="179"/>
      <c r="N593" s="179"/>
      <c r="O593" s="141"/>
    </row>
    <row r="594" spans="5:15" s="466" customFormat="1" ht="12.75" x14ac:dyDescent="0.2">
      <c r="E594" s="179"/>
      <c r="F594" s="179"/>
      <c r="G594" s="179"/>
      <c r="H594" s="179"/>
      <c r="I594" s="179"/>
      <c r="J594" s="179"/>
      <c r="K594" s="179"/>
      <c r="L594" s="179"/>
      <c r="M594" s="179"/>
      <c r="N594" s="179"/>
      <c r="O594" s="141"/>
    </row>
    <row r="595" spans="5:15" s="466" customFormat="1" ht="12.75" x14ac:dyDescent="0.2">
      <c r="E595" s="179"/>
      <c r="F595" s="179"/>
      <c r="G595" s="179"/>
      <c r="H595" s="179"/>
      <c r="I595" s="179"/>
      <c r="J595" s="179"/>
      <c r="K595" s="179"/>
      <c r="L595" s="179"/>
      <c r="M595" s="179"/>
      <c r="N595" s="179"/>
      <c r="O595" s="141"/>
    </row>
    <row r="596" spans="5:15" s="466" customFormat="1" ht="12.75" x14ac:dyDescent="0.2">
      <c r="E596" s="179"/>
      <c r="F596" s="179"/>
      <c r="G596" s="179"/>
      <c r="H596" s="179"/>
      <c r="I596" s="179"/>
      <c r="J596" s="179"/>
      <c r="K596" s="179"/>
      <c r="L596" s="179"/>
      <c r="M596" s="179"/>
      <c r="N596" s="179"/>
      <c r="O596" s="141"/>
    </row>
    <row r="597" spans="5:15" s="466" customFormat="1" ht="12.75" x14ac:dyDescent="0.2">
      <c r="E597" s="179"/>
      <c r="F597" s="179"/>
      <c r="G597" s="179"/>
      <c r="H597" s="179"/>
      <c r="I597" s="179"/>
      <c r="J597" s="179"/>
      <c r="K597" s="179"/>
      <c r="L597" s="179"/>
      <c r="M597" s="179"/>
      <c r="N597" s="179"/>
      <c r="O597" s="141"/>
    </row>
    <row r="598" spans="5:15" s="466" customFormat="1" ht="12.75" x14ac:dyDescent="0.2">
      <c r="E598" s="179"/>
      <c r="F598" s="179"/>
      <c r="G598" s="179"/>
      <c r="H598" s="179"/>
      <c r="I598" s="179"/>
      <c r="J598" s="179"/>
      <c r="K598" s="179"/>
      <c r="L598" s="179"/>
      <c r="M598" s="179"/>
      <c r="N598" s="179"/>
      <c r="O598" s="141"/>
    </row>
    <row r="599" spans="5:15" s="466" customFormat="1" ht="12.75" x14ac:dyDescent="0.2">
      <c r="E599" s="179"/>
      <c r="F599" s="179"/>
      <c r="G599" s="179"/>
      <c r="H599" s="179"/>
      <c r="I599" s="179"/>
      <c r="J599" s="179"/>
      <c r="K599" s="179"/>
      <c r="L599" s="179"/>
      <c r="M599" s="179"/>
      <c r="N599" s="179"/>
      <c r="O599" s="141"/>
    </row>
    <row r="600" spans="5:15" s="466" customFormat="1" ht="12.75" x14ac:dyDescent="0.2">
      <c r="E600" s="179"/>
      <c r="F600" s="179"/>
      <c r="G600" s="179"/>
      <c r="H600" s="179"/>
      <c r="I600" s="179"/>
      <c r="J600" s="179"/>
      <c r="K600" s="179"/>
      <c r="L600" s="179"/>
      <c r="M600" s="179"/>
      <c r="N600" s="179"/>
      <c r="O600" s="141"/>
    </row>
    <row r="601" spans="5:15" s="466" customFormat="1" ht="12.75" x14ac:dyDescent="0.2">
      <c r="E601" s="179"/>
      <c r="F601" s="179"/>
      <c r="G601" s="179"/>
      <c r="H601" s="179"/>
      <c r="I601" s="179"/>
      <c r="J601" s="179"/>
      <c r="K601" s="179"/>
      <c r="L601" s="179"/>
      <c r="M601" s="179"/>
      <c r="N601" s="179"/>
      <c r="O601" s="141"/>
    </row>
    <row r="602" spans="5:15" s="466" customFormat="1" ht="12.75" x14ac:dyDescent="0.2">
      <c r="E602" s="179"/>
      <c r="F602" s="179"/>
      <c r="G602" s="179"/>
      <c r="H602" s="179"/>
      <c r="I602" s="179"/>
      <c r="J602" s="179"/>
      <c r="K602" s="179"/>
      <c r="L602" s="179"/>
      <c r="M602" s="179"/>
      <c r="N602" s="179"/>
      <c r="O602" s="141"/>
    </row>
    <row r="603" spans="5:15" s="466" customFormat="1" ht="12.75" x14ac:dyDescent="0.2">
      <c r="E603" s="179"/>
      <c r="F603" s="179"/>
      <c r="G603" s="179"/>
      <c r="H603" s="179"/>
      <c r="I603" s="179"/>
      <c r="J603" s="179"/>
      <c r="K603" s="179"/>
      <c r="L603" s="179"/>
      <c r="M603" s="179"/>
      <c r="N603" s="179"/>
      <c r="O603" s="141"/>
    </row>
    <row r="604" spans="5:15" s="466" customFormat="1" ht="12.75" x14ac:dyDescent="0.2">
      <c r="E604" s="179"/>
      <c r="F604" s="179"/>
      <c r="G604" s="179"/>
      <c r="H604" s="179"/>
      <c r="I604" s="179"/>
      <c r="J604" s="179"/>
      <c r="K604" s="179"/>
      <c r="L604" s="179"/>
      <c r="M604" s="179"/>
      <c r="N604" s="179"/>
      <c r="O604" s="141"/>
    </row>
    <row r="605" spans="5:15" s="466" customFormat="1" ht="12.75" x14ac:dyDescent="0.2">
      <c r="E605" s="179"/>
      <c r="F605" s="179"/>
      <c r="G605" s="179"/>
      <c r="H605" s="179"/>
      <c r="I605" s="179"/>
      <c r="J605" s="179"/>
      <c r="K605" s="179"/>
      <c r="L605" s="179"/>
      <c r="M605" s="179"/>
      <c r="N605" s="179"/>
      <c r="O605" s="141"/>
    </row>
    <row r="606" spans="5:15" s="466" customFormat="1" ht="12.75" x14ac:dyDescent="0.2">
      <c r="E606" s="179"/>
      <c r="F606" s="179"/>
      <c r="G606" s="179"/>
      <c r="H606" s="179"/>
      <c r="I606" s="179"/>
      <c r="J606" s="179"/>
      <c r="K606" s="179"/>
      <c r="L606" s="179"/>
      <c r="M606" s="179"/>
      <c r="N606" s="179"/>
      <c r="O606" s="141"/>
    </row>
    <row r="607" spans="5:15" s="466" customFormat="1" ht="12.75" x14ac:dyDescent="0.2">
      <c r="E607" s="179"/>
      <c r="F607" s="179"/>
      <c r="G607" s="179"/>
      <c r="H607" s="179"/>
      <c r="I607" s="179"/>
      <c r="J607" s="179"/>
      <c r="K607" s="179"/>
      <c r="L607" s="179"/>
      <c r="M607" s="179"/>
      <c r="N607" s="179"/>
      <c r="O607" s="141"/>
    </row>
    <row r="608" spans="5:15" s="466" customFormat="1" ht="12.75" x14ac:dyDescent="0.2">
      <c r="E608" s="179"/>
      <c r="F608" s="179"/>
      <c r="G608" s="179"/>
      <c r="H608" s="179"/>
      <c r="I608" s="179"/>
      <c r="J608" s="179"/>
      <c r="K608" s="179"/>
      <c r="L608" s="179"/>
      <c r="M608" s="179"/>
      <c r="N608" s="179"/>
      <c r="O608" s="141"/>
    </row>
    <row r="609" spans="5:15" s="466" customFormat="1" ht="12.75" x14ac:dyDescent="0.2">
      <c r="E609" s="179"/>
      <c r="F609" s="179"/>
      <c r="G609" s="179"/>
      <c r="H609" s="179"/>
      <c r="I609" s="179"/>
      <c r="J609" s="179"/>
      <c r="K609" s="179"/>
      <c r="L609" s="179"/>
      <c r="M609" s="179"/>
      <c r="N609" s="179"/>
      <c r="O609" s="141"/>
    </row>
    <row r="610" spans="5:15" s="466" customFormat="1" ht="12.75" x14ac:dyDescent="0.2">
      <c r="E610" s="179"/>
      <c r="F610" s="179"/>
      <c r="G610" s="179"/>
      <c r="H610" s="179"/>
      <c r="I610" s="179"/>
      <c r="J610" s="179"/>
      <c r="K610" s="179"/>
      <c r="L610" s="179"/>
      <c r="M610" s="179"/>
      <c r="N610" s="179"/>
      <c r="O610" s="141"/>
    </row>
    <row r="611" spans="5:15" s="466" customFormat="1" ht="12.75" x14ac:dyDescent="0.2">
      <c r="E611" s="179"/>
      <c r="F611" s="179"/>
      <c r="G611" s="179"/>
      <c r="H611" s="179"/>
      <c r="I611" s="179"/>
      <c r="J611" s="179"/>
      <c r="K611" s="179"/>
      <c r="L611" s="179"/>
      <c r="M611" s="179"/>
      <c r="N611" s="179"/>
      <c r="O611" s="141"/>
    </row>
    <row r="612" spans="5:15" s="466" customFormat="1" ht="12.75" x14ac:dyDescent="0.2">
      <c r="E612" s="179"/>
      <c r="F612" s="179"/>
      <c r="G612" s="179"/>
      <c r="H612" s="179"/>
      <c r="I612" s="179"/>
      <c r="J612" s="179"/>
      <c r="K612" s="179"/>
      <c r="L612" s="179"/>
      <c r="M612" s="179"/>
      <c r="N612" s="179"/>
      <c r="O612" s="141"/>
    </row>
    <row r="613" spans="5:15" s="466" customFormat="1" ht="12.75" x14ac:dyDescent="0.2">
      <c r="E613" s="179"/>
      <c r="F613" s="179"/>
      <c r="G613" s="179"/>
      <c r="H613" s="179"/>
      <c r="I613" s="179"/>
      <c r="J613" s="179"/>
      <c r="K613" s="179"/>
      <c r="L613" s="179"/>
      <c r="M613" s="179"/>
      <c r="N613" s="179"/>
      <c r="O613" s="141"/>
    </row>
    <row r="614" spans="5:15" s="466" customFormat="1" ht="12.75" x14ac:dyDescent="0.2">
      <c r="E614" s="179"/>
      <c r="F614" s="179"/>
      <c r="G614" s="179"/>
      <c r="H614" s="179"/>
      <c r="I614" s="179"/>
      <c r="J614" s="179"/>
      <c r="K614" s="179"/>
      <c r="L614" s="179"/>
      <c r="M614" s="179"/>
      <c r="N614" s="179"/>
      <c r="O614" s="141"/>
    </row>
    <row r="615" spans="5:15" s="466" customFormat="1" ht="12.75" x14ac:dyDescent="0.2">
      <c r="E615" s="179"/>
      <c r="F615" s="179"/>
      <c r="G615" s="179"/>
      <c r="H615" s="179"/>
      <c r="I615" s="179"/>
      <c r="J615" s="179"/>
      <c r="K615" s="179"/>
      <c r="L615" s="179"/>
      <c r="M615" s="179"/>
      <c r="N615" s="179"/>
      <c r="O615" s="141"/>
    </row>
    <row r="616" spans="5:15" s="466" customFormat="1" ht="12.75" x14ac:dyDescent="0.2">
      <c r="E616" s="179"/>
      <c r="F616" s="179"/>
      <c r="G616" s="179"/>
      <c r="H616" s="179"/>
      <c r="I616" s="179"/>
      <c r="J616" s="179"/>
      <c r="K616" s="179"/>
      <c r="L616" s="179"/>
      <c r="M616" s="179"/>
      <c r="N616" s="179"/>
      <c r="O616" s="141"/>
    </row>
    <row r="617" spans="5:15" s="466" customFormat="1" ht="12.75" x14ac:dyDescent="0.2">
      <c r="E617" s="179"/>
      <c r="F617" s="179"/>
      <c r="G617" s="179"/>
      <c r="H617" s="179"/>
      <c r="I617" s="179"/>
      <c r="J617" s="179"/>
      <c r="K617" s="179"/>
      <c r="L617" s="179"/>
      <c r="M617" s="179"/>
      <c r="N617" s="179"/>
      <c r="O617" s="141"/>
    </row>
    <row r="618" spans="5:15" s="466" customFormat="1" ht="12.75" x14ac:dyDescent="0.2">
      <c r="E618" s="179"/>
      <c r="F618" s="179"/>
      <c r="G618" s="179"/>
      <c r="H618" s="179"/>
      <c r="I618" s="179"/>
      <c r="J618" s="179"/>
      <c r="K618" s="179"/>
      <c r="L618" s="179"/>
      <c r="M618" s="179"/>
      <c r="N618" s="179"/>
      <c r="O618" s="141"/>
    </row>
    <row r="619" spans="5:15" s="466" customFormat="1" ht="12.75" x14ac:dyDescent="0.2">
      <c r="E619" s="179"/>
      <c r="F619" s="179"/>
      <c r="G619" s="179"/>
      <c r="H619" s="179"/>
      <c r="I619" s="179"/>
      <c r="J619" s="179"/>
      <c r="K619" s="179"/>
      <c r="L619" s="179"/>
      <c r="M619" s="179"/>
      <c r="N619" s="179"/>
      <c r="O619" s="141"/>
    </row>
    <row r="620" spans="5:15" s="466" customFormat="1" ht="12.75" x14ac:dyDescent="0.2">
      <c r="E620" s="179"/>
      <c r="F620" s="179"/>
      <c r="G620" s="179"/>
      <c r="H620" s="179"/>
      <c r="I620" s="179"/>
      <c r="J620" s="179"/>
      <c r="K620" s="179"/>
      <c r="L620" s="179"/>
      <c r="M620" s="179"/>
      <c r="N620" s="179"/>
      <c r="O620" s="141"/>
    </row>
    <row r="621" spans="5:15" s="466" customFormat="1" ht="12.75" x14ac:dyDescent="0.2">
      <c r="E621" s="179"/>
      <c r="F621" s="179"/>
      <c r="G621" s="179"/>
      <c r="H621" s="179"/>
      <c r="I621" s="179"/>
      <c r="J621" s="179"/>
      <c r="K621" s="179"/>
      <c r="L621" s="179"/>
      <c r="M621" s="179"/>
      <c r="N621" s="179"/>
      <c r="O621" s="141"/>
    </row>
    <row r="622" spans="5:15" s="466" customFormat="1" ht="12.75" x14ac:dyDescent="0.2">
      <c r="E622" s="179"/>
      <c r="F622" s="179"/>
      <c r="G622" s="179"/>
      <c r="H622" s="179"/>
      <c r="I622" s="179"/>
      <c r="J622" s="179"/>
      <c r="K622" s="179"/>
      <c r="L622" s="179"/>
      <c r="M622" s="179"/>
      <c r="N622" s="179"/>
      <c r="O622" s="141"/>
    </row>
    <row r="623" spans="5:15" s="466" customFormat="1" ht="12.75" x14ac:dyDescent="0.2">
      <c r="E623" s="179"/>
      <c r="F623" s="179"/>
      <c r="G623" s="179"/>
      <c r="H623" s="179"/>
      <c r="I623" s="179"/>
      <c r="J623" s="179"/>
      <c r="K623" s="179"/>
      <c r="L623" s="179"/>
      <c r="M623" s="179"/>
      <c r="N623" s="179"/>
      <c r="O623" s="141"/>
    </row>
    <row r="624" spans="5:15" s="466" customFormat="1" ht="12.75" x14ac:dyDescent="0.2">
      <c r="E624" s="179"/>
      <c r="F624" s="179"/>
      <c r="G624" s="179"/>
      <c r="H624" s="179"/>
      <c r="I624" s="179"/>
      <c r="J624" s="179"/>
      <c r="K624" s="179"/>
      <c r="L624" s="179"/>
      <c r="M624" s="179"/>
      <c r="N624" s="179"/>
      <c r="O624" s="141"/>
    </row>
    <row r="625" spans="5:15" s="466" customFormat="1" ht="12.75" x14ac:dyDescent="0.2">
      <c r="E625" s="179"/>
      <c r="F625" s="179"/>
      <c r="G625" s="179"/>
      <c r="H625" s="179"/>
      <c r="I625" s="179"/>
      <c r="J625" s="179"/>
      <c r="K625" s="179"/>
      <c r="L625" s="179"/>
      <c r="M625" s="179"/>
      <c r="N625" s="179"/>
      <c r="O625" s="141"/>
    </row>
    <row r="626" spans="5:15" s="466" customFormat="1" ht="12.75" x14ac:dyDescent="0.2">
      <c r="E626" s="179"/>
      <c r="F626" s="179"/>
      <c r="G626" s="179"/>
      <c r="H626" s="179"/>
      <c r="I626" s="179"/>
      <c r="J626" s="179"/>
      <c r="K626" s="179"/>
      <c r="L626" s="179"/>
      <c r="M626" s="179"/>
      <c r="N626" s="179"/>
      <c r="O626" s="141"/>
    </row>
    <row r="627" spans="5:15" s="466" customFormat="1" ht="12.75" x14ac:dyDescent="0.2">
      <c r="E627" s="179"/>
      <c r="F627" s="179"/>
      <c r="G627" s="179"/>
      <c r="H627" s="179"/>
      <c r="I627" s="179"/>
      <c r="J627" s="179"/>
      <c r="K627" s="179"/>
      <c r="L627" s="179"/>
      <c r="M627" s="179"/>
      <c r="N627" s="179"/>
      <c r="O627" s="141"/>
    </row>
    <row r="628" spans="5:15" s="466" customFormat="1" ht="12.75" x14ac:dyDescent="0.2">
      <c r="E628" s="179"/>
      <c r="F628" s="179"/>
      <c r="G628" s="179"/>
      <c r="H628" s="179"/>
      <c r="I628" s="179"/>
      <c r="J628" s="179"/>
      <c r="K628" s="179"/>
      <c r="L628" s="179"/>
      <c r="M628" s="179"/>
      <c r="N628" s="179"/>
      <c r="O628" s="141"/>
    </row>
    <row r="629" spans="5:15" s="466" customFormat="1" ht="12.75" x14ac:dyDescent="0.2">
      <c r="E629" s="179"/>
      <c r="F629" s="179"/>
      <c r="G629" s="179"/>
      <c r="H629" s="179"/>
      <c r="I629" s="179"/>
      <c r="J629" s="179"/>
      <c r="K629" s="179"/>
      <c r="L629" s="179"/>
      <c r="M629" s="179"/>
      <c r="N629" s="179"/>
      <c r="O629" s="141"/>
    </row>
    <row r="630" spans="5:15" s="466" customFormat="1" ht="12.75" x14ac:dyDescent="0.2">
      <c r="E630" s="179"/>
      <c r="F630" s="179"/>
      <c r="G630" s="179"/>
      <c r="H630" s="179"/>
      <c r="I630" s="179"/>
      <c r="J630" s="179"/>
      <c r="K630" s="179"/>
      <c r="L630" s="179"/>
      <c r="M630" s="179"/>
      <c r="N630" s="179"/>
      <c r="O630" s="141"/>
    </row>
    <row r="631" spans="5:15" s="466" customFormat="1" ht="12.75" x14ac:dyDescent="0.2">
      <c r="E631" s="179"/>
      <c r="F631" s="179"/>
      <c r="G631" s="179"/>
      <c r="H631" s="179"/>
      <c r="I631" s="179"/>
      <c r="J631" s="179"/>
      <c r="K631" s="179"/>
      <c r="L631" s="179"/>
      <c r="M631" s="179"/>
      <c r="N631" s="179"/>
      <c r="O631" s="141"/>
    </row>
    <row r="632" spans="5:15" s="466" customFormat="1" ht="12.75" x14ac:dyDescent="0.2">
      <c r="E632" s="179"/>
      <c r="F632" s="179"/>
      <c r="G632" s="179"/>
      <c r="H632" s="179"/>
      <c r="I632" s="179"/>
      <c r="J632" s="179"/>
      <c r="K632" s="179"/>
      <c r="L632" s="179"/>
      <c r="M632" s="179"/>
      <c r="N632" s="179"/>
      <c r="O632" s="141"/>
    </row>
    <row r="633" spans="5:15" s="466" customFormat="1" ht="12.75" x14ac:dyDescent="0.2">
      <c r="E633" s="179"/>
      <c r="F633" s="179"/>
      <c r="G633" s="179"/>
      <c r="H633" s="179"/>
      <c r="I633" s="179"/>
      <c r="J633" s="179"/>
      <c r="K633" s="179"/>
      <c r="L633" s="179"/>
      <c r="M633" s="179"/>
      <c r="N633" s="179"/>
      <c r="O633" s="141"/>
    </row>
    <row r="634" spans="5:15" s="466" customFormat="1" ht="12.75" x14ac:dyDescent="0.2">
      <c r="E634" s="179"/>
      <c r="F634" s="179"/>
      <c r="G634" s="179"/>
      <c r="H634" s="179"/>
      <c r="I634" s="179"/>
      <c r="J634" s="179"/>
      <c r="K634" s="179"/>
      <c r="L634" s="179"/>
      <c r="M634" s="179"/>
      <c r="N634" s="179"/>
      <c r="O634" s="141"/>
    </row>
    <row r="635" spans="5:15" s="466" customFormat="1" ht="12.75" x14ac:dyDescent="0.2">
      <c r="E635" s="179"/>
      <c r="F635" s="179"/>
      <c r="G635" s="179"/>
      <c r="H635" s="179"/>
      <c r="I635" s="179"/>
      <c r="J635" s="179"/>
      <c r="K635" s="179"/>
      <c r="L635" s="179"/>
      <c r="M635" s="179"/>
      <c r="N635" s="179"/>
      <c r="O635" s="141"/>
    </row>
    <row r="636" spans="5:15" s="466" customFormat="1" ht="12.75" x14ac:dyDescent="0.2">
      <c r="E636" s="179"/>
      <c r="F636" s="179"/>
      <c r="G636" s="179"/>
      <c r="H636" s="179"/>
      <c r="I636" s="179"/>
      <c r="J636" s="179"/>
      <c r="K636" s="179"/>
      <c r="L636" s="179"/>
      <c r="M636" s="179"/>
      <c r="N636" s="179"/>
      <c r="O636" s="141"/>
    </row>
    <row r="637" spans="5:15" s="466" customFormat="1" ht="12.75" x14ac:dyDescent="0.2">
      <c r="E637" s="179"/>
      <c r="F637" s="179"/>
      <c r="G637" s="179"/>
      <c r="H637" s="179"/>
      <c r="I637" s="179"/>
      <c r="J637" s="179"/>
      <c r="K637" s="179"/>
      <c r="L637" s="179"/>
      <c r="M637" s="179"/>
      <c r="N637" s="179"/>
      <c r="O637" s="141"/>
    </row>
    <row r="638" spans="5:15" s="466" customFormat="1" ht="12.75" x14ac:dyDescent="0.2">
      <c r="E638" s="179"/>
      <c r="F638" s="179"/>
      <c r="G638" s="179"/>
      <c r="H638" s="179"/>
      <c r="I638" s="179"/>
      <c r="J638" s="179"/>
      <c r="K638" s="179"/>
      <c r="L638" s="179"/>
      <c r="M638" s="179"/>
      <c r="N638" s="179"/>
      <c r="O638" s="141"/>
    </row>
    <row r="639" spans="5:15" s="466" customFormat="1" ht="12.75" x14ac:dyDescent="0.2">
      <c r="E639" s="179"/>
      <c r="F639" s="179"/>
      <c r="G639" s="179"/>
      <c r="H639" s="179"/>
      <c r="I639" s="179"/>
      <c r="J639" s="179"/>
      <c r="K639" s="179"/>
      <c r="L639" s="179"/>
      <c r="M639" s="179"/>
      <c r="N639" s="179"/>
      <c r="O639" s="141"/>
    </row>
    <row r="640" spans="5:15" s="466" customFormat="1" ht="12.75" x14ac:dyDescent="0.2">
      <c r="E640" s="179"/>
      <c r="F640" s="179"/>
      <c r="G640" s="179"/>
      <c r="H640" s="179"/>
      <c r="I640" s="179"/>
      <c r="J640" s="179"/>
      <c r="K640" s="179"/>
      <c r="L640" s="179"/>
      <c r="M640" s="179"/>
      <c r="N640" s="179"/>
      <c r="O640" s="141"/>
    </row>
    <row r="641" spans="5:15" s="466" customFormat="1" ht="12.75" x14ac:dyDescent="0.2">
      <c r="E641" s="179"/>
      <c r="F641" s="179"/>
      <c r="G641" s="179"/>
      <c r="H641" s="179"/>
      <c r="I641" s="179"/>
      <c r="J641" s="179"/>
      <c r="K641" s="179"/>
      <c r="L641" s="179"/>
      <c r="M641" s="179"/>
      <c r="N641" s="179"/>
      <c r="O641" s="141"/>
    </row>
    <row r="642" spans="5:15" s="466" customFormat="1" ht="12.75" x14ac:dyDescent="0.2">
      <c r="E642" s="179"/>
      <c r="F642" s="179"/>
      <c r="G642" s="179"/>
      <c r="H642" s="179"/>
      <c r="I642" s="179"/>
      <c r="J642" s="179"/>
      <c r="K642" s="179"/>
      <c r="L642" s="179"/>
      <c r="M642" s="179"/>
      <c r="N642" s="179"/>
      <c r="O642" s="141"/>
    </row>
    <row r="643" spans="5:15" s="466" customFormat="1" ht="12.75" x14ac:dyDescent="0.2">
      <c r="E643" s="179"/>
      <c r="F643" s="179"/>
      <c r="G643" s="179"/>
      <c r="H643" s="179"/>
      <c r="I643" s="179"/>
      <c r="J643" s="179"/>
      <c r="K643" s="179"/>
      <c r="L643" s="179"/>
      <c r="M643" s="179"/>
      <c r="N643" s="179"/>
      <c r="O643" s="141"/>
    </row>
    <row r="644" spans="5:15" s="466" customFormat="1" ht="12.75" x14ac:dyDescent="0.2">
      <c r="E644" s="179"/>
      <c r="F644" s="179"/>
      <c r="G644" s="179"/>
      <c r="H644" s="179"/>
      <c r="I644" s="179"/>
      <c r="J644" s="179"/>
      <c r="K644" s="179"/>
      <c r="L644" s="179"/>
      <c r="M644" s="179"/>
      <c r="N644" s="179"/>
      <c r="O644" s="141"/>
    </row>
    <row r="645" spans="5:15" s="466" customFormat="1" ht="12.75" x14ac:dyDescent="0.2">
      <c r="E645" s="179"/>
      <c r="F645" s="179"/>
      <c r="G645" s="179"/>
      <c r="H645" s="179"/>
      <c r="I645" s="179"/>
      <c r="J645" s="179"/>
      <c r="K645" s="179"/>
      <c r="L645" s="179"/>
      <c r="M645" s="179"/>
      <c r="N645" s="179"/>
      <c r="O645" s="141"/>
    </row>
    <row r="646" spans="5:15" s="466" customFormat="1" ht="12.75" x14ac:dyDescent="0.2">
      <c r="E646" s="179"/>
      <c r="F646" s="179"/>
      <c r="G646" s="179"/>
      <c r="H646" s="179"/>
      <c r="I646" s="179"/>
      <c r="J646" s="179"/>
      <c r="K646" s="179"/>
      <c r="L646" s="179"/>
      <c r="M646" s="179"/>
      <c r="N646" s="179"/>
      <c r="O646" s="141"/>
    </row>
    <row r="647" spans="5:15" s="466" customFormat="1" ht="12.75" x14ac:dyDescent="0.2">
      <c r="E647" s="179"/>
      <c r="F647" s="179"/>
      <c r="G647" s="179"/>
      <c r="H647" s="179"/>
      <c r="I647" s="179"/>
      <c r="J647" s="179"/>
      <c r="K647" s="179"/>
      <c r="L647" s="179"/>
      <c r="M647" s="179"/>
      <c r="N647" s="179"/>
      <c r="O647" s="141"/>
    </row>
    <row r="648" spans="5:15" s="466" customFormat="1" ht="12.75" x14ac:dyDescent="0.2">
      <c r="E648" s="179"/>
      <c r="F648" s="179"/>
      <c r="G648" s="179"/>
      <c r="H648" s="179"/>
      <c r="I648" s="179"/>
      <c r="J648" s="179"/>
      <c r="K648" s="179"/>
      <c r="L648" s="179"/>
      <c r="M648" s="179"/>
      <c r="N648" s="179"/>
      <c r="O648" s="141"/>
    </row>
    <row r="649" spans="5:15" s="466" customFormat="1" ht="12.75" x14ac:dyDescent="0.2">
      <c r="E649" s="179"/>
      <c r="F649" s="179"/>
      <c r="G649" s="179"/>
      <c r="H649" s="179"/>
      <c r="I649" s="179"/>
      <c r="J649" s="179"/>
      <c r="K649" s="179"/>
      <c r="L649" s="179"/>
      <c r="M649" s="179"/>
      <c r="N649" s="179"/>
      <c r="O649" s="141"/>
    </row>
    <row r="650" spans="5:15" s="466" customFormat="1" ht="12.75" x14ac:dyDescent="0.2">
      <c r="E650" s="179"/>
      <c r="F650" s="179"/>
      <c r="G650" s="179"/>
      <c r="H650" s="179"/>
      <c r="I650" s="179"/>
      <c r="J650" s="179"/>
      <c r="K650" s="179"/>
      <c r="L650" s="179"/>
      <c r="M650" s="179"/>
      <c r="N650" s="179"/>
      <c r="O650" s="141"/>
    </row>
    <row r="651" spans="5:15" s="466" customFormat="1" ht="12.75" x14ac:dyDescent="0.2">
      <c r="E651" s="179"/>
      <c r="F651" s="179"/>
      <c r="G651" s="179"/>
      <c r="H651" s="179"/>
      <c r="I651" s="179"/>
      <c r="J651" s="179"/>
      <c r="K651" s="179"/>
      <c r="L651" s="179"/>
      <c r="M651" s="179"/>
      <c r="N651" s="179"/>
      <c r="O651" s="141"/>
    </row>
    <row r="652" spans="5:15" s="466" customFormat="1" ht="12.75" x14ac:dyDescent="0.2">
      <c r="E652" s="179"/>
      <c r="F652" s="179"/>
      <c r="G652" s="179"/>
      <c r="H652" s="179"/>
      <c r="I652" s="179"/>
      <c r="J652" s="179"/>
      <c r="K652" s="179"/>
      <c r="L652" s="179"/>
      <c r="M652" s="179"/>
      <c r="N652" s="179"/>
      <c r="O652" s="141"/>
    </row>
    <row r="653" spans="5:15" s="466" customFormat="1" ht="12.75" x14ac:dyDescent="0.2">
      <c r="E653" s="179"/>
      <c r="F653" s="179"/>
      <c r="G653" s="179"/>
      <c r="H653" s="179"/>
      <c r="I653" s="179"/>
      <c r="J653" s="179"/>
      <c r="K653" s="179"/>
      <c r="L653" s="179"/>
      <c r="M653" s="179"/>
      <c r="N653" s="179"/>
      <c r="O653" s="141"/>
    </row>
    <row r="654" spans="5:15" s="466" customFormat="1" ht="12.75" x14ac:dyDescent="0.2">
      <c r="E654" s="179"/>
      <c r="F654" s="179"/>
      <c r="G654" s="179"/>
      <c r="H654" s="179"/>
      <c r="I654" s="179"/>
      <c r="J654" s="179"/>
      <c r="K654" s="179"/>
      <c r="L654" s="179"/>
      <c r="M654" s="179"/>
      <c r="N654" s="179"/>
      <c r="O654" s="141"/>
    </row>
    <row r="655" spans="5:15" s="466" customFormat="1" ht="12.75" x14ac:dyDescent="0.2">
      <c r="E655" s="179"/>
      <c r="F655" s="179"/>
      <c r="G655" s="179"/>
      <c r="H655" s="179"/>
      <c r="I655" s="179"/>
      <c r="J655" s="179"/>
      <c r="K655" s="179"/>
      <c r="L655" s="179"/>
      <c r="M655" s="179"/>
      <c r="N655" s="179"/>
      <c r="O655" s="141"/>
    </row>
    <row r="656" spans="5:15" s="466" customFormat="1" ht="12.75" x14ac:dyDescent="0.2">
      <c r="E656" s="179"/>
      <c r="F656" s="179"/>
      <c r="G656" s="179"/>
      <c r="H656" s="179"/>
      <c r="I656" s="179"/>
      <c r="J656" s="179"/>
      <c r="K656" s="179"/>
      <c r="L656" s="179"/>
      <c r="M656" s="179"/>
      <c r="N656" s="179"/>
      <c r="O656" s="141"/>
    </row>
    <row r="657" spans="5:15" s="466" customFormat="1" ht="12.75" x14ac:dyDescent="0.2">
      <c r="E657" s="179"/>
      <c r="F657" s="179"/>
      <c r="G657" s="179"/>
      <c r="H657" s="179"/>
      <c r="I657" s="179"/>
      <c r="J657" s="179"/>
      <c r="K657" s="179"/>
      <c r="L657" s="179"/>
      <c r="M657" s="179"/>
      <c r="N657" s="179"/>
      <c r="O657" s="141"/>
    </row>
    <row r="658" spans="5:15" s="466" customFormat="1" ht="12.75" x14ac:dyDescent="0.2">
      <c r="E658" s="179"/>
      <c r="F658" s="179"/>
      <c r="G658" s="179"/>
      <c r="H658" s="179"/>
      <c r="I658" s="179"/>
      <c r="J658" s="179"/>
      <c r="K658" s="179"/>
      <c r="L658" s="179"/>
      <c r="M658" s="179"/>
      <c r="N658" s="179"/>
      <c r="O658" s="141"/>
    </row>
  </sheetData>
  <sheetProtection formatColumns="0" selectLockedCells="1" sort="0" autoFilter="0"/>
  <mergeCells count="9">
    <mergeCell ref="A27:D27"/>
    <mergeCell ref="A1:D1"/>
    <mergeCell ref="A48:C48"/>
    <mergeCell ref="A42:C42"/>
    <mergeCell ref="A43:C43"/>
    <mergeCell ref="A44:C44"/>
    <mergeCell ref="A45:C45"/>
    <mergeCell ref="A46:C46"/>
    <mergeCell ref="A47:C47"/>
  </mergeCells>
  <dataValidations count="7">
    <dataValidation operator="greaterThanOrEqual" allowBlank="1" showErrorMessage="1" errorTitle="BUDGETED INDIRECT COSTS" error="Enter the actual Indirect Costs to be used for this period, rounded DOWN to the nearest dollar." promptTitle="Total Budgeted Indirect Costs" prompt="Enter the actual Indirect Costs being charged during this period.  This should be not greater than the Total Allowable Indirect Costs." sqref="C30"/>
    <dataValidation operator="greaterThanOrEqual" allowBlank="1" showInputMessage="1" showErrorMessage="1" sqref="A11:D15"/>
    <dataValidation type="whole" operator="greaterThanOrEqual" allowBlank="1" showInputMessage="1" showErrorMessage="1" errorTitle="TOTAL COSTS" error="Enter a value rounded DOWN to the nearest dollar." sqref="B19:B25">
      <formula1>0</formula1>
    </dataValidation>
    <dataValidation operator="greaterThanOrEqual" allowBlank="1" showInputMessage="1" showErrorMessage="1" errorTitle="LESS EXCLUDED COSTS" error="Enter the Excluded Cost amount for this subaward, rounded to the nearest dollar." sqref="C19:C25"/>
    <dataValidation allowBlank="1" showInputMessage="1" showErrorMessage="1" sqref="E5:E7"/>
    <dataValidation type="list" allowBlank="1" showInputMessage="1" showErrorMessage="1" sqref="C7:C8">
      <formula1>"(Select),10% de Minimis, S/W, SW&amp;B, TDC, MTDC, Other"</formula1>
    </dataValidation>
    <dataValidation type="list" allowBlank="1" showInputMessage="1" showErrorMessage="1" sqref="D2">
      <formula1>"Modification"</formula1>
    </dataValidation>
  </dataValidations>
  <printOptions horizontalCentered="1"/>
  <pageMargins left="0.15" right="0.15" top="0.5" bottom="0.5" header="0.25" footer="0.25"/>
  <pageSetup scale="40" fitToHeight="0" orientation="portrait"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tableParts count="3">
    <tablePart r:id="rId2"/>
    <tablePart r:id="rId3"/>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pproval">
    <tabColor theme="3" tint="0.59999389629810485"/>
    <pageSetUpPr fitToPage="1"/>
  </sheetPr>
  <dimension ref="A1:Q64"/>
  <sheetViews>
    <sheetView showGridLines="0" showZeros="0" zoomScale="65" zoomScaleNormal="65" zoomScaleSheetLayoutView="50" zoomScalePageLayoutView="55" workbookViewId="0">
      <selection sqref="A1:N1"/>
    </sheetView>
  </sheetViews>
  <sheetFormatPr defaultColWidth="0" defaultRowHeight="0" customHeight="1" zeroHeight="1" x14ac:dyDescent="0.2"/>
  <cols>
    <col min="1" max="1" width="16.7109375" style="430" customWidth="1"/>
    <col min="2" max="13" width="15.7109375" style="416" customWidth="1"/>
    <col min="14" max="14" width="15.140625" style="416" customWidth="1"/>
    <col min="15" max="15" width="0.140625" style="416" customWidth="1"/>
    <col min="16" max="16" width="9.42578125" style="416" hidden="1" customWidth="1"/>
    <col min="17" max="16384" width="9.140625" style="416" hidden="1"/>
  </cols>
  <sheetData>
    <row r="1" spans="1:17" ht="30" customHeight="1" x14ac:dyDescent="0.25">
      <c r="A1" s="989" t="s">
        <v>572</v>
      </c>
      <c r="B1" s="989"/>
      <c r="C1" s="989"/>
      <c r="D1" s="989"/>
      <c r="E1" s="989"/>
      <c r="F1" s="989"/>
      <c r="G1" s="989"/>
      <c r="H1" s="989"/>
      <c r="I1" s="989"/>
      <c r="J1" s="989"/>
      <c r="K1" s="989"/>
      <c r="L1" s="989"/>
      <c r="M1" s="989"/>
      <c r="N1" s="989"/>
      <c r="O1" s="415"/>
      <c r="P1" s="415"/>
    </row>
    <row r="2" spans="1:17" ht="20.100000000000001" customHeight="1" x14ac:dyDescent="0.25">
      <c r="A2" s="990" t="s">
        <v>573</v>
      </c>
      <c r="B2" s="991"/>
      <c r="C2" s="991"/>
      <c r="D2" s="991"/>
      <c r="E2" s="991"/>
      <c r="F2" s="991"/>
      <c r="G2" s="991"/>
      <c r="H2" s="991"/>
      <c r="I2" s="991"/>
      <c r="J2" s="991"/>
      <c r="K2" s="991"/>
      <c r="L2" s="991"/>
      <c r="M2" s="991"/>
      <c r="N2" s="991"/>
      <c r="O2" s="415"/>
      <c r="P2" s="415"/>
    </row>
    <row r="3" spans="1:17" s="417" customFormat="1" ht="32.1" customHeight="1" x14ac:dyDescent="0.35">
      <c r="A3" s="992">
        <f>SubrecipientName</f>
        <v>0</v>
      </c>
      <c r="B3" s="992"/>
      <c r="C3" s="992"/>
      <c r="D3" s="992"/>
      <c r="E3" s="992"/>
      <c r="F3" s="992"/>
      <c r="G3" s="992"/>
      <c r="H3" s="992"/>
      <c r="I3" s="992"/>
      <c r="J3" s="992"/>
      <c r="K3" s="519" t="s">
        <v>574</v>
      </c>
      <c r="L3" s="993" t="s">
        <v>575</v>
      </c>
      <c r="M3" s="993"/>
      <c r="N3" s="993"/>
      <c r="O3" s="414"/>
      <c r="P3" s="414"/>
    </row>
    <row r="4" spans="1:17" s="419" customFormat="1" ht="24.95" customHeight="1" x14ac:dyDescent="0.25">
      <c r="A4" s="994">
        <f>FIPSNumber</f>
        <v>0</v>
      </c>
      <c r="B4" s="994"/>
      <c r="C4" s="994"/>
      <c r="D4" s="994"/>
      <c r="E4" s="994"/>
      <c r="F4" s="994"/>
      <c r="G4" s="994"/>
      <c r="H4" s="994"/>
      <c r="I4" s="994"/>
      <c r="J4" s="994"/>
      <c r="K4" s="994"/>
      <c r="L4" s="994"/>
      <c r="M4" s="994"/>
      <c r="N4" s="994"/>
      <c r="O4" s="418"/>
      <c r="P4" s="418"/>
    </row>
    <row r="5" spans="1:17" s="419" customFormat="1" ht="24.95" customHeight="1" x14ac:dyDescent="0.25">
      <c r="A5" s="995">
        <f>SubawardNumber</f>
        <v>0</v>
      </c>
      <c r="B5" s="995"/>
      <c r="C5" s="995"/>
      <c r="D5" s="995"/>
      <c r="E5" s="995"/>
      <c r="F5" s="995"/>
      <c r="G5" s="995"/>
      <c r="H5" s="995"/>
      <c r="I5" s="995"/>
      <c r="J5" s="995"/>
      <c r="K5" s="995"/>
      <c r="L5" s="995"/>
      <c r="M5" s="995"/>
      <c r="N5" s="995"/>
      <c r="O5" s="418"/>
      <c r="P5" s="418"/>
    </row>
    <row r="6" spans="1:17" s="419" customFormat="1" ht="129.94999999999999" customHeight="1" x14ac:dyDescent="0.25">
      <c r="A6" s="996" t="s">
        <v>576</v>
      </c>
      <c r="B6" s="996"/>
      <c r="C6" s="996"/>
      <c r="D6" s="996"/>
      <c r="E6" s="996"/>
      <c r="F6" s="996"/>
      <c r="G6" s="996"/>
      <c r="H6" s="996"/>
      <c r="I6" s="996"/>
      <c r="J6" s="996"/>
      <c r="K6" s="996"/>
      <c r="L6" s="996"/>
      <c r="M6" s="996"/>
      <c r="N6" s="996"/>
      <c r="O6" s="418"/>
      <c r="P6" s="418"/>
    </row>
    <row r="7" spans="1:17" s="419" customFormat="1" ht="39.950000000000003" customHeight="1" thickBot="1" x14ac:dyDescent="0.3">
      <c r="A7" s="997" t="s">
        <v>577</v>
      </c>
      <c r="B7" s="997"/>
      <c r="C7" s="981"/>
      <c r="D7" s="981"/>
      <c r="E7" s="981"/>
      <c r="F7" s="420"/>
      <c r="G7" s="418"/>
      <c r="H7" s="998">
        <f>StartDate</f>
        <v>44378</v>
      </c>
      <c r="I7" s="998"/>
      <c r="J7" s="998"/>
      <c r="K7" s="421" t="s">
        <v>578</v>
      </c>
      <c r="L7" s="998">
        <f>EndDate</f>
        <v>45107</v>
      </c>
      <c r="M7" s="998"/>
      <c r="N7" s="998"/>
      <c r="O7" s="418"/>
      <c r="P7" s="418"/>
      <c r="Q7" s="418"/>
    </row>
    <row r="8" spans="1:17" s="419" customFormat="1" ht="19.5" customHeight="1" x14ac:dyDescent="0.3">
      <c r="A8" s="988"/>
      <c r="B8" s="988"/>
      <c r="C8" s="988"/>
      <c r="D8" s="988"/>
      <c r="E8" s="988"/>
      <c r="F8" s="988"/>
      <c r="G8" s="988"/>
      <c r="H8" s="972" t="s">
        <v>579</v>
      </c>
      <c r="I8" s="972"/>
      <c r="J8" s="972"/>
      <c r="K8" s="422"/>
      <c r="L8" s="977" t="s">
        <v>580</v>
      </c>
      <c r="M8" s="977"/>
      <c r="N8" s="977"/>
      <c r="O8" s="418"/>
      <c r="P8" s="418"/>
      <c r="Q8" s="418"/>
    </row>
    <row r="9" spans="1:17" s="419" customFormat="1" ht="20.100000000000001" customHeight="1" x14ac:dyDescent="0.25">
      <c r="A9" s="980"/>
      <c r="B9" s="980"/>
      <c r="C9" s="980"/>
      <c r="D9" s="980"/>
      <c r="E9" s="980"/>
      <c r="F9" s="980"/>
      <c r="G9" s="980"/>
      <c r="H9" s="980"/>
      <c r="I9" s="980"/>
      <c r="J9" s="980"/>
      <c r="K9" s="980"/>
      <c r="L9" s="980"/>
      <c r="M9" s="980"/>
      <c r="N9" s="980"/>
      <c r="O9" s="418"/>
      <c r="P9" s="418"/>
      <c r="Q9" s="418"/>
    </row>
    <row r="10" spans="1:17" s="419" customFormat="1" ht="39.950000000000003" customHeight="1" thickBot="1" x14ac:dyDescent="0.3">
      <c r="A10" s="980"/>
      <c r="B10" s="980"/>
      <c r="C10" s="980"/>
      <c r="D10" s="980"/>
      <c r="E10" s="980"/>
      <c r="F10" s="980"/>
      <c r="G10" s="980"/>
      <c r="H10" s="981"/>
      <c r="I10" s="981"/>
      <c r="J10" s="981"/>
      <c r="K10" s="418"/>
      <c r="L10" s="982"/>
      <c r="M10" s="982"/>
      <c r="N10" s="982"/>
      <c r="O10" s="418"/>
      <c r="P10" s="418"/>
      <c r="Q10" s="418"/>
    </row>
    <row r="11" spans="1:17" s="419" customFormat="1" ht="20.100000000000001" customHeight="1" x14ac:dyDescent="0.25">
      <c r="A11" s="983"/>
      <c r="B11" s="983"/>
      <c r="C11" s="983"/>
      <c r="D11" s="983"/>
      <c r="E11" s="983"/>
      <c r="F11" s="983"/>
      <c r="G11" s="983"/>
      <c r="H11" s="972" t="s">
        <v>581</v>
      </c>
      <c r="I11" s="972"/>
      <c r="J11" s="972"/>
      <c r="K11" s="423"/>
      <c r="L11" s="972" t="s">
        <v>582</v>
      </c>
      <c r="M11" s="972"/>
      <c r="N11" s="972"/>
      <c r="O11" s="418"/>
      <c r="P11" s="418"/>
    </row>
    <row r="12" spans="1:17" s="419" customFormat="1" ht="35.1" customHeight="1" x14ac:dyDescent="0.25">
      <c r="A12" s="984"/>
      <c r="B12" s="984"/>
      <c r="C12" s="984"/>
      <c r="D12" s="984"/>
      <c r="E12" s="984"/>
      <c r="F12" s="984"/>
      <c r="G12" s="984"/>
      <c r="H12" s="984"/>
      <c r="I12" s="984"/>
      <c r="J12" s="984"/>
      <c r="K12" s="984"/>
      <c r="L12" s="984"/>
      <c r="M12" s="984"/>
      <c r="N12" s="984"/>
      <c r="O12" s="418"/>
      <c r="P12" s="418"/>
    </row>
    <row r="13" spans="1:17" s="419" customFormat="1" ht="24.95" customHeight="1" x14ac:dyDescent="0.25">
      <c r="A13" s="985" t="s">
        <v>583</v>
      </c>
      <c r="B13" s="985"/>
      <c r="C13" s="985"/>
      <c r="D13" s="985"/>
      <c r="E13" s="985"/>
      <c r="F13" s="985"/>
      <c r="G13" s="985"/>
      <c r="H13" s="985"/>
      <c r="I13" s="985"/>
      <c r="J13" s="985"/>
      <c r="K13" s="985"/>
      <c r="L13" s="985"/>
      <c r="M13" s="985"/>
      <c r="N13" s="985"/>
      <c r="O13" s="418"/>
      <c r="P13" s="418"/>
    </row>
    <row r="14" spans="1:17" s="419" customFormat="1" ht="20.100000000000001" customHeight="1" x14ac:dyDescent="0.25">
      <c r="A14" s="986" t="s">
        <v>584</v>
      </c>
      <c r="B14" s="986"/>
      <c r="C14" s="986"/>
      <c r="D14" s="986"/>
      <c r="E14" s="986"/>
      <c r="F14" s="986"/>
      <c r="G14" s="986"/>
      <c r="H14" s="986"/>
      <c r="I14" s="986"/>
      <c r="J14" s="986"/>
      <c r="K14" s="986"/>
      <c r="L14" s="986"/>
      <c r="M14" s="986"/>
      <c r="N14" s="986"/>
      <c r="O14" s="418"/>
      <c r="P14" s="418"/>
    </row>
    <row r="15" spans="1:17" s="419" customFormat="1" ht="20.100000000000001" customHeight="1" x14ac:dyDescent="0.25">
      <c r="A15" s="986"/>
      <c r="B15" s="986"/>
      <c r="C15" s="986"/>
      <c r="D15" s="986"/>
      <c r="E15" s="986"/>
      <c r="F15" s="986"/>
      <c r="G15" s="986"/>
      <c r="H15" s="986"/>
      <c r="I15" s="986"/>
      <c r="J15" s="986"/>
      <c r="K15" s="986"/>
      <c r="L15" s="986"/>
      <c r="M15" s="986"/>
      <c r="N15" s="986"/>
      <c r="O15" s="418"/>
      <c r="P15" s="418"/>
    </row>
    <row r="16" spans="1:17" s="419" customFormat="1" ht="20.100000000000001" customHeight="1" x14ac:dyDescent="0.25">
      <c r="A16" s="986"/>
      <c r="B16" s="986"/>
      <c r="C16" s="986"/>
      <c r="D16" s="986"/>
      <c r="E16" s="986"/>
      <c r="F16" s="986"/>
      <c r="G16" s="986"/>
      <c r="H16" s="986"/>
      <c r="I16" s="986"/>
      <c r="J16" s="986"/>
      <c r="K16" s="986"/>
      <c r="L16" s="986"/>
      <c r="M16" s="986"/>
      <c r="N16" s="986"/>
      <c r="O16" s="418"/>
      <c r="P16" s="418"/>
    </row>
    <row r="17" spans="1:16" s="419" customFormat="1" ht="24.95" customHeight="1" x14ac:dyDescent="0.25">
      <c r="A17" s="987" t="s">
        <v>585</v>
      </c>
      <c r="B17" s="987"/>
      <c r="C17" s="987"/>
      <c r="D17" s="987"/>
      <c r="E17" s="987"/>
      <c r="F17" s="987"/>
      <c r="G17" s="987"/>
      <c r="H17" s="987"/>
      <c r="I17" s="987"/>
      <c r="J17" s="987"/>
      <c r="K17" s="987"/>
      <c r="L17" s="987"/>
      <c r="M17" s="987"/>
      <c r="N17" s="987"/>
      <c r="O17" s="424"/>
      <c r="P17" s="418"/>
    </row>
    <row r="18" spans="1:16" s="419" customFormat="1" ht="20.100000000000001" customHeight="1" x14ac:dyDescent="0.25">
      <c r="A18" s="986" t="s">
        <v>586</v>
      </c>
      <c r="B18" s="986"/>
      <c r="C18" s="986"/>
      <c r="D18" s="986"/>
      <c r="E18" s="986"/>
      <c r="F18" s="986"/>
      <c r="G18" s="986"/>
      <c r="H18" s="986"/>
      <c r="I18" s="986"/>
      <c r="J18" s="986"/>
      <c r="K18" s="986"/>
      <c r="L18" s="986"/>
      <c r="M18" s="986"/>
      <c r="N18" s="986"/>
      <c r="O18" s="424"/>
      <c r="P18" s="418"/>
    </row>
    <row r="19" spans="1:16" s="419" customFormat="1" ht="20.100000000000001" customHeight="1" x14ac:dyDescent="0.25">
      <c r="A19" s="986"/>
      <c r="B19" s="986"/>
      <c r="C19" s="986"/>
      <c r="D19" s="986"/>
      <c r="E19" s="986"/>
      <c r="F19" s="986"/>
      <c r="G19" s="986"/>
      <c r="H19" s="986"/>
      <c r="I19" s="986"/>
      <c r="J19" s="986"/>
      <c r="K19" s="986"/>
      <c r="L19" s="986"/>
      <c r="M19" s="986"/>
      <c r="N19" s="986"/>
      <c r="O19" s="424"/>
      <c r="P19" s="418"/>
    </row>
    <row r="20" spans="1:16" s="419" customFormat="1" ht="20.100000000000001" customHeight="1" x14ac:dyDescent="0.25">
      <c r="A20" s="986"/>
      <c r="B20" s="986"/>
      <c r="C20" s="986"/>
      <c r="D20" s="986"/>
      <c r="E20" s="986"/>
      <c r="F20" s="986"/>
      <c r="G20" s="986"/>
      <c r="H20" s="986"/>
      <c r="I20" s="986"/>
      <c r="J20" s="986"/>
      <c r="K20" s="986"/>
      <c r="L20" s="986"/>
      <c r="M20" s="986"/>
      <c r="N20" s="986"/>
      <c r="O20" s="424"/>
      <c r="P20" s="418"/>
    </row>
    <row r="21" spans="1:16" s="419" customFormat="1" ht="60" customHeight="1" x14ac:dyDescent="0.25">
      <c r="A21" s="986"/>
      <c r="B21" s="986"/>
      <c r="C21" s="986"/>
      <c r="D21" s="986"/>
      <c r="E21" s="986"/>
      <c r="F21" s="986"/>
      <c r="G21" s="986"/>
      <c r="H21" s="986"/>
      <c r="I21" s="986"/>
      <c r="J21" s="986"/>
      <c r="K21" s="986"/>
      <c r="L21" s="986"/>
      <c r="M21" s="986"/>
      <c r="N21" s="986"/>
      <c r="O21" s="424"/>
      <c r="P21" s="418"/>
    </row>
    <row r="22" spans="1:16" s="419" customFormat="1" ht="20.100000000000001" customHeight="1" x14ac:dyDescent="0.25">
      <c r="A22" s="975"/>
      <c r="B22" s="975"/>
      <c r="C22" s="975"/>
      <c r="D22" s="975"/>
      <c r="E22" s="975"/>
      <c r="F22" s="975"/>
      <c r="G22" s="977"/>
      <c r="H22" s="977"/>
      <c r="I22" s="975"/>
      <c r="J22" s="975"/>
      <c r="K22" s="975"/>
      <c r="L22" s="975"/>
      <c r="M22" s="975"/>
      <c r="N22" s="975"/>
      <c r="O22" s="424"/>
      <c r="P22" s="418"/>
    </row>
    <row r="23" spans="1:16" s="419" customFormat="1" ht="20.100000000000001" customHeight="1" thickBot="1" x14ac:dyDescent="0.3">
      <c r="A23" s="976"/>
      <c r="B23" s="976"/>
      <c r="C23" s="976"/>
      <c r="D23" s="976"/>
      <c r="E23" s="976"/>
      <c r="F23" s="976"/>
      <c r="G23" s="977"/>
      <c r="H23" s="977"/>
      <c r="I23" s="976"/>
      <c r="J23" s="976"/>
      <c r="K23" s="976"/>
      <c r="L23" s="976"/>
      <c r="M23" s="976"/>
      <c r="N23" s="976"/>
      <c r="O23" s="424"/>
      <c r="P23" s="418"/>
    </row>
    <row r="24" spans="1:16" s="419" customFormat="1" ht="20.100000000000001" customHeight="1" x14ac:dyDescent="0.25">
      <c r="A24" s="974" t="s">
        <v>587</v>
      </c>
      <c r="B24" s="974"/>
      <c r="C24" s="974"/>
      <c r="D24" s="974"/>
      <c r="E24" s="974"/>
      <c r="F24" s="974"/>
      <c r="G24" s="423"/>
      <c r="H24" s="423"/>
      <c r="I24" s="974" t="s">
        <v>588</v>
      </c>
      <c r="J24" s="974"/>
      <c r="K24" s="974"/>
      <c r="L24" s="974"/>
      <c r="M24" s="974"/>
      <c r="N24" s="974"/>
      <c r="O24" s="424"/>
      <c r="P24" s="418"/>
    </row>
    <row r="25" spans="1:16" s="974" customFormat="1" ht="20.100000000000001" customHeight="1" x14ac:dyDescent="0.2"/>
    <row r="26" spans="1:16" s="419" customFormat="1" ht="20.100000000000001" customHeight="1" x14ac:dyDescent="0.25">
      <c r="A26" s="975"/>
      <c r="B26" s="975"/>
      <c r="C26" s="975"/>
      <c r="D26" s="975"/>
      <c r="E26" s="975"/>
      <c r="F26" s="975"/>
      <c r="G26" s="977"/>
      <c r="H26" s="977"/>
      <c r="I26" s="978"/>
      <c r="J26" s="978"/>
      <c r="K26" s="978"/>
      <c r="L26" s="978"/>
      <c r="M26" s="978"/>
      <c r="N26" s="978"/>
      <c r="O26" s="418"/>
      <c r="P26" s="418"/>
    </row>
    <row r="27" spans="1:16" s="419" customFormat="1" ht="20.100000000000001" customHeight="1" thickBot="1" x14ac:dyDescent="0.3">
      <c r="A27" s="976"/>
      <c r="B27" s="976"/>
      <c r="C27" s="976"/>
      <c r="D27" s="976"/>
      <c r="E27" s="976"/>
      <c r="F27" s="976"/>
      <c r="G27" s="977"/>
      <c r="H27" s="977"/>
      <c r="I27" s="979"/>
      <c r="J27" s="979"/>
      <c r="K27" s="979"/>
      <c r="L27" s="979"/>
      <c r="M27" s="979"/>
      <c r="N27" s="979"/>
      <c r="O27" s="418"/>
      <c r="P27" s="418"/>
    </row>
    <row r="28" spans="1:16" s="419" customFormat="1" ht="20.100000000000001" customHeight="1" x14ac:dyDescent="0.3">
      <c r="A28" s="971" t="s">
        <v>589</v>
      </c>
      <c r="B28" s="971"/>
      <c r="C28" s="971"/>
      <c r="D28" s="971"/>
      <c r="E28" s="971"/>
      <c r="F28" s="971"/>
      <c r="G28" s="423"/>
      <c r="H28" s="423"/>
      <c r="I28" s="972" t="s">
        <v>590</v>
      </c>
      <c r="J28" s="972"/>
      <c r="K28" s="972"/>
      <c r="L28" s="972"/>
      <c r="M28" s="972"/>
      <c r="N28" s="972"/>
      <c r="O28" s="418"/>
      <c r="P28" s="418"/>
    </row>
    <row r="29" spans="1:16" s="419" customFormat="1" ht="19.5" customHeight="1" x14ac:dyDescent="0.25">
      <c r="A29" s="973"/>
      <c r="B29" s="973"/>
      <c r="C29" s="973"/>
      <c r="D29" s="973"/>
      <c r="E29" s="973"/>
      <c r="F29" s="973"/>
      <c r="G29" s="973"/>
      <c r="H29" s="973"/>
      <c r="I29" s="973"/>
      <c r="J29" s="973"/>
      <c r="K29" s="973"/>
      <c r="L29" s="973"/>
      <c r="M29" s="973"/>
      <c r="N29" s="973"/>
      <c r="O29" s="418"/>
      <c r="P29" s="418"/>
    </row>
    <row r="30" spans="1:16" s="419" customFormat="1" ht="20.100000000000001" customHeight="1" x14ac:dyDescent="0.25">
      <c r="A30" s="973"/>
      <c r="B30" s="973"/>
      <c r="C30" s="973"/>
      <c r="D30" s="973"/>
      <c r="E30" s="973"/>
      <c r="F30" s="973"/>
      <c r="G30" s="973"/>
      <c r="H30" s="973"/>
      <c r="I30" s="973"/>
      <c r="J30" s="973"/>
      <c r="K30" s="973"/>
      <c r="L30" s="973"/>
      <c r="M30" s="973"/>
      <c r="N30" s="973"/>
      <c r="O30" s="418"/>
      <c r="P30" s="418"/>
    </row>
    <row r="31" spans="1:16" s="419" customFormat="1" ht="20.100000000000001" customHeight="1" x14ac:dyDescent="0.25">
      <c r="A31" s="973"/>
      <c r="B31" s="973"/>
      <c r="C31" s="973"/>
      <c r="D31" s="973"/>
      <c r="E31" s="973"/>
      <c r="F31" s="973"/>
      <c r="G31" s="973"/>
      <c r="H31" s="973"/>
      <c r="I31" s="973"/>
      <c r="J31" s="973"/>
      <c r="K31" s="973"/>
      <c r="L31" s="973"/>
      <c r="M31" s="973"/>
      <c r="N31" s="973"/>
      <c r="O31" s="418"/>
      <c r="P31" s="418"/>
    </row>
    <row r="32" spans="1:16" s="419" customFormat="1" ht="20.100000000000001" customHeight="1" x14ac:dyDescent="0.25">
      <c r="A32" s="973"/>
      <c r="B32" s="973"/>
      <c r="C32" s="973"/>
      <c r="D32" s="973"/>
      <c r="E32" s="973"/>
      <c r="F32" s="973"/>
      <c r="G32" s="973"/>
      <c r="H32" s="973"/>
      <c r="I32" s="973"/>
      <c r="J32" s="973"/>
      <c r="K32" s="973"/>
      <c r="L32" s="973"/>
      <c r="M32" s="973"/>
      <c r="N32" s="973"/>
      <c r="O32" s="418"/>
      <c r="P32" s="418"/>
    </row>
    <row r="33" spans="1:16" s="419" customFormat="1" ht="12.75" customHeight="1" x14ac:dyDescent="0.25">
      <c r="A33" s="425"/>
      <c r="B33" s="425"/>
      <c r="C33" s="425"/>
      <c r="D33" s="425"/>
      <c r="E33" s="425"/>
      <c r="F33" s="425"/>
      <c r="G33" s="425"/>
      <c r="H33" s="425"/>
      <c r="I33" s="425"/>
      <c r="J33" s="425"/>
      <c r="K33" s="425"/>
      <c r="L33" s="425"/>
      <c r="M33" s="425"/>
      <c r="N33" s="425"/>
      <c r="O33" s="418"/>
      <c r="P33" s="418"/>
    </row>
    <row r="34" spans="1:16" s="419" customFormat="1" ht="20.100000000000001" hidden="1" customHeight="1" x14ac:dyDescent="0.3">
      <c r="A34" s="426"/>
      <c r="B34" s="426"/>
      <c r="C34" s="426"/>
      <c r="D34" s="426"/>
      <c r="E34" s="427"/>
      <c r="F34" s="427"/>
      <c r="G34" s="427"/>
      <c r="H34" s="418"/>
      <c r="I34" s="418"/>
      <c r="J34" s="418"/>
      <c r="K34" s="418"/>
      <c r="L34" s="418"/>
      <c r="M34" s="418"/>
      <c r="N34" s="418"/>
      <c r="O34" s="418"/>
      <c r="P34" s="418"/>
    </row>
    <row r="35" spans="1:16" ht="20.100000000000001" hidden="1" customHeight="1" x14ac:dyDescent="0.3">
      <c r="A35" s="426"/>
      <c r="B35" s="428"/>
      <c r="C35" s="428"/>
      <c r="D35" s="428"/>
      <c r="E35" s="428"/>
      <c r="F35" s="428"/>
      <c r="G35" s="415"/>
      <c r="H35" s="415"/>
      <c r="I35" s="415"/>
      <c r="J35" s="415"/>
      <c r="K35" s="415"/>
      <c r="L35" s="415"/>
      <c r="M35" s="415"/>
      <c r="N35" s="415"/>
      <c r="O35" s="415"/>
      <c r="P35" s="415"/>
    </row>
    <row r="36" spans="1:16" ht="20.100000000000001" hidden="1" customHeight="1" x14ac:dyDescent="0.25">
      <c r="A36" s="428"/>
      <c r="B36" s="428"/>
      <c r="C36" s="428"/>
      <c r="D36" s="428"/>
      <c r="E36" s="428"/>
      <c r="F36" s="428"/>
      <c r="G36" s="415"/>
      <c r="H36" s="415"/>
      <c r="I36" s="415"/>
      <c r="J36" s="415"/>
      <c r="K36" s="415"/>
      <c r="L36" s="415"/>
      <c r="M36" s="415"/>
      <c r="N36" s="415"/>
      <c r="O36" s="415"/>
      <c r="P36" s="415"/>
    </row>
    <row r="37" spans="1:16" ht="20.100000000000001" hidden="1" customHeight="1" x14ac:dyDescent="0.2">
      <c r="A37" s="429"/>
    </row>
    <row r="38" spans="1:16" ht="20.100000000000001" hidden="1" customHeight="1" x14ac:dyDescent="0.2">
      <c r="B38" s="431"/>
      <c r="C38" s="431"/>
      <c r="D38" s="431"/>
      <c r="E38" s="431"/>
      <c r="F38" s="431"/>
      <c r="G38" s="431"/>
      <c r="H38" s="431"/>
      <c r="I38" s="431"/>
      <c r="J38" s="431"/>
      <c r="K38" s="431"/>
      <c r="L38" s="431"/>
    </row>
    <row r="39" spans="1:16" ht="20.100000000000001" hidden="1" customHeight="1" x14ac:dyDescent="0.2">
      <c r="A39" s="416"/>
      <c r="B39" s="431"/>
      <c r="C39" s="431"/>
      <c r="D39" s="431"/>
      <c r="E39" s="431"/>
      <c r="F39" s="431"/>
      <c r="G39" s="431"/>
      <c r="H39" s="431"/>
      <c r="I39" s="431"/>
      <c r="J39" s="431"/>
      <c r="K39" s="431"/>
      <c r="L39" s="431"/>
    </row>
    <row r="40" spans="1:16" ht="20.100000000000001" hidden="1" customHeight="1" x14ac:dyDescent="0.2">
      <c r="A40" s="416"/>
      <c r="B40" s="431"/>
      <c r="C40" s="431"/>
      <c r="D40" s="431"/>
      <c r="E40" s="431"/>
      <c r="F40" s="431"/>
      <c r="G40" s="431"/>
      <c r="H40" s="431"/>
      <c r="I40" s="431"/>
      <c r="J40" s="431"/>
      <c r="K40" s="431"/>
      <c r="L40" s="431"/>
    </row>
    <row r="41" spans="1:16" ht="20.100000000000001" hidden="1" customHeight="1" x14ac:dyDescent="0.2">
      <c r="A41" s="416"/>
      <c r="B41" s="431"/>
      <c r="C41" s="431"/>
      <c r="D41" s="431"/>
      <c r="E41" s="431"/>
      <c r="F41" s="431"/>
      <c r="G41" s="431"/>
      <c r="H41" s="431"/>
      <c r="I41" s="431"/>
      <c r="J41" s="431"/>
      <c r="K41" s="431"/>
      <c r="L41" s="431"/>
      <c r="M41" s="431"/>
    </row>
    <row r="42" spans="1:16" ht="20.100000000000001" hidden="1" customHeight="1" x14ac:dyDescent="0.2">
      <c r="A42" s="416"/>
      <c r="B42" s="431"/>
      <c r="C42" s="431"/>
      <c r="D42" s="431"/>
      <c r="E42" s="431"/>
      <c r="F42" s="431"/>
      <c r="G42" s="431"/>
      <c r="H42" s="431"/>
      <c r="I42" s="431"/>
      <c r="J42" s="431"/>
      <c r="K42" s="431"/>
      <c r="L42" s="431"/>
      <c r="M42" s="431"/>
    </row>
    <row r="43" spans="1:16" ht="15" hidden="1" customHeight="1" x14ac:dyDescent="0.2">
      <c r="A43" s="416"/>
      <c r="H43" s="431"/>
      <c r="I43" s="431"/>
      <c r="J43" s="431"/>
      <c r="K43" s="431"/>
      <c r="L43" s="431"/>
      <c r="M43" s="431"/>
    </row>
    <row r="44" spans="1:16" ht="15" hidden="1" customHeight="1" x14ac:dyDescent="0.2">
      <c r="H44" s="431"/>
      <c r="I44" s="431"/>
      <c r="J44" s="431"/>
      <c r="K44" s="431"/>
      <c r="L44" s="431"/>
      <c r="M44" s="431"/>
    </row>
    <row r="45" spans="1:16" ht="15" hidden="1" customHeight="1" x14ac:dyDescent="0.2">
      <c r="H45" s="431"/>
      <c r="I45" s="431"/>
      <c r="J45" s="431"/>
      <c r="K45" s="431"/>
      <c r="L45" s="431"/>
      <c r="M45" s="431"/>
    </row>
    <row r="46" spans="1:16" ht="15" hidden="1" customHeight="1" x14ac:dyDescent="0.2">
      <c r="H46" s="431"/>
      <c r="I46" s="431"/>
      <c r="J46" s="431"/>
      <c r="K46" s="431"/>
      <c r="L46" s="431"/>
      <c r="M46" s="431"/>
    </row>
    <row r="47" spans="1:16" ht="15" hidden="1" customHeight="1" x14ac:dyDescent="0.2">
      <c r="H47" s="431"/>
      <c r="I47" s="431"/>
      <c r="J47" s="431"/>
      <c r="K47" s="431"/>
      <c r="L47" s="431"/>
      <c r="M47" s="431"/>
    </row>
    <row r="48" spans="1:16" ht="15" hidden="1" customHeight="1" x14ac:dyDescent="0.2"/>
    <row r="49" ht="15" hidden="1" customHeight="1" x14ac:dyDescent="0.2"/>
    <row r="50" ht="15" hidden="1" customHeight="1" x14ac:dyDescent="0.2"/>
    <row r="51" ht="15" hidden="1" customHeight="1" x14ac:dyDescent="0.2"/>
    <row r="52" ht="15" customHeight="1" x14ac:dyDescent="0.2"/>
    <row r="53" ht="15" hidden="1" customHeight="1" x14ac:dyDescent="0.2"/>
    <row r="54" ht="15" hidden="1" customHeight="1" x14ac:dyDescent="0.2"/>
    <row r="55" ht="15" hidden="1" customHeight="1" x14ac:dyDescent="0.2"/>
    <row r="56" ht="15" hidden="1" customHeight="1" x14ac:dyDescent="0.2"/>
    <row r="57" ht="15" hidden="1" customHeight="1" x14ac:dyDescent="0.2"/>
    <row r="58" ht="15" hidden="1" customHeight="1" x14ac:dyDescent="0.2"/>
    <row r="59" ht="15" hidden="1" customHeight="1" x14ac:dyDescent="0.2"/>
    <row r="60" ht="15" hidden="1" customHeight="1" x14ac:dyDescent="0.2"/>
    <row r="61" ht="15" hidden="1" customHeight="1" x14ac:dyDescent="0.2"/>
    <row r="62" ht="15" hidden="1" customHeight="1" x14ac:dyDescent="0.2"/>
    <row r="63" ht="15" hidden="1" customHeight="1" x14ac:dyDescent="0.2"/>
    <row r="64" ht="15" hidden="1" customHeight="1" x14ac:dyDescent="0.2"/>
  </sheetData>
  <sheetProtection password="FF80" sheet="1" objects="1" scenarios="1"/>
  <mergeCells count="38">
    <mergeCell ref="A8:G8"/>
    <mergeCell ref="H8:J8"/>
    <mergeCell ref="L8:N8"/>
    <mergeCell ref="A1:N1"/>
    <mergeCell ref="A2:N2"/>
    <mergeCell ref="A3:J3"/>
    <mergeCell ref="L3:N3"/>
    <mergeCell ref="A4:N4"/>
    <mergeCell ref="A5:N5"/>
    <mergeCell ref="A6:N6"/>
    <mergeCell ref="A7:B7"/>
    <mergeCell ref="C7:E7"/>
    <mergeCell ref="H7:J7"/>
    <mergeCell ref="L7:N7"/>
    <mergeCell ref="A22:F23"/>
    <mergeCell ref="G22:H23"/>
    <mergeCell ref="I22:N23"/>
    <mergeCell ref="A9:N9"/>
    <mergeCell ref="A10:G10"/>
    <mergeCell ref="H10:J10"/>
    <mergeCell ref="L10:N10"/>
    <mergeCell ref="A11:G11"/>
    <mergeCell ref="H11:J11"/>
    <mergeCell ref="L11:N11"/>
    <mergeCell ref="A12:N12"/>
    <mergeCell ref="A13:N13"/>
    <mergeCell ref="A14:N16"/>
    <mergeCell ref="A17:N17"/>
    <mergeCell ref="A18:N21"/>
    <mergeCell ref="A28:F28"/>
    <mergeCell ref="I28:N28"/>
    <mergeCell ref="A29:N32"/>
    <mergeCell ref="A24:F24"/>
    <mergeCell ref="I24:N24"/>
    <mergeCell ref="A25:XFD25"/>
    <mergeCell ref="A26:F27"/>
    <mergeCell ref="G26:H27"/>
    <mergeCell ref="I26:N27"/>
  </mergeCells>
  <conditionalFormatting sqref="H10:J10 L10 C7">
    <cfRule type="containsBlanks" dxfId="3" priority="4">
      <formula>LEN(TRIM(C7))=0</formula>
    </cfRule>
  </conditionalFormatting>
  <conditionalFormatting sqref="A22">
    <cfRule type="containsBlanks" dxfId="2" priority="3">
      <formula>LEN(TRIM(A22))=0</formula>
    </cfRule>
  </conditionalFormatting>
  <conditionalFormatting sqref="I22">
    <cfRule type="containsBlanks" dxfId="1" priority="2">
      <formula>LEN(TRIM(I22))=0</formula>
    </cfRule>
  </conditionalFormatting>
  <conditionalFormatting sqref="I26">
    <cfRule type="containsBlanks" dxfId="0" priority="1">
      <formula>LEN(TRIM(I26))=0</formula>
    </cfRule>
  </conditionalFormatting>
  <dataValidations count="9">
    <dataValidation allowBlank="1" showErrorMessage="1" promptTitle="Request Type" prompt="Use the macro buttons above to select the request type." sqref="E7"/>
    <dataValidation allowBlank="1" showErrorMessage="1" prompt="Use this field for the Signature of the Authorized Agent." sqref="A26:F27"/>
    <dataValidation allowBlank="1" showErrorMessage="1" prompt="Enter the date when Authorized Agent signed this sheet." sqref="I26:N27"/>
    <dataValidation allowBlank="1" showErrorMessage="1" prompt="Enter the name of the Authorized Agent signing this sheet." sqref="A22:F23"/>
    <dataValidation allowBlank="1" showErrorMessage="1" prompt="Enter the title or position held by the Authorized Agent signing this sheet." sqref="I22:N23"/>
    <dataValidation allowBlank="1" showErrorMessage="1" promptTitle="Amount This Request" prompt="If this is a cash request, enter the dollar amount being requested." sqref="L10:N10"/>
    <dataValidation allowBlank="1" showErrorMessage="1" promptTitle="Request Number" prompt="Enter the Cash Request or Modification number for this request.  " sqref="H10:J10"/>
    <dataValidation type="list" allowBlank="1" showInputMessage="1" showErrorMessage="1" sqref="L3:N3">
      <formula1>CFDA</formula1>
    </dataValidation>
    <dataValidation type="list" allowBlank="1" showInputMessage="1" showErrorMessage="1" sqref="C7:D7">
      <formula1>"Initial Application, Modification, Advance, Reimbursement"</formula1>
    </dataValidation>
  </dataValidations>
  <printOptions horizontalCentered="1"/>
  <pageMargins left="0.15" right="0.15" top="0.5" bottom="0.5" header="0.25" footer="0.25"/>
  <pageSetup scale="63" fitToHeight="0" orientation="landscape" r:id="rId1"/>
  <headerFooter scaleWithDoc="0">
    <oddHeader>&amp;C&amp;"Century Gothic,Regular"&amp;8CALIFORNIA GOVERNOR'S OFFICE OF EMERGENCY SERVICES (Cal OES)</oddHeader>
    <oddFooter>&amp;L&amp;"Century Gothic,Regular"&amp;8FY 2021 EMPG/EMPG-A FMFW (Non-Macro) v.21.1&amp;C&amp;"Century Gothic,Regular"&amp;8&amp;P of &amp;N&amp;R&amp;"Century Gothic,Regular"&amp;8&amp;A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esRollupDescription xmlns="0a8bad6b-f581-42d1-a937-dbda95349e24" xsi:nil="true"/>
    <oesGroupBy xmlns="0a8bad6b-f581-42d1-a937-dbda95349e24">Financial Management Forms Workbook (FMFW)</oesGroupBy>
    <oesDisplayOn xmlns="a0d340ad-cd6a-4082-9182-3cd143d86d41">
      <Value>16</Value>
    </oesDisplayOn>
    <h91dd47120624aa8a205903f7dc28ad4 xmlns="0a8bad6b-f581-42d1-a937-dbda95349e24">
      <Terms xmlns="http://schemas.microsoft.com/office/infopath/2007/PartnerControls">
        <TermInfo xmlns="http://schemas.microsoft.com/office/infopath/2007/PartnerControls">
          <TermName xmlns="http://schemas.microsoft.com/office/infopath/2007/PartnerControls">Grants Management</TermName>
          <TermId xmlns="http://schemas.microsoft.com/office/infopath/2007/PartnerControls">88e6ea72-4099-4392-a3d0-f6e6d0739699</TermId>
        </TermInfo>
      </Terms>
    </h91dd47120624aa8a205903f7dc28ad4>
    <TaxCatchAll xmlns="0a8bad6b-f581-42d1-a937-dbda95349e24">
      <Value>21</Value>
    </TaxCatchAl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eneral Doc" ma:contentTypeID="0x010100A3C0AE248FC7AE4A8F6A9800E77547E6010052CFA36FBC02C04CA5B88007B6737465" ma:contentTypeVersion="21" ma:contentTypeDescription="Cal OES General Document" ma:contentTypeScope="" ma:versionID="98baca035d6436ab1a33962904bbd213">
  <xsd:schema xmlns:xsd="http://www.w3.org/2001/XMLSchema" xmlns:xs="http://www.w3.org/2001/XMLSchema" xmlns:p="http://schemas.microsoft.com/office/2006/metadata/properties" xmlns:ns2="0a8bad6b-f581-42d1-a937-dbda95349e24" xmlns:ns3="a0d340ad-cd6a-4082-9182-3cd143d86d41" targetNamespace="http://schemas.microsoft.com/office/2006/metadata/properties" ma:root="true" ma:fieldsID="d9a6d362c6e9fd830c38938e456939da" ns2:_="" ns3:_="">
    <xsd:import namespace="0a8bad6b-f581-42d1-a937-dbda95349e24"/>
    <xsd:import namespace="a0d340ad-cd6a-4082-9182-3cd143d86d41"/>
    <xsd:element name="properties">
      <xsd:complexType>
        <xsd:sequence>
          <xsd:element name="documentManagement">
            <xsd:complexType>
              <xsd:all>
                <xsd:element ref="ns2:oesRollupDescription" minOccurs="0"/>
                <xsd:element ref="ns2:h91dd47120624aa8a205903f7dc28ad4" minOccurs="0"/>
                <xsd:element ref="ns2:TaxCatchAll" minOccurs="0"/>
                <xsd:element ref="ns2:TaxCatchAllLabel" minOccurs="0"/>
                <xsd:element ref="ns2:oesGroupBy"/>
                <xsd:element ref="ns3:oesDisplay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8bad6b-f581-42d1-a937-dbda95349e24" elementFormDefault="qualified">
    <xsd:import namespace="http://schemas.microsoft.com/office/2006/documentManagement/types"/>
    <xsd:import namespace="http://schemas.microsoft.com/office/infopath/2007/PartnerControls"/>
    <xsd:element name="oesRollupDescription" ma:index="8" nillable="true" ma:displayName="Rollup Description" ma:description="Use this for a brief description of the item, which will be displayed on the page." ma:internalName="oesRollupDescription" ma:readOnly="false">
      <xsd:simpleType>
        <xsd:restriction base="dms:Note">
          <xsd:maxLength value="255"/>
        </xsd:restriction>
      </xsd:simpleType>
    </xsd:element>
    <xsd:element name="h91dd47120624aa8a205903f7dc28ad4" ma:index="9" ma:taxonomy="true" ma:internalName="h91dd47120624aa8a205903f7dc28ad4" ma:taxonomyFieldName="oesDivision" ma:displayName="Cal OES Division" ma:default="" ma:fieldId="{191dd471-2062-4aa8-a205-903f7dc28ad4}" ma:sspId="ed650271-3da9-459d-b38c-75915af8c2ed" ma:termSetId="35129ea4-2b69-4523-92bc-aa23dc2aa4fb"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eeb0fb86-bc12-4cb3-92ad-dd6aef4c6903}" ma:internalName="TaxCatchAll" ma:showField="CatchAllData" ma:web="0a8bad6b-f581-42d1-a937-dbda95349e24">
      <xsd:complexType>
        <xsd:complexContent>
          <xsd:extension base="dms:MultiChoiceLookup">
            <xsd:sequence>
              <xsd:element name="Value" type="dms:Lookup" maxOccurs="unbounded" minOccurs="0" nillable="true"/>
            </xsd:sequence>
          </xsd:extension>
        </xsd:complexContent>
      </xsd:complexType>
    </xsd:element>
    <xsd:element name="TaxCatchAllLabel" ma:index="11" nillable="true" ma:displayName="Taxonomy Catch All Column1" ma:hidden="true" ma:list="{eeb0fb86-bc12-4cb3-92ad-dd6aef4c6903}" ma:internalName="TaxCatchAllLabel" ma:readOnly="true" ma:showField="CatchAllDataLabel" ma:web="0a8bad6b-f581-42d1-a937-dbda95349e24">
      <xsd:complexType>
        <xsd:complexContent>
          <xsd:extension base="dms:MultiChoiceLookup">
            <xsd:sequence>
              <xsd:element name="Value" type="dms:Lookup" maxOccurs="unbounded" minOccurs="0" nillable="true"/>
            </xsd:sequence>
          </xsd:extension>
        </xsd:complexContent>
      </xsd:complexType>
    </xsd:element>
    <xsd:element name="oesGroupBy" ma:index="13" ma:displayName="Group By" ma:description="Use this field to group items together based on a common group name." ma:internalName="oesGroupBy"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0d340ad-cd6a-4082-9182-3cd143d86d41" elementFormDefault="qualified">
    <xsd:import namespace="http://schemas.microsoft.com/office/2006/documentManagement/types"/>
    <xsd:import namespace="http://schemas.microsoft.com/office/infopath/2007/PartnerControls"/>
    <xsd:element name="oesDisplayOn" ma:index="14" nillable="true" ma:displayName="Display On" ma:list="{96b1661d-e62c-4a0d-8211-5e05f0f3b9cc}" ma:internalName="oesDisplayOn" ma:showField="Title" ma:requiredMultiChoice="tru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47B35A-56BA-4583-AE0E-D249B8E27373}">
  <ds:schemaRefs>
    <ds:schemaRef ds:uri="http://schemas.microsoft.com/office/2006/metadata/properties"/>
    <ds:schemaRef ds:uri="http://schemas.microsoft.com/office/infopath/2007/PartnerControls"/>
    <ds:schemaRef ds:uri="0a8bad6b-f581-42d1-a937-dbda95349e24"/>
    <ds:schemaRef ds:uri="a0d340ad-cd6a-4082-9182-3cd143d86d41"/>
  </ds:schemaRefs>
</ds:datastoreItem>
</file>

<file path=customXml/itemProps2.xml><?xml version="1.0" encoding="utf-8"?>
<ds:datastoreItem xmlns:ds="http://schemas.openxmlformats.org/officeDocument/2006/customXml" ds:itemID="{9E17E48C-4DD9-4E68-881D-C00A697E8775}">
  <ds:schemaRefs>
    <ds:schemaRef ds:uri="http://schemas.microsoft.com/sharepoint/v3/contenttype/forms"/>
  </ds:schemaRefs>
</ds:datastoreItem>
</file>

<file path=customXml/itemProps3.xml><?xml version="1.0" encoding="utf-8"?>
<ds:datastoreItem xmlns:ds="http://schemas.openxmlformats.org/officeDocument/2006/customXml" ds:itemID="{4618DD68-CC71-475E-BE7D-43A3B5D957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8bad6b-f581-42d1-a937-dbda95349e24"/>
    <ds:schemaRef ds:uri="a0d340ad-cd6a-4082-9182-3cd143d86d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291</vt:i4>
      </vt:variant>
    </vt:vector>
  </HeadingPairs>
  <TitlesOfParts>
    <vt:vector size="307" baseType="lpstr">
      <vt:lpstr>Instructions</vt:lpstr>
      <vt:lpstr>Facesheet</vt:lpstr>
      <vt:lpstr>AA Info</vt:lpstr>
      <vt:lpstr>Project Ledger</vt:lpstr>
      <vt:lpstr>Planning</vt:lpstr>
      <vt:lpstr>Organization</vt:lpstr>
      <vt:lpstr>Equipment</vt:lpstr>
      <vt:lpstr>Training</vt:lpstr>
      <vt:lpstr>Exercise</vt:lpstr>
      <vt:lpstr>M&amp;A</vt:lpstr>
      <vt:lpstr>Indirect Costs</vt:lpstr>
      <vt:lpstr>Consultant-Contractor</vt:lpstr>
      <vt:lpstr>Personnel</vt:lpstr>
      <vt:lpstr>Match</vt:lpstr>
      <vt:lpstr>ICR</vt:lpstr>
      <vt:lpstr>AA Approval</vt:lpstr>
      <vt:lpstr>ICR!AllowableIC</vt:lpstr>
      <vt:lpstr>'AA Approval'!Date</vt:lpstr>
      <vt:lpstr>'AA Approval'!EndDate</vt:lpstr>
      <vt:lpstr>EndDate</vt:lpstr>
      <vt:lpstr>'Consultant-Contractor'!EndPOP</vt:lpstr>
      <vt:lpstr>Equipment!EndPOP</vt:lpstr>
      <vt:lpstr>Exercise!EndPOP</vt:lpstr>
      <vt:lpstr>'Indirect Costs'!EndPOP</vt:lpstr>
      <vt:lpstr>'M&amp;A'!EndPOP</vt:lpstr>
      <vt:lpstr>Match!EndPOP</vt:lpstr>
      <vt:lpstr>Organization!EndPOP</vt:lpstr>
      <vt:lpstr>Personnel!EndPOP</vt:lpstr>
      <vt:lpstr>Planning!EndPOP</vt:lpstr>
      <vt:lpstr>'Project Ledger'!EndPOP</vt:lpstr>
      <vt:lpstr>Training!EndPOP</vt:lpstr>
      <vt:lpstr>'Consultant-Contractor'!FIPS</vt:lpstr>
      <vt:lpstr>Equipment!FIPS</vt:lpstr>
      <vt:lpstr>Exercise!FIPS</vt:lpstr>
      <vt:lpstr>'Indirect Costs'!FIPS</vt:lpstr>
      <vt:lpstr>'M&amp;A'!FIPS</vt:lpstr>
      <vt:lpstr>Match!FIPS</vt:lpstr>
      <vt:lpstr>Organization!FIPS</vt:lpstr>
      <vt:lpstr>Personnel!FIPS</vt:lpstr>
      <vt:lpstr>Planning!FIPS</vt:lpstr>
      <vt:lpstr>'Project Ledger'!FIPS</vt:lpstr>
      <vt:lpstr>Training!FIPS</vt:lpstr>
      <vt:lpstr>'AA Approval'!FIPSNumber</vt:lpstr>
      <vt:lpstr>FIPSNumber</vt:lpstr>
      <vt:lpstr>ICR!ICRate</vt:lpstr>
      <vt:lpstr>'Consultant-Contractor'!Initials</vt:lpstr>
      <vt:lpstr>Equipment!Initials</vt:lpstr>
      <vt:lpstr>Exercise!Initials</vt:lpstr>
      <vt:lpstr>ICR!Initials</vt:lpstr>
      <vt:lpstr>'Indirect Costs'!Initials</vt:lpstr>
      <vt:lpstr>'M&amp;A'!Initials</vt:lpstr>
      <vt:lpstr>Match!Initials</vt:lpstr>
      <vt:lpstr>Organization!Initials</vt:lpstr>
      <vt:lpstr>Personnel!Initials</vt:lpstr>
      <vt:lpstr>Planning!Initials</vt:lpstr>
      <vt:lpstr>'Project Ledger'!Initials</vt:lpstr>
      <vt:lpstr>Training!Initials</vt:lpstr>
      <vt:lpstr>'AA Approval'!LabelDate</vt:lpstr>
      <vt:lpstr>'Consultant-Contractor'!LabelRequest</vt:lpstr>
      <vt:lpstr>Equipment!LabelRequest</vt:lpstr>
      <vt:lpstr>Exercise!LabelRequest</vt:lpstr>
      <vt:lpstr>ICR!LabelRequest</vt:lpstr>
      <vt:lpstr>'Indirect Costs'!LabelRequest</vt:lpstr>
      <vt:lpstr>'M&amp;A'!LabelRequest</vt:lpstr>
      <vt:lpstr>Match!LabelRequest</vt:lpstr>
      <vt:lpstr>Organization!LabelRequest</vt:lpstr>
      <vt:lpstr>Personnel!LabelRequest</vt:lpstr>
      <vt:lpstr>Planning!LabelRequest</vt:lpstr>
      <vt:lpstr>'Project Ledger'!LabelRequest</vt:lpstr>
      <vt:lpstr>Training!LabelRequest</vt:lpstr>
      <vt:lpstr>'AA Approval'!LedgerType</vt:lpstr>
      <vt:lpstr>'Consultant-Contractor'!LedgerType</vt:lpstr>
      <vt:lpstr>Equipment!LedgerType</vt:lpstr>
      <vt:lpstr>Exercise!LedgerType</vt:lpstr>
      <vt:lpstr>ICR!LedgerType</vt:lpstr>
      <vt:lpstr>'Indirect Costs'!LedgerType</vt:lpstr>
      <vt:lpstr>'M&amp;A'!LedgerType</vt:lpstr>
      <vt:lpstr>Match!LedgerType</vt:lpstr>
      <vt:lpstr>Organization!LedgerType</vt:lpstr>
      <vt:lpstr>Personnel!LedgerType</vt:lpstr>
      <vt:lpstr>Planning!LedgerType</vt:lpstr>
      <vt:lpstr>'Project Ledger'!LedgerType</vt:lpstr>
      <vt:lpstr>Training!LedgerType</vt:lpstr>
      <vt:lpstr>'AA Approval'!Print_Area</vt:lpstr>
      <vt:lpstr>'AA Info'!Print_Area</vt:lpstr>
      <vt:lpstr>'Consultant-Contractor'!Print_Area</vt:lpstr>
      <vt:lpstr>Equipment!Print_Area</vt:lpstr>
      <vt:lpstr>Exercise!Print_Area</vt:lpstr>
      <vt:lpstr>Facesheet!Print_Area</vt:lpstr>
      <vt:lpstr>ICR!Print_Area</vt:lpstr>
      <vt:lpstr>'Indirect Costs'!Print_Area</vt:lpstr>
      <vt:lpstr>Instructions!Print_Area</vt:lpstr>
      <vt:lpstr>'M&amp;A'!Print_Area</vt:lpstr>
      <vt:lpstr>Match!Print_Area</vt:lpstr>
      <vt:lpstr>Organization!Print_Area</vt:lpstr>
      <vt:lpstr>Personnel!Print_Area</vt:lpstr>
      <vt:lpstr>Planning!Print_Area</vt:lpstr>
      <vt:lpstr>'Project Ledger'!Print_Area</vt:lpstr>
      <vt:lpstr>Training!Print_Area</vt:lpstr>
      <vt:lpstr>'Consultant-Contractor'!Print_Titles</vt:lpstr>
      <vt:lpstr>Equipment!Print_Titles</vt:lpstr>
      <vt:lpstr>Exercise!Print_Titles</vt:lpstr>
      <vt:lpstr>'Indirect Costs'!Print_Titles</vt:lpstr>
      <vt:lpstr>'M&amp;A'!Print_Titles</vt:lpstr>
      <vt:lpstr>Match!Print_Titles</vt:lpstr>
      <vt:lpstr>Organization!Print_Titles</vt:lpstr>
      <vt:lpstr>Personnel!Print_Titles</vt:lpstr>
      <vt:lpstr>Planning!Print_Titles</vt:lpstr>
      <vt:lpstr>'Project Ledger'!Print_Titles</vt:lpstr>
      <vt:lpstr>Training!Print_Titles</vt:lpstr>
      <vt:lpstr>Equipment!RangeApproved</vt:lpstr>
      <vt:lpstr>Exercise!RangeApproved</vt:lpstr>
      <vt:lpstr>'Indirect Costs'!RangeApproved</vt:lpstr>
      <vt:lpstr>'M&amp;A'!RangeApproved</vt:lpstr>
      <vt:lpstr>Match!RangeApproved</vt:lpstr>
      <vt:lpstr>Organization!RangeApproved</vt:lpstr>
      <vt:lpstr>Planning!RangeApproved</vt:lpstr>
      <vt:lpstr>'Project Ledger'!RangeApproved</vt:lpstr>
      <vt:lpstr>Training!RangeApproved</vt:lpstr>
      <vt:lpstr>Equipment!RangeBalance</vt:lpstr>
      <vt:lpstr>Exercise!RangeBalance</vt:lpstr>
      <vt:lpstr>'Indirect Costs'!RangeBalance</vt:lpstr>
      <vt:lpstr>'M&amp;A'!RangeBalance</vt:lpstr>
      <vt:lpstr>Match!RangeBalance</vt:lpstr>
      <vt:lpstr>Organization!RangeBalance</vt:lpstr>
      <vt:lpstr>Planning!RangeBalance</vt:lpstr>
      <vt:lpstr>'Project Ledger'!RangeBalance</vt:lpstr>
      <vt:lpstr>Training!RangeBalance</vt:lpstr>
      <vt:lpstr>'Consultant-Contractor'!RangeBody</vt:lpstr>
      <vt:lpstr>Equipment!RangeBody</vt:lpstr>
      <vt:lpstr>Exercise!RangeBody</vt:lpstr>
      <vt:lpstr>ICR!RangeBody</vt:lpstr>
      <vt:lpstr>'Indirect Costs'!RangeBody</vt:lpstr>
      <vt:lpstr>'M&amp;A'!RangeBody</vt:lpstr>
      <vt:lpstr>Match!RangeBody</vt:lpstr>
      <vt:lpstr>Organization!RangeBody</vt:lpstr>
      <vt:lpstr>Personnel!RangeBody</vt:lpstr>
      <vt:lpstr>Planning!RangeBody</vt:lpstr>
      <vt:lpstr>'Project Ledger'!RangeBody</vt:lpstr>
      <vt:lpstr>Training!RangeBody</vt:lpstr>
      <vt:lpstr>'Consultant-Contractor'!RangeCost</vt:lpstr>
      <vt:lpstr>Equipment!RangeCost</vt:lpstr>
      <vt:lpstr>Exercise!RangeCost</vt:lpstr>
      <vt:lpstr>'Indirect Costs'!RangeCost</vt:lpstr>
      <vt:lpstr>'M&amp;A'!RangeCost</vt:lpstr>
      <vt:lpstr>Match!RangeCost</vt:lpstr>
      <vt:lpstr>Organization!RangeCost</vt:lpstr>
      <vt:lpstr>Personnel!RangeCost</vt:lpstr>
      <vt:lpstr>Planning!RangeCost</vt:lpstr>
      <vt:lpstr>'Project Ledger'!RangeCost</vt:lpstr>
      <vt:lpstr>Training!RangeCost</vt:lpstr>
      <vt:lpstr>'Consultant-Contractor'!RangeDollars</vt:lpstr>
      <vt:lpstr>Equipment!RangeDollars</vt:lpstr>
      <vt:lpstr>Exercise!RangeDollars</vt:lpstr>
      <vt:lpstr>ICR!RangeDollars</vt:lpstr>
      <vt:lpstr>'Indirect Costs'!RangeDollars</vt:lpstr>
      <vt:lpstr>'M&amp;A'!RangeDollars</vt:lpstr>
      <vt:lpstr>Match!RangeDollars</vt:lpstr>
      <vt:lpstr>Organization!RangeDollars</vt:lpstr>
      <vt:lpstr>Personnel!RangeDollars</vt:lpstr>
      <vt:lpstr>Planning!RangeDollars</vt:lpstr>
      <vt:lpstr>'Project Ledger'!RangeDollars</vt:lpstr>
      <vt:lpstr>Training!RangeDollars</vt:lpstr>
      <vt:lpstr>'Consultant-Contractor'!RangeFee</vt:lpstr>
      <vt:lpstr>Personnel!RangeHours</vt:lpstr>
      <vt:lpstr>ICR!RangeIndirect</vt:lpstr>
      <vt:lpstr>Match!RangePercent</vt:lpstr>
      <vt:lpstr>'Project Ledger'!RangePercent</vt:lpstr>
      <vt:lpstr>'Consultant-Contractor'!RangePeriod</vt:lpstr>
      <vt:lpstr>Personnel!RangePeriod</vt:lpstr>
      <vt:lpstr>Equipment!RangePrevious</vt:lpstr>
      <vt:lpstr>Exercise!RangePrevious</vt:lpstr>
      <vt:lpstr>'Indirect Costs'!RangePrevious</vt:lpstr>
      <vt:lpstr>'M&amp;A'!RangePrevious</vt:lpstr>
      <vt:lpstr>Match!RangePrevious</vt:lpstr>
      <vt:lpstr>Organization!RangePrevious</vt:lpstr>
      <vt:lpstr>Planning!RangePrevious</vt:lpstr>
      <vt:lpstr>'Project Ledger'!RangePrevious</vt:lpstr>
      <vt:lpstr>Training!RangePrevious</vt:lpstr>
      <vt:lpstr>'Project Ledger'!RangeProjectTotal</vt:lpstr>
      <vt:lpstr>Personnel!RangeSalary</vt:lpstr>
      <vt:lpstr>Equipment!RangeThisRequest</vt:lpstr>
      <vt:lpstr>Exercise!RangeThisRequest</vt:lpstr>
      <vt:lpstr>'Indirect Costs'!RangeThisRequest</vt:lpstr>
      <vt:lpstr>'M&amp;A'!RangeThisRequest</vt:lpstr>
      <vt:lpstr>Match!RangeThisRequest</vt:lpstr>
      <vt:lpstr>Organization!RangeThisRequest</vt:lpstr>
      <vt:lpstr>Planning!RangeThisRequest</vt:lpstr>
      <vt:lpstr>'Project Ledger'!RangeThisRequest</vt:lpstr>
      <vt:lpstr>Training!RangeThisRequest</vt:lpstr>
      <vt:lpstr>'Consultant-Contractor'!RangeUnlocked</vt:lpstr>
      <vt:lpstr>Equipment!RangeUnlocked</vt:lpstr>
      <vt:lpstr>Exercise!RangeUnlocked</vt:lpstr>
      <vt:lpstr>'Indirect Costs'!RangeUnlocked</vt:lpstr>
      <vt:lpstr>'M&amp;A'!RangeUnlocked</vt:lpstr>
      <vt:lpstr>Match!RangeUnlocked</vt:lpstr>
      <vt:lpstr>Organization!RangeUnlocked</vt:lpstr>
      <vt:lpstr>Personnel!RangeUnlocked</vt:lpstr>
      <vt:lpstr>Planning!RangeUnlocked</vt:lpstr>
      <vt:lpstr>'Project Ledger'!RangeUnlocked</vt:lpstr>
      <vt:lpstr>Training!RangeUnlocked</vt:lpstr>
      <vt:lpstr>'AA Approval'!RequestNumber</vt:lpstr>
      <vt:lpstr>'Consultant-Contractor'!RequestNumber</vt:lpstr>
      <vt:lpstr>Equipment!RequestNumber</vt:lpstr>
      <vt:lpstr>Exercise!RequestNumber</vt:lpstr>
      <vt:lpstr>ICR!RequestNumber</vt:lpstr>
      <vt:lpstr>'Indirect Costs'!RequestNumber</vt:lpstr>
      <vt:lpstr>'M&amp;A'!RequestNumber</vt:lpstr>
      <vt:lpstr>Match!RequestNumber</vt:lpstr>
      <vt:lpstr>Organization!RequestNumber</vt:lpstr>
      <vt:lpstr>Personnel!RequestNumber</vt:lpstr>
      <vt:lpstr>Planning!RequestNumber</vt:lpstr>
      <vt:lpstr>'Project Ledger'!RequestNumber</vt:lpstr>
      <vt:lpstr>Training!RequestNumber</vt:lpstr>
      <vt:lpstr>'AA Approval'!StartDate</vt:lpstr>
      <vt:lpstr>StartDate</vt:lpstr>
      <vt:lpstr>'Consultant-Contractor'!StartPOP</vt:lpstr>
      <vt:lpstr>Equipment!StartPOP</vt:lpstr>
      <vt:lpstr>Exercise!StartPOP</vt:lpstr>
      <vt:lpstr>'Indirect Costs'!StartPOP</vt:lpstr>
      <vt:lpstr>'M&amp;A'!StartPOP</vt:lpstr>
      <vt:lpstr>Match!StartPOP</vt:lpstr>
      <vt:lpstr>Organization!StartPOP</vt:lpstr>
      <vt:lpstr>Personnel!StartPOP</vt:lpstr>
      <vt:lpstr>Planning!StartPOP</vt:lpstr>
      <vt:lpstr>'Project Ledger'!StartPOP</vt:lpstr>
      <vt:lpstr>Training!StartPOP</vt:lpstr>
      <vt:lpstr>'Consultant-Contractor'!Subaward</vt:lpstr>
      <vt:lpstr>Equipment!Subaward</vt:lpstr>
      <vt:lpstr>Exercise!Subaward</vt:lpstr>
      <vt:lpstr>'Indirect Costs'!Subaward</vt:lpstr>
      <vt:lpstr>'M&amp;A'!Subaward</vt:lpstr>
      <vt:lpstr>Match!subaward</vt:lpstr>
      <vt:lpstr>Organization!Subaward</vt:lpstr>
      <vt:lpstr>Personnel!Subaward</vt:lpstr>
      <vt:lpstr>Planning!Subaward</vt:lpstr>
      <vt:lpstr>'Project Ledger'!Subaward</vt:lpstr>
      <vt:lpstr>Training!Subaward</vt:lpstr>
      <vt:lpstr>'AA Approval'!SubawardNumber</vt:lpstr>
      <vt:lpstr>SubawardNumber</vt:lpstr>
      <vt:lpstr>'Consultant-Contractor'!Subrecipient</vt:lpstr>
      <vt:lpstr>Equipment!Subrecipient</vt:lpstr>
      <vt:lpstr>Exercise!Subrecipient</vt:lpstr>
      <vt:lpstr>'Indirect Costs'!Subrecipient</vt:lpstr>
      <vt:lpstr>'M&amp;A'!Subrecipient</vt:lpstr>
      <vt:lpstr>Match!Subrecipient</vt:lpstr>
      <vt:lpstr>Organization!Subrecipient</vt:lpstr>
      <vt:lpstr>Personnel!Subrecipient</vt:lpstr>
      <vt:lpstr>Planning!Subrecipient</vt:lpstr>
      <vt:lpstr>'Project Ledger'!Subrecipient</vt:lpstr>
      <vt:lpstr>Training!Subrecipient</vt:lpstr>
      <vt:lpstr>'AA Approval'!SubrecipientName</vt:lpstr>
      <vt:lpstr>SubrecipientName</vt:lpstr>
      <vt:lpstr>Equipment!TotalApproved</vt:lpstr>
      <vt:lpstr>Exercise!TotalApproved</vt:lpstr>
      <vt:lpstr>'Indirect Costs'!TotalApproved</vt:lpstr>
      <vt:lpstr>'M&amp;A'!TotalApproved</vt:lpstr>
      <vt:lpstr>Match!TotalApproved</vt:lpstr>
      <vt:lpstr>Organization!TotalApproved</vt:lpstr>
      <vt:lpstr>Planning!TotalApproved</vt:lpstr>
      <vt:lpstr>'Project Ledger'!TotalApproved</vt:lpstr>
      <vt:lpstr>Training!TotalApproved</vt:lpstr>
      <vt:lpstr>Equipment!TotalBalance</vt:lpstr>
      <vt:lpstr>Exercise!TotalBalance</vt:lpstr>
      <vt:lpstr>'Indirect Costs'!TotalBalance</vt:lpstr>
      <vt:lpstr>'M&amp;A'!TotalBalance</vt:lpstr>
      <vt:lpstr>Match!TotalBalance</vt:lpstr>
      <vt:lpstr>Organization!TotalBalance</vt:lpstr>
      <vt:lpstr>Planning!TotalBalance</vt:lpstr>
      <vt:lpstr>'Project Ledger'!TotalBalance</vt:lpstr>
      <vt:lpstr>Training!TotalBalance</vt:lpstr>
      <vt:lpstr>'Consultant-Contractor'!TotalCost</vt:lpstr>
      <vt:lpstr>Equipment!TotalCost</vt:lpstr>
      <vt:lpstr>Exercise!TotalCost</vt:lpstr>
      <vt:lpstr>'Indirect Costs'!TotalCost</vt:lpstr>
      <vt:lpstr>'M&amp;A'!TotalCost</vt:lpstr>
      <vt:lpstr>Match!TotalCost</vt:lpstr>
      <vt:lpstr>Organization!TotalCost</vt:lpstr>
      <vt:lpstr>Personnel!TotalCost</vt:lpstr>
      <vt:lpstr>Planning!TotalCost</vt:lpstr>
      <vt:lpstr>'Project Ledger'!TotalCost</vt:lpstr>
      <vt:lpstr>Training!TotalCost</vt:lpstr>
      <vt:lpstr>ICR!TotalDirectCost</vt:lpstr>
      <vt:lpstr>'Consultant-Contractor'!TotalFee</vt:lpstr>
      <vt:lpstr>Personnel!TotalHours</vt:lpstr>
      <vt:lpstr>Match!TotalPercentExpended</vt:lpstr>
      <vt:lpstr>'Project Ledger'!TotalPercentExpended</vt:lpstr>
      <vt:lpstr>Equipment!TotalPrevious</vt:lpstr>
      <vt:lpstr>Exercise!TotalPrevious</vt:lpstr>
      <vt:lpstr>'Indirect Costs'!TotalPrevious</vt:lpstr>
      <vt:lpstr>'M&amp;A'!TotalPrevious</vt:lpstr>
      <vt:lpstr>Match!TotalPrevious</vt:lpstr>
      <vt:lpstr>Organization!TotalPrevious</vt:lpstr>
      <vt:lpstr>Planning!TotalPrevious</vt:lpstr>
      <vt:lpstr>'Project Ledger'!TotalPrevious</vt:lpstr>
      <vt:lpstr>Training!TotalPrevious</vt:lpstr>
      <vt:lpstr>'Project Ledger'!TotalProject</vt:lpstr>
      <vt:lpstr>Personnel!TotalSalary</vt:lpstr>
      <vt:lpstr>Equipment!TotalThisRequest</vt:lpstr>
      <vt:lpstr>Exercise!TotalThisRequest</vt:lpstr>
      <vt:lpstr>'Indirect Costs'!TotalThisRequest</vt:lpstr>
      <vt:lpstr>'M&amp;A'!TotalThisRequest</vt:lpstr>
      <vt:lpstr>Match!TotalThisRequest</vt:lpstr>
      <vt:lpstr>Organization!TotalThisRequest</vt:lpstr>
      <vt:lpstr>Planning!TotalThisRequest</vt:lpstr>
      <vt:lpstr>'Project Ledger'!TotalThisRequest</vt:lpstr>
      <vt:lpstr>Training!TotalThisRequest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FY 2021 EMPG / EMPG-ARPA FMFW (Non-Macro) v21.1</dc:title>
  <cp:lastModifiedBy/>
  <dcterms:created xsi:type="dcterms:W3CDTF">2021-10-05T17:24:39Z</dcterms:created>
  <dcterms:modified xsi:type="dcterms:W3CDTF">2021-11-03T00:26:27Z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0x010100A3C0AE248FC7AE4A8F6A9800E77547E6010052CFA36FBC02C04CA5B88007B6737465</vt:lpwstr>
  </property>
  <property fmtid="{D5CDD505-2E9C-101B-9397-08002B2CF9AE}" pid="3" name="oesDivision">
    <vt:lpwstr>21;#Grants Management|88e6ea72-4099-4392-a3d0-f6e6d0739699</vt:lpwstr>
  </property>
</Properties>
</file>