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4.xml" ContentType="application/vnd.openxmlformats-officedocument.spreadsheetml.tabl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S:\CSTI-Fiscal-Restricted\RHMR\RHMR Contracts\Workbook\Workbook Drafts\"/>
    </mc:Choice>
  </mc:AlternateContent>
  <xr:revisionPtr revIDLastSave="0" documentId="8_{4E554469-AC97-4376-A62E-88BC8B2CA1FD}" xr6:coauthVersionLast="45" xr6:coauthVersionMax="45" xr10:uidLastSave="{00000000-0000-0000-0000-000000000000}"/>
  <bookViews>
    <workbookView xWindow="28680" yWindow="-2445" windowWidth="29040" windowHeight="15840" activeTab="3" xr2:uid="{00000000-000D-0000-FFFF-FFFF00000000}"/>
  </bookViews>
  <sheets>
    <sheet name="Contract Summary - Template" sheetId="4" r:id="rId1"/>
    <sheet name="Backfill OT Reimbursement" sheetId="1" r:id="rId2"/>
    <sheet name="Course Training Reimb" sheetId="2" r:id="rId3"/>
    <sheet name="Blood work_Treadmill" sheetId="3" r:id="rId4"/>
    <sheet name="Invoice Start" sheetId="5" r:id="rId5"/>
  </sheets>
  <definedNames>
    <definedName name="_xlnm.Print_Area" localSheetId="3">'Blood work_Treadmill'!$A$1:$J$15</definedName>
    <definedName name="_xlnm.Print_Area" localSheetId="2">'Course Training Reimb'!$A$1:$P$15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2" i="3" l="1"/>
  <c r="H12" i="3"/>
  <c r="H12" i="2"/>
  <c r="I12" i="2"/>
  <c r="J12" i="2"/>
  <c r="L12" i="2"/>
  <c r="M12" i="2"/>
  <c r="J12" i="3" l="1"/>
  <c r="H15" i="3" s="1"/>
  <c r="I15" i="3" s="1"/>
  <c r="J15" i="3" s="1"/>
  <c r="K12" i="1"/>
  <c r="M12" i="1"/>
  <c r="N12" i="1"/>
  <c r="O12" i="1"/>
  <c r="P12" i="1"/>
  <c r="Q12" i="1"/>
  <c r="R12" i="1"/>
  <c r="S12" i="1"/>
  <c r="T12" i="1"/>
  <c r="W12" i="1" l="1"/>
  <c r="U15" i="1" s="1"/>
  <c r="V15" i="1" s="1"/>
  <c r="W15" i="1" s="1"/>
  <c r="D12" i="4"/>
  <c r="H12" i="4" s="1"/>
  <c r="K12" i="2"/>
  <c r="P12" i="2" s="1"/>
  <c r="N15" i="2" s="1"/>
  <c r="O15" i="2" s="1"/>
  <c r="P15" i="2" s="1"/>
</calcChain>
</file>

<file path=xl/sharedStrings.xml><?xml version="1.0" encoding="utf-8"?>
<sst xmlns="http://schemas.openxmlformats.org/spreadsheetml/2006/main" count="84" uniqueCount="48">
  <si>
    <t>Student Name</t>
  </si>
  <si>
    <t>Rank</t>
  </si>
  <si>
    <t>Course Title</t>
  </si>
  <si>
    <t>Lodging</t>
  </si>
  <si>
    <t>Car Rental</t>
  </si>
  <si>
    <t>Meal Per Diem</t>
  </si>
  <si>
    <t>Agency</t>
  </si>
  <si>
    <t>Contract Number</t>
  </si>
  <si>
    <t>Airfare</t>
  </si>
  <si>
    <t>Course Location</t>
  </si>
  <si>
    <t>Cal OES Sponsored/Pre-approval</t>
  </si>
  <si>
    <t>Incidentals</t>
  </si>
  <si>
    <t>Mileage</t>
  </si>
  <si>
    <t>Course Date</t>
  </si>
  <si>
    <t>Invoice Number</t>
  </si>
  <si>
    <t>OT Hours</t>
  </si>
  <si>
    <t>OT Costs</t>
  </si>
  <si>
    <t>Backfill Hours</t>
  </si>
  <si>
    <t>Backfill Costs</t>
  </si>
  <si>
    <t>Contractor/Instructor Name</t>
  </si>
  <si>
    <t>Instructor Fees</t>
  </si>
  <si>
    <t>Contractor Fees</t>
  </si>
  <si>
    <t>Course Tuition Fees</t>
  </si>
  <si>
    <t>Certification Fees</t>
  </si>
  <si>
    <t>Supply Fees</t>
  </si>
  <si>
    <t>Facility Fees</t>
  </si>
  <si>
    <t xml:space="preserve"> </t>
  </si>
  <si>
    <t>Employee Name</t>
  </si>
  <si>
    <t>Service Date</t>
  </si>
  <si>
    <t>Treadmill Provider</t>
  </si>
  <si>
    <t>Treadmill Fees</t>
  </si>
  <si>
    <t>Blood Work Provider</t>
  </si>
  <si>
    <t>Blood Work Fees</t>
  </si>
  <si>
    <t>Invoice Date</t>
  </si>
  <si>
    <t>Invoice #</t>
  </si>
  <si>
    <t>Contract Start Date</t>
  </si>
  <si>
    <t>Contract End Date</t>
  </si>
  <si>
    <t>Contract Budget</t>
  </si>
  <si>
    <t>Total</t>
  </si>
  <si>
    <t>Contract #</t>
  </si>
  <si>
    <t>Invoice Amount</t>
  </si>
  <si>
    <t>Self-parking &amp; Tolls</t>
  </si>
  <si>
    <t>Reimbursement Type</t>
  </si>
  <si>
    <t>Invoice Total</t>
  </si>
  <si>
    <t>Certification OR Pass/Fail</t>
  </si>
  <si>
    <t>Course Code</t>
  </si>
  <si>
    <t>3% Admin Fee</t>
  </si>
  <si>
    <t>Combined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</si>
</sst>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i/>
      <sz val="11"/>
      <color theme="1"/>
      <name val="Century Gothic"/>
      <family val="2"/>
    </font>
    <font>
      <b/>
      <sz val="10"/>
      <color theme="1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sz val="11"/>
      <name val="Calibri"/>
      <family val="2"/>
      <scheme val="minor"/>
    </font>
    <font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1" fillId="0" borderId="0" xfId="1" applyFont="1" applyAlignment="1"/>
    <xf numFmtId="0" fontId="1" fillId="0" borderId="0" xfId="1"/>
    <xf numFmtId="164" fontId="1" fillId="0" borderId="0" xfId="1" applyNumberFormat="1"/>
    <xf numFmtId="164" fontId="1" fillId="0" borderId="0" xfId="1" applyNumberFormat="1" applyFont="1" applyAlignment="1"/>
    <xf numFmtId="0" fontId="1" fillId="0" borderId="0" xfId="1" applyFont="1" applyAlignment="1">
      <alignment wrapText="1"/>
    </xf>
    <xf numFmtId="164" fontId="1" fillId="0" borderId="0" xfId="1" applyNumberFormat="1" applyFont="1" applyAlignment="1">
      <alignment wrapText="1"/>
    </xf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164" fontId="0" fillId="0" borderId="0" xfId="0" applyNumberFormat="1"/>
    <xf numFmtId="164" fontId="3" fillId="0" borderId="0" xfId="1" applyNumberFormat="1" applyFont="1" applyAlignment="1"/>
    <xf numFmtId="0" fontId="5" fillId="0" borderId="0" xfId="1" applyFont="1" applyProtection="1">
      <protection locked="0"/>
    </xf>
    <xf numFmtId="0" fontId="4" fillId="0" borderId="0" xfId="0" applyFont="1"/>
    <xf numFmtId="14" fontId="5" fillId="0" borderId="0" xfId="1" applyNumberFormat="1" applyFont="1" applyProtection="1">
      <protection locked="0"/>
    </xf>
    <xf numFmtId="164" fontId="5" fillId="0" borderId="0" xfId="1" applyNumberFormat="1" applyFont="1"/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64" fontId="4" fillId="0" borderId="0" xfId="0" applyNumberFormat="1" applyFont="1"/>
    <xf numFmtId="0" fontId="4" fillId="0" borderId="0" xfId="0" applyNumberFormat="1" applyFont="1" applyAlignment="1">
      <alignment horizontal="center"/>
    </xf>
    <xf numFmtId="164" fontId="7" fillId="0" borderId="0" xfId="1" applyNumberFormat="1" applyFont="1"/>
    <xf numFmtId="14" fontId="1" fillId="0" borderId="0" xfId="1" applyNumberFormat="1"/>
    <xf numFmtId="14" fontId="1" fillId="0" borderId="0" xfId="1" applyNumberFormat="1" applyFont="1" applyAlignment="1"/>
    <xf numFmtId="14" fontId="4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8" fillId="2" borderId="1" xfId="1" applyFont="1" applyFill="1" applyBorder="1" applyAlignment="1">
      <alignment horizontal="center" textRotation="45"/>
    </xf>
    <xf numFmtId="14" fontId="8" fillId="2" borderId="2" xfId="1" applyNumberFormat="1" applyFont="1" applyFill="1" applyBorder="1" applyAlignment="1">
      <alignment horizontal="center" textRotation="45"/>
    </xf>
    <xf numFmtId="0" fontId="8" fillId="2" borderId="2" xfId="1" applyFont="1" applyFill="1" applyBorder="1" applyAlignment="1">
      <alignment horizontal="center" textRotation="45"/>
    </xf>
    <xf numFmtId="164" fontId="8" fillId="2" borderId="2" xfId="2" applyNumberFormat="1" applyFont="1" applyFill="1" applyBorder="1" applyAlignment="1">
      <alignment horizontal="center" textRotation="45"/>
    </xf>
    <xf numFmtId="0" fontId="8" fillId="2" borderId="2" xfId="1" applyFont="1" applyFill="1" applyBorder="1" applyAlignment="1">
      <alignment horizontal="center" textRotation="45" wrapText="1"/>
    </xf>
    <xf numFmtId="164" fontId="8" fillId="2" borderId="2" xfId="1" applyNumberFormat="1" applyFont="1" applyFill="1" applyBorder="1" applyAlignment="1">
      <alignment horizontal="center" textRotation="45" wrapText="1"/>
    </xf>
    <xf numFmtId="0" fontId="8" fillId="2" borderId="3" xfId="0" applyNumberFormat="1" applyFont="1" applyFill="1" applyBorder="1" applyAlignment="1" applyProtection="1">
      <alignment vertical="center"/>
    </xf>
    <xf numFmtId="14" fontId="8" fillId="2" borderId="4" xfId="0" applyNumberFormat="1" applyFont="1" applyFill="1" applyBorder="1" applyAlignment="1" applyProtection="1">
      <alignment vertical="center"/>
    </xf>
    <xf numFmtId="49" fontId="8" fillId="2" borderId="4" xfId="0" applyNumberFormat="1" applyFont="1" applyFill="1" applyBorder="1" applyAlignment="1" applyProtection="1">
      <alignment vertical="center"/>
    </xf>
    <xf numFmtId="164" fontId="9" fillId="2" borderId="4" xfId="0" applyNumberFormat="1" applyFont="1" applyFill="1" applyBorder="1" applyAlignment="1" applyProtection="1">
      <alignment vertical="center"/>
    </xf>
    <xf numFmtId="0" fontId="8" fillId="2" borderId="3" xfId="0" applyNumberFormat="1" applyFont="1" applyFill="1" applyBorder="1" applyAlignment="1" applyProtection="1">
      <alignment vertical="center" wrapText="1"/>
      <protection locked="0"/>
    </xf>
    <xf numFmtId="164" fontId="8" fillId="2" borderId="3" xfId="0" applyNumberFormat="1" applyFont="1" applyFill="1" applyBorder="1" applyAlignment="1" applyProtection="1">
      <alignment vertical="center" wrapText="1"/>
    </xf>
    <xf numFmtId="0" fontId="8" fillId="2" borderId="4" xfId="0" applyNumberFormat="1" applyFont="1" applyFill="1" applyBorder="1" applyAlignment="1" applyProtection="1">
      <alignment vertical="center" wrapText="1"/>
    </xf>
    <xf numFmtId="0" fontId="10" fillId="0" borderId="0" xfId="0" applyFont="1"/>
    <xf numFmtId="0" fontId="8" fillId="0" borderId="0" xfId="0" applyFont="1" applyAlignment="1">
      <alignment horizontal="center"/>
    </xf>
    <xf numFmtId="164" fontId="8" fillId="0" borderId="0" xfId="0" applyNumberFormat="1" applyFont="1" applyAlignment="1">
      <alignment horizontal="center"/>
    </xf>
    <xf numFmtId="164" fontId="8" fillId="0" borderId="0" xfId="0" applyNumberFormat="1" applyFont="1"/>
    <xf numFmtId="0" fontId="8" fillId="0" borderId="0" xfId="0" applyFont="1"/>
    <xf numFmtId="0" fontId="10" fillId="0" borderId="0" xfId="0" applyFont="1" applyAlignment="1">
      <alignment horizontal="center"/>
    </xf>
    <xf numFmtId="14" fontId="8" fillId="0" borderId="0" xfId="0" applyNumberFormat="1" applyFont="1" applyAlignment="1">
      <alignment horizontal="center"/>
    </xf>
    <xf numFmtId="0" fontId="11" fillId="0" borderId="0" xfId="1" applyFont="1" applyProtection="1">
      <protection locked="0"/>
    </xf>
    <xf numFmtId="0" fontId="8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 wrapText="1"/>
    </xf>
    <xf numFmtId="164" fontId="8" fillId="2" borderId="0" xfId="0" applyNumberFormat="1" applyFont="1" applyFill="1" applyAlignment="1">
      <alignment horizontal="center" vertical="top"/>
    </xf>
    <xf numFmtId="164" fontId="8" fillId="2" borderId="0" xfId="0" applyNumberFormat="1" applyFont="1" applyFill="1" applyAlignment="1">
      <alignment horizontal="center" vertical="top" wrapText="1"/>
    </xf>
    <xf numFmtId="14" fontId="8" fillId="2" borderId="0" xfId="0" applyNumberFormat="1" applyFont="1" applyFill="1" applyAlignment="1">
      <alignment horizontal="center" vertical="top"/>
    </xf>
    <xf numFmtId="0" fontId="8" fillId="2" borderId="0" xfId="0" applyNumberFormat="1" applyFont="1" applyFill="1" applyAlignment="1">
      <alignment horizontal="center" vertical="top" wrapText="1"/>
    </xf>
    <xf numFmtId="164" fontId="8" fillId="2" borderId="0" xfId="0" applyNumberFormat="1" applyFont="1" applyFill="1" applyAlignment="1">
      <alignment horizontal="center"/>
    </xf>
  </cellXfs>
  <cellStyles count="3">
    <cellStyle name="Currency 2" xfId="2" xr:uid="{00000000-0005-0000-0000-000000000000}"/>
    <cellStyle name="Normal" xfId="0" builtinId="0"/>
    <cellStyle name="Normal 2" xfId="1" xr:uid="{00000000-0005-0000-0000-000002000000}"/>
  </cellStyles>
  <dxfs count="1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9" formatCode="m/d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scheme val="none"/>
      </font>
      <numFmt numFmtId="164" formatCode="&quot;$&quot;#,##0.00"/>
      <fill>
        <patternFill patternType="solid">
          <fgColor indexed="64"/>
          <bgColor theme="9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0" formatCode="General"/>
      <fill>
        <patternFill patternType="solid">
          <fgColor indexed="64"/>
          <bgColor theme="9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fill>
        <patternFill patternType="solid">
          <fgColor indexed="64"/>
          <bgColor theme="9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0" formatCode="General"/>
      <fill>
        <patternFill patternType="solid">
          <fgColor indexed="64"/>
          <bgColor theme="9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0" formatCode="General"/>
      <fill>
        <patternFill patternType="solid">
          <fgColor indexed="64"/>
          <bgColor theme="9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0" formatCode="General"/>
      <fill>
        <patternFill patternType="solid">
          <fgColor indexed="64"/>
          <bgColor theme="9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64" formatCode="&quot;$&quot;#,##0.00"/>
      <fill>
        <patternFill patternType="solid">
          <fgColor indexed="64"/>
          <bgColor theme="9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30" formatCode="@"/>
      <fill>
        <patternFill patternType="solid">
          <fgColor indexed="64"/>
          <bgColor theme="9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19" formatCode="m/d/yyyy"/>
      <fill>
        <patternFill patternType="solid">
          <fgColor indexed="64"/>
          <bgColor theme="9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numFmt numFmtId="0" formatCode="General"/>
      <fill>
        <patternFill patternType="solid">
          <fgColor indexed="64"/>
          <bgColor theme="9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9" formatCode="m/d/yyyy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theme="9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theme="9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numFmt numFmtId="164" formatCode="&quot;$&quot;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entury Gothic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</font>
    </dxf>
    <dxf>
      <font>
        <strike val="0"/>
        <outline val="0"/>
        <shadow val="0"/>
        <u val="none"/>
        <vertAlign val="baseline"/>
        <sz val="11"/>
        <color auto="1"/>
      </font>
      <fill>
        <patternFill patternType="solid">
          <fgColor indexed="64"/>
          <bgColor theme="9"/>
        </patternFill>
      </fill>
      <alignment horizontal="center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Century Gothic"/>
        <scheme val="none"/>
      </font>
      <protection locked="0" hidden="0"/>
    </dxf>
    <dxf>
      <font>
        <strike val="0"/>
        <outline val="0"/>
        <shadow val="0"/>
        <u val="none"/>
        <vertAlign val="baseline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name val="Century Gothic"/>
        <scheme val="none"/>
      </font>
      <protection locked="0" hidden="0"/>
    </dxf>
    <dxf>
      <font>
        <strike val="0"/>
        <outline val="0"/>
        <shadow val="0"/>
        <u val="none"/>
        <vertAlign val="baseline"/>
        <name val="Century Gothic"/>
        <scheme val="none"/>
      </font>
      <protection locked="0" hidden="0"/>
    </dxf>
    <dxf>
      <font>
        <strike val="0"/>
        <outline val="0"/>
        <shadow val="0"/>
        <u val="none"/>
        <vertAlign val="baseline"/>
        <name val="Century Gothic"/>
        <scheme val="none"/>
      </font>
      <protection locked="0" hidden="0"/>
    </dxf>
    <dxf>
      <font>
        <strike val="0"/>
        <outline val="0"/>
        <shadow val="0"/>
        <u val="none"/>
        <vertAlign val="baseline"/>
        <name val="Century Gothic"/>
        <scheme val="none"/>
      </font>
      <numFmt numFmtId="164" formatCode="&quot;$&quot;#,##0.00"/>
    </dxf>
    <dxf>
      <font>
        <strike val="0"/>
        <outline val="0"/>
        <shadow val="0"/>
        <u val="none"/>
        <vertAlign val="baseline"/>
        <name val="Century Gothic"/>
        <scheme val="none"/>
      </font>
      <protection locked="0" hidden="0"/>
    </dxf>
    <dxf>
      <font>
        <strike val="0"/>
        <outline val="0"/>
        <shadow val="0"/>
        <u val="none"/>
        <vertAlign val="baseline"/>
        <name val="Century Gothic"/>
        <scheme val="none"/>
      </font>
      <numFmt numFmtId="19" formatCode="m/d/yyyy"/>
      <protection locked="0" hidden="0"/>
    </dxf>
    <dxf>
      <font>
        <strike val="0"/>
        <outline val="0"/>
        <shadow val="0"/>
        <u val="none"/>
        <vertAlign val="baseline"/>
        <name val="Century Gothic"/>
        <scheme val="none"/>
      </font>
      <protection locked="0" hidden="0"/>
    </dxf>
    <dxf>
      <font>
        <strike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theme="9"/>
        </patternFill>
      </fill>
      <alignment horizontal="general" vertical="center" textRotation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Century Gothic"/>
        <scheme val="none"/>
      </font>
    </dxf>
    <dxf>
      <border diagonalUp="0" diagonalDown="0"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color auto="1"/>
        <name val="Century Gothic"/>
        <scheme val="none"/>
      </font>
      <fill>
        <patternFill patternType="solid">
          <fgColor indexed="64"/>
          <bgColor theme="9"/>
        </patternFill>
      </fill>
      <alignment horizontal="center" vertical="bottom" textRotation="45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1</xdr:row>
      <xdr:rowOff>0</xdr:rowOff>
    </xdr:from>
    <xdr:to>
      <xdr:col>8</xdr:col>
      <xdr:colOff>238125</xdr:colOff>
      <xdr:row>8</xdr:row>
      <xdr:rowOff>19050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EA7D76-B5EE-459D-9A9F-CCF962272060}"/>
            </a:ext>
          </a:extLst>
        </xdr:cNvPr>
        <xdr:cNvSpPr txBox="1"/>
      </xdr:nvSpPr>
      <xdr:spPr>
        <a:xfrm>
          <a:off x="219075" y="190500"/>
          <a:ext cx="489585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100">
            <a:latin typeface="Century Gothic" panose="020B0502020202020204" pitchFamily="34" charset="0"/>
          </a:endParaRPr>
        </a:p>
        <a:p>
          <a:pPr algn="ctr"/>
          <a:r>
            <a:rPr lang="en-US" sz="1100" b="1">
              <a:latin typeface="Century Gothic" panose="020B0502020202020204" pitchFamily="34" charset="0"/>
            </a:rPr>
            <a:t>Add reimbursement spreadsheets</a:t>
          </a:r>
          <a:r>
            <a:rPr lang="en-US" sz="1100" b="1" baseline="0">
              <a:latin typeface="Century Gothic" panose="020B0502020202020204" pitchFamily="34" charset="0"/>
            </a:rPr>
            <a:t> after Invoice Start tab:</a:t>
          </a:r>
        </a:p>
        <a:p>
          <a:pPr algn="ctr"/>
          <a:endParaRPr lang="en-US" sz="1100" b="1" baseline="0">
            <a:latin typeface="Century Gothic" panose="020B0502020202020204" pitchFamily="34" charset="0"/>
          </a:endParaRPr>
        </a:p>
        <a:p>
          <a:pPr algn="ctr"/>
          <a:r>
            <a:rPr lang="en-US" sz="1100" b="1" baseline="0">
              <a:latin typeface="Century Gothic" panose="020B0502020202020204" pitchFamily="34" charset="0"/>
            </a:rPr>
            <a:t>Should follow invoice order</a:t>
          </a:r>
        </a:p>
        <a:p>
          <a:pPr algn="ctr"/>
          <a:endParaRPr lang="en-US" sz="1100" b="1" baseline="0">
            <a:latin typeface="Century Gothic" panose="020B0502020202020204" pitchFamily="34" charset="0"/>
          </a:endParaRPr>
        </a:p>
        <a:p>
          <a:pPr algn="ctr"/>
          <a:r>
            <a:rPr lang="en-US" sz="1100" b="1" baseline="0">
              <a:latin typeface="Century Gothic" panose="020B0502020202020204" pitchFamily="34" charset="0"/>
            </a:rPr>
            <a:t>Rename to match invoice number</a:t>
          </a:r>
        </a:p>
        <a:p>
          <a:pPr algn="ctr"/>
          <a:endParaRPr lang="en-US" sz="1100" baseline="0">
            <a:latin typeface="Century Gothic" panose="020B0502020202020204" pitchFamily="34" charset="0"/>
          </a:endParaRPr>
        </a:p>
        <a:p>
          <a:pPr algn="ctr"/>
          <a:endParaRPr lang="en-US" sz="1100">
            <a:latin typeface="Century Gothic" panose="020B0502020202020204" pitchFamily="34" charset="0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Store" displayName="Store" ref="A1:I12" totalsRowCount="1" headerRowDxfId="141" dataDxfId="139" totalsRowDxfId="137" headerRowBorderDxfId="140" tableBorderDxfId="138">
  <autoFilter ref="A1:I11" xr:uid="{00000000-0009-0000-0100-000004000000}"/>
  <tableColumns count="9">
    <tableColumn id="1" xr3:uid="{00000000-0010-0000-0000-000001000000}" name="Contract #" totalsRowLabel="Total" dataDxfId="136" totalsRowDxfId="75" dataCellStyle="Normal 2"/>
    <tableColumn id="2" xr3:uid="{00000000-0010-0000-0000-000002000000}" name="Invoice Date" dataDxfId="135" totalsRowDxfId="74" dataCellStyle="Normal 2"/>
    <tableColumn id="3" xr3:uid="{00000000-0010-0000-0000-000003000000}" name="Invoice #" dataDxfId="134" totalsRowDxfId="73" dataCellStyle="Normal 2"/>
    <tableColumn id="5" xr3:uid="{00000000-0010-0000-0000-000005000000}" name="Invoice Amount" totalsRowFunction="sum" dataDxfId="133" totalsRowDxfId="72"/>
    <tableColumn id="6" xr3:uid="{00000000-0010-0000-0000-000006000000}" name="Agency" dataDxfId="132" totalsRowDxfId="71" dataCellStyle="Normal 2"/>
    <tableColumn id="11" xr3:uid="{00000000-0010-0000-0000-00000B000000}" name="Contract Start Date" dataDxfId="131" totalsRowDxfId="70" dataCellStyle="Normal 2"/>
    <tableColumn id="12" xr3:uid="{00000000-0010-0000-0000-00000C000000}" name="Contract End Date" dataDxfId="130" totalsRowDxfId="69" dataCellStyle="Normal 2"/>
    <tableColumn id="13" xr3:uid="{00000000-0010-0000-0000-00000D000000}" name="Contract Budget" totalsRowFunction="custom" dataDxfId="129" totalsRowDxfId="68" dataCellStyle="Normal 2">
      <totalsRowFormula>H2-Store[[#Totals],[Invoice Amount]]</totalsRowFormula>
    </tableColumn>
    <tableColumn id="7" xr3:uid="{00000000-0010-0000-0000-000007000000}" name="Reimbursement Type" dataDxfId="128" totalsRowDxfId="67" dataCellStyle="Normal 2"/>
  </tableColumns>
  <tableStyleInfo name="TableStyleMedium2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1:W12" totalsRowCount="1" headerRowDxfId="127" totalsRowDxfId="126">
  <autoFilter ref="A1:W11" xr:uid="{00000000-0009-0000-0100-000001000000}"/>
  <tableColumns count="23">
    <tableColumn id="7" xr3:uid="{00000000-0010-0000-0100-000007000000}" name="Student Name" dataDxfId="66" totalsRowDxfId="59"/>
    <tableColumn id="1" xr3:uid="{00000000-0010-0000-0100-000001000000}" name="Agency" totalsRowLabel="Total" dataDxfId="125" totalsRowDxfId="58"/>
    <tableColumn id="2" xr3:uid="{00000000-0010-0000-0100-000002000000}" name="Contract Number" dataDxfId="124" totalsRowDxfId="57"/>
    <tableColumn id="3" xr3:uid="{00000000-0010-0000-0100-000003000000}" name="Course Title" dataDxfId="123" totalsRowDxfId="56"/>
    <tableColumn id="4" xr3:uid="{00000000-0010-0000-0100-000004000000}" name="Course Location" dataDxfId="122" totalsRowDxfId="55"/>
    <tableColumn id="5" xr3:uid="{00000000-0010-0000-0100-000005000000}" name="Course Date" dataDxfId="121" totalsRowDxfId="54"/>
    <tableColumn id="6" xr3:uid="{00000000-0010-0000-0100-000006000000}" name="Cal OES Sponsored/Pre-approval" dataDxfId="120" totalsRowDxfId="53"/>
    <tableColumn id="8" xr3:uid="{00000000-0010-0000-0100-000008000000}" name="Certification OR Pass/Fail" dataDxfId="119" totalsRowDxfId="52"/>
    <tableColumn id="9" xr3:uid="{00000000-0010-0000-0100-000009000000}" name="Rank" dataDxfId="118"/>
    <tableColumn id="10" xr3:uid="{00000000-0010-0000-0100-00000A000000}" name="OT Hours" dataDxfId="117" totalsRowDxfId="51"/>
    <tableColumn id="11" xr3:uid="{00000000-0010-0000-0100-00000B000000}" name="OT Costs" totalsRowFunction="sum" dataDxfId="116" totalsRowDxfId="50"/>
    <tableColumn id="12" xr3:uid="{00000000-0010-0000-0100-00000C000000}" name="Backfill Hours" dataDxfId="115" totalsRowDxfId="49"/>
    <tableColumn id="13" xr3:uid="{00000000-0010-0000-0100-00000D000000}" name="Backfill Costs" totalsRowFunction="sum" dataDxfId="114" totalsRowDxfId="48"/>
    <tableColumn id="14" xr3:uid="{00000000-0010-0000-0100-00000E000000}" name="Lodging" totalsRowFunction="sum" dataDxfId="113" totalsRowDxfId="47"/>
    <tableColumn id="15" xr3:uid="{00000000-0010-0000-0100-00000F000000}" name="Airfare" totalsRowFunction="sum" dataDxfId="112" totalsRowDxfId="46"/>
    <tableColumn id="16" xr3:uid="{00000000-0010-0000-0100-000010000000}" name="Car Rental" totalsRowFunction="sum" dataDxfId="111" totalsRowDxfId="45"/>
    <tableColumn id="17" xr3:uid="{00000000-0010-0000-0100-000011000000}" name="Mileage" totalsRowFunction="sum" dataDxfId="110" totalsRowDxfId="44"/>
    <tableColumn id="18" xr3:uid="{00000000-0010-0000-0100-000012000000}" name="Meal Per Diem" totalsRowFunction="sum" dataDxfId="109" totalsRowDxfId="43"/>
    <tableColumn id="19" xr3:uid="{00000000-0010-0000-0100-000013000000}" name="Self-parking &amp; Tolls" totalsRowFunction="sum" dataDxfId="108" totalsRowDxfId="42"/>
    <tableColumn id="20" xr3:uid="{00000000-0010-0000-0100-000014000000}" name="Incidentals" totalsRowFunction="sum" dataDxfId="107" totalsRowDxfId="41"/>
    <tableColumn id="21" xr3:uid="{00000000-0010-0000-0100-000015000000}" name="Invoice Number" dataDxfId="106" totalsRowDxfId="40"/>
    <tableColumn id="22" xr3:uid="{8F0E5CD4-9D96-4FF5-998D-1827CECF2711}" name="Course Code" dataDxfId="65" totalsRowDxfId="39"/>
    <tableColumn id="23" xr3:uid="{00000000-0010-0000-0100-000017000000}" name="Invoice Total" totalsRowFunction="custom" dataDxfId="105" totalsRowDxfId="38">
      <totalsRowFormula>SUM(Table1[[#Totals],[OT Costs]]:Table1[[#Totals],[Incidentals]])</totalsRowFormula>
    </tableColumn>
  </tableColumns>
  <tableStyleInfo name="TableStyleMedium2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FC208F8-FD87-4425-B20D-78D3140ADF57}" name="Table5" displayName="Table5" ref="U14:W15" totalsRowShown="0" headerRowDxfId="64" dataDxfId="63">
  <autoFilter ref="U14:W15" xr:uid="{F614F6C3-7D4F-4F11-8614-1C479222F84B}"/>
  <tableColumns count="3">
    <tableColumn id="1" xr3:uid="{C42016A5-1D62-4637-8754-1E92441D737B}" name="Invoice Total" dataDxfId="62">
      <calculatedColumnFormula>Table1[[#Totals],[Invoice Total]]</calculatedColumnFormula>
    </tableColumn>
    <tableColumn id="2" xr3:uid="{61665796-C7DD-453C-A01C-A68EC2B6D641}" name="3% Admin Fee" dataDxfId="61">
      <calculatedColumnFormula>Table5[[#This Row],[Invoice Total]]*3%</calculatedColumnFormula>
    </tableColumn>
    <tableColumn id="3" xr3:uid="{93F1E749-DD94-4F5C-B838-B906A42209CB}" name="Combined Total" dataDxfId="60">
      <calculatedColumnFormula>Table5[[#This Row],[Invoice Total]]+Table5[[#This Row],[3% Admin Fee]]</calculatedColumnFormula>
    </tableColumn>
  </tableColumns>
  <tableStyleInfo name="TableStyleMedium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2" displayName="Table2" ref="A1:P12" totalsRowCount="1" headerRowDxfId="104" dataDxfId="103" totalsRowDxfId="102">
  <autoFilter ref="A1:P11" xr:uid="{00000000-0009-0000-0100-000002000000}"/>
  <tableColumns count="16">
    <tableColumn id="1" xr3:uid="{00000000-0010-0000-0200-000001000000}" name="Agency" totalsRowLabel="Total" dataDxfId="101" totalsRowDxfId="30"/>
    <tableColumn id="2" xr3:uid="{00000000-0010-0000-0200-000002000000}" name="Contract Number" dataDxfId="100" totalsRowDxfId="29"/>
    <tableColumn id="3" xr3:uid="{00000000-0010-0000-0200-000003000000}" name="Course Title" dataDxfId="99" totalsRowDxfId="28"/>
    <tableColumn id="4" xr3:uid="{00000000-0010-0000-0200-000004000000}" name="Course Location" dataDxfId="98" totalsRowDxfId="27"/>
    <tableColumn id="13" xr3:uid="{00000000-0010-0000-0200-00000D000000}" name="Course Date" dataDxfId="97" totalsRowDxfId="26"/>
    <tableColumn id="5" xr3:uid="{00000000-0010-0000-0200-000005000000}" name="Cal OES Sponsored/Pre-approval" dataDxfId="96" totalsRowDxfId="25"/>
    <tableColumn id="6" xr3:uid="{00000000-0010-0000-0200-000006000000}" name="Contractor/Instructor Name" dataDxfId="95" totalsRowDxfId="24"/>
    <tableColumn id="7" xr3:uid="{00000000-0010-0000-0200-000007000000}" name="Instructor Fees" totalsRowFunction="sum" dataDxfId="94" totalsRowDxfId="23"/>
    <tableColumn id="8" xr3:uid="{00000000-0010-0000-0200-000008000000}" name="Contractor Fees" totalsRowFunction="sum" dataDxfId="93" totalsRowDxfId="22"/>
    <tableColumn id="9" xr3:uid="{00000000-0010-0000-0200-000009000000}" name="Course Tuition Fees" totalsRowFunction="sum" dataDxfId="92" totalsRowDxfId="21"/>
    <tableColumn id="10" xr3:uid="{00000000-0010-0000-0200-00000A000000}" name="Certification Fees" totalsRowFunction="sum" dataDxfId="91" totalsRowDxfId="20"/>
    <tableColumn id="11" xr3:uid="{00000000-0010-0000-0200-00000B000000}" name="Supply Fees" totalsRowFunction="sum" dataDxfId="90" totalsRowDxfId="19"/>
    <tableColumn id="12" xr3:uid="{00000000-0010-0000-0200-00000C000000}" name="Facility Fees" totalsRowFunction="sum" dataDxfId="89" totalsRowDxfId="18"/>
    <tableColumn id="14" xr3:uid="{00000000-0010-0000-0200-00000E000000}" name="Invoice Number" dataDxfId="88" totalsRowDxfId="17"/>
    <tableColumn id="16" xr3:uid="{04E6D0FB-68B0-4A8C-A4F9-369F7442ED6D}" name="Course Code" dataDxfId="37" totalsRowDxfId="16"/>
    <tableColumn id="17" xr3:uid="{041ADEEB-DE00-48F5-9E6D-4880E81A6B27}" name="Invoice Total" totalsRowFunction="custom" dataDxfId="36" totalsRowDxfId="15">
      <totalsRowFormula>SUM(Table2[[#Totals],[Instructor Fees]]:Table2[[#Totals],[Facility Fees]])</totalsRowFormula>
    </tableColumn>
  </tableColumns>
  <tableStyleInfo name="TableStyleMedium2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A9F0DD1-81BF-49C4-8294-8EF48A6AA290}" name="Table6" displayName="Table6" ref="N14:P15" totalsRowShown="0" headerRowDxfId="35" dataDxfId="34">
  <autoFilter ref="N14:P15" xr:uid="{7DA2F39D-84BF-411A-9249-0953D32E7E22}"/>
  <tableColumns count="3">
    <tableColumn id="1" xr3:uid="{1111A036-83F4-44CC-B1A5-D288D580BFFE}" name="Invoice Total" dataDxfId="33">
      <calculatedColumnFormula>Table2[[#Totals],[Invoice Total]]</calculatedColumnFormula>
    </tableColumn>
    <tableColumn id="2" xr3:uid="{F5975E05-55FF-42FA-8844-03DC3F9FEB9B}" name="3% Admin Fee" dataDxfId="32">
      <calculatedColumnFormula>Table6[[#This Row],[Invoice Total]]*3%</calculatedColumnFormula>
    </tableColumn>
    <tableColumn id="3" xr3:uid="{BC7B9EBF-EFF6-408C-A266-B2A1CADF75DC}" name="Combined Total" dataDxfId="31">
      <calculatedColumnFormula>Table6[[#This Row],[Invoice Total]]+Table6[[#This Row],[3% Admin Fee]]</calculatedColumnFormula>
    </tableColumn>
  </tableColumns>
  <tableStyleInfo name="TableStyleMedium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1:J12" totalsRowCount="1" headerRowDxfId="87" dataDxfId="86" totalsRowDxfId="85">
  <autoFilter ref="A1:J11" xr:uid="{00000000-0009-0000-0100-000003000000}"/>
  <tableColumns count="10">
    <tableColumn id="1" xr3:uid="{00000000-0010-0000-0300-000001000000}" name="Agency" totalsRowLabel="Total" dataDxfId="84" totalsRowDxfId="9"/>
    <tableColumn id="2" xr3:uid="{00000000-0010-0000-0300-000002000000}" name="Contract Number" dataDxfId="83" totalsRowDxfId="8"/>
    <tableColumn id="3" xr3:uid="{00000000-0010-0000-0300-000003000000}" name="Employee Name" dataDxfId="82" totalsRowDxfId="7"/>
    <tableColumn id="8" xr3:uid="{00000000-0010-0000-0300-000008000000}" name="Service Date" dataDxfId="81" totalsRowDxfId="6"/>
    <tableColumn id="4" xr3:uid="{00000000-0010-0000-0300-000004000000}" name="Treadmill Provider" dataDxfId="80" totalsRowDxfId="5"/>
    <tableColumn id="5" xr3:uid="{00000000-0010-0000-0300-000005000000}" name="Treadmill Fees" totalsRowFunction="sum" dataDxfId="79" totalsRowDxfId="4"/>
    <tableColumn id="6" xr3:uid="{00000000-0010-0000-0300-000006000000}" name="Blood Work Provider" dataDxfId="78" totalsRowDxfId="3"/>
    <tableColumn id="7" xr3:uid="{00000000-0010-0000-0300-000007000000}" name="Blood Work Fees" totalsRowFunction="sum" dataDxfId="77" totalsRowDxfId="2"/>
    <tableColumn id="9" xr3:uid="{00000000-0010-0000-0300-000009000000}" name="Invoice Number" dataDxfId="76" totalsRowDxfId="1"/>
    <tableColumn id="10" xr3:uid="{CD5F9A00-C1CB-4590-A7B4-B7A9F0CDB1D6}" name="Invoice Total" totalsRowFunction="custom" dataDxfId="14" totalsRowDxfId="0">
      <totalsRowFormula>SUM(Table3[[#Totals],[Treadmill Fees]]:Table3[[#Totals],[Blood Work Fees]])</totalsRowFormula>
    </tableColumn>
  </tableColumns>
  <tableStyleInfo name="TableStyleMedium2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C0C609F6-F489-4834-BE89-B5DD1DA1870C}" name="Table7" displayName="Table7" ref="H14:J15" totalsRowShown="0" headerRowDxfId="13">
  <autoFilter ref="H14:J15" xr:uid="{41463888-AC30-4DF3-A8F4-68090AB6C752}"/>
  <tableColumns count="3">
    <tableColumn id="1" xr3:uid="{F457EB5E-F3AB-48EC-A194-ABA5B09F73B7}" name="Invoice Total" dataDxfId="12">
      <calculatedColumnFormula>Table3[[#Totals],[Invoice Total]]</calculatedColumnFormula>
    </tableColumn>
    <tableColumn id="2" xr3:uid="{AAF8319A-6F68-438E-B5CE-891355E83EF4}" name="3% Admin Fee" dataDxfId="11">
      <calculatedColumnFormula>Table7[[#This Row],[Invoice Total]]*3%</calculatedColumnFormula>
    </tableColumn>
    <tableColumn id="3" xr3:uid="{B784FCC1-59A5-4B40-897E-3E7748ACF95E}" name="Combined Total" dataDxfId="10">
      <calculatedColumnFormula>Table7[[#This Row],[Invoice Total]]+Table7[[#This Row],[3% Admin Fee]]</calculatedColumnFormula>
    </tableColumn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7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I98"/>
  <sheetViews>
    <sheetView showGridLines="0" view="pageLayout" topLeftCell="A38" zoomScaleNormal="120" workbookViewId="0">
      <selection activeCell="G53" sqref="G52:G53"/>
    </sheetView>
  </sheetViews>
  <sheetFormatPr defaultColWidth="9.28515625" defaultRowHeight="12.75" customHeight="1" x14ac:dyDescent="0.2"/>
  <cols>
    <col min="1" max="1" width="11.42578125" style="2" customWidth="1"/>
    <col min="2" max="2" width="11.42578125" style="23" customWidth="1"/>
    <col min="3" max="3" width="11.42578125" style="2" customWidth="1"/>
    <col min="4" max="4" width="11.42578125" style="11" customWidth="1"/>
    <col min="5" max="7" width="11.42578125" style="6" customWidth="1"/>
    <col min="8" max="8" width="13" style="7" bestFit="1" customWidth="1"/>
    <col min="9" max="9" width="11.42578125" style="6" customWidth="1"/>
    <col min="10" max="16384" width="9.28515625" style="2"/>
  </cols>
  <sheetData>
    <row r="1" spans="1:9" ht="93.4" customHeight="1" x14ac:dyDescent="0.2">
      <c r="A1" s="26" t="s">
        <v>39</v>
      </c>
      <c r="B1" s="27" t="s">
        <v>33</v>
      </c>
      <c r="C1" s="28" t="s">
        <v>34</v>
      </c>
      <c r="D1" s="29" t="s">
        <v>40</v>
      </c>
      <c r="E1" s="30" t="s">
        <v>6</v>
      </c>
      <c r="F1" s="30" t="s">
        <v>35</v>
      </c>
      <c r="G1" s="30" t="s">
        <v>36</v>
      </c>
      <c r="H1" s="31" t="s">
        <v>37</v>
      </c>
      <c r="I1" s="30" t="s">
        <v>42</v>
      </c>
    </row>
    <row r="2" spans="1:9" ht="18.399999999999999" customHeight="1" x14ac:dyDescent="0.3">
      <c r="A2" s="12"/>
      <c r="B2" s="14"/>
      <c r="C2" s="12"/>
      <c r="D2" s="19"/>
      <c r="E2" s="12"/>
      <c r="F2" s="14"/>
      <c r="G2" s="14"/>
      <c r="H2" s="21">
        <v>190000</v>
      </c>
      <c r="I2" s="46"/>
    </row>
    <row r="3" spans="1:9" ht="18.399999999999999" customHeight="1" x14ac:dyDescent="0.3">
      <c r="A3" s="12"/>
      <c r="B3" s="14"/>
      <c r="C3" s="12"/>
      <c r="D3" s="19"/>
      <c r="E3" s="12"/>
      <c r="F3" s="12"/>
      <c r="G3" s="12"/>
      <c r="H3" s="15"/>
      <c r="I3" s="12"/>
    </row>
    <row r="4" spans="1:9" ht="18.399999999999999" customHeight="1" x14ac:dyDescent="0.3">
      <c r="A4" s="12"/>
      <c r="B4" s="14"/>
      <c r="C4" s="12"/>
      <c r="D4" s="19"/>
      <c r="E4" s="12"/>
      <c r="F4" s="12"/>
      <c r="G4" s="12"/>
      <c r="H4" s="15"/>
      <c r="I4" s="12"/>
    </row>
    <row r="5" spans="1:9" ht="18.399999999999999" customHeight="1" x14ac:dyDescent="0.3">
      <c r="A5" s="12"/>
      <c r="B5" s="14"/>
      <c r="C5" s="12"/>
      <c r="D5" s="19"/>
      <c r="E5" s="12"/>
      <c r="F5" s="12"/>
      <c r="G5" s="12"/>
      <c r="H5" s="15"/>
      <c r="I5" s="12"/>
    </row>
    <row r="6" spans="1:9" ht="18.399999999999999" customHeight="1" x14ac:dyDescent="0.3">
      <c r="A6" s="12"/>
      <c r="B6" s="14"/>
      <c r="C6" s="12"/>
      <c r="D6" s="19"/>
      <c r="E6" s="12"/>
      <c r="F6" s="12"/>
      <c r="G6" s="12"/>
      <c r="H6" s="15"/>
      <c r="I6" s="12"/>
    </row>
    <row r="7" spans="1:9" ht="18.399999999999999" customHeight="1" x14ac:dyDescent="0.3">
      <c r="A7" s="12"/>
      <c r="B7" s="14"/>
      <c r="C7" s="12"/>
      <c r="D7" s="19"/>
      <c r="E7" s="12"/>
      <c r="F7" s="12"/>
      <c r="G7" s="12"/>
      <c r="H7" s="15"/>
      <c r="I7" s="12"/>
    </row>
    <row r="8" spans="1:9" ht="18.399999999999999" customHeight="1" x14ac:dyDescent="0.3">
      <c r="A8" s="12"/>
      <c r="B8" s="14"/>
      <c r="C8" s="12"/>
      <c r="D8" s="19"/>
      <c r="E8" s="12"/>
      <c r="F8" s="12"/>
      <c r="G8" s="12"/>
      <c r="H8" s="15"/>
      <c r="I8" s="12"/>
    </row>
    <row r="9" spans="1:9" ht="18.399999999999999" customHeight="1" x14ac:dyDescent="0.3">
      <c r="A9" s="12"/>
      <c r="B9" s="14"/>
      <c r="C9" s="12"/>
      <c r="D9" s="19"/>
      <c r="E9" s="12"/>
      <c r="F9" s="12"/>
      <c r="G9" s="12"/>
      <c r="H9" s="15"/>
      <c r="I9" s="12"/>
    </row>
    <row r="10" spans="1:9" ht="18.399999999999999" customHeight="1" x14ac:dyDescent="0.3">
      <c r="A10" s="12"/>
      <c r="B10" s="14"/>
      <c r="C10" s="12"/>
      <c r="D10" s="19"/>
      <c r="E10" s="12"/>
      <c r="F10" s="12"/>
      <c r="G10" s="12"/>
      <c r="H10" s="15"/>
      <c r="I10" s="12"/>
    </row>
    <row r="11" spans="1:9" ht="18.399999999999999" customHeight="1" x14ac:dyDescent="0.3">
      <c r="A11" s="12"/>
      <c r="B11" s="14"/>
      <c r="C11" s="12"/>
      <c r="D11" s="19"/>
      <c r="E11" s="12"/>
      <c r="F11" s="12"/>
      <c r="G11" s="12"/>
      <c r="H11" s="15"/>
      <c r="I11" s="12"/>
    </row>
    <row r="12" spans="1:9" ht="18.399999999999999" customHeight="1" x14ac:dyDescent="0.2">
      <c r="A12" s="32" t="s">
        <v>38</v>
      </c>
      <c r="B12" s="33"/>
      <c r="C12" s="34"/>
      <c r="D12" s="35">
        <f>SUBTOTAL(109,Store[Invoice Amount])</f>
        <v>0</v>
      </c>
      <c r="E12" s="36"/>
      <c r="F12" s="36"/>
      <c r="G12" s="36"/>
      <c r="H12" s="37">
        <f>H2-Store[[#Totals],[Invoice Amount]]</f>
        <v>190000</v>
      </c>
      <c r="I12" s="38"/>
    </row>
    <row r="13" spans="1:9" ht="18.399999999999999" customHeight="1" x14ac:dyDescent="0.3">
      <c r="A13" s="12"/>
      <c r="B13" s="14"/>
      <c r="C13" s="12"/>
      <c r="D13" s="19"/>
      <c r="E13" s="12"/>
      <c r="F13" s="12"/>
      <c r="G13" s="12"/>
      <c r="H13" s="15"/>
      <c r="I13" s="12"/>
    </row>
    <row r="14" spans="1:9" ht="18.399999999999999" customHeight="1" x14ac:dyDescent="0.3">
      <c r="A14" s="12"/>
      <c r="B14" s="14"/>
      <c r="C14" s="12"/>
      <c r="D14" s="19"/>
      <c r="E14" s="12"/>
      <c r="F14" s="12"/>
      <c r="G14" s="12"/>
      <c r="H14" s="15"/>
      <c r="I14" s="12"/>
    </row>
    <row r="15" spans="1:9" ht="18.399999999999999" customHeight="1" x14ac:dyDescent="0.3">
      <c r="A15" s="12"/>
      <c r="B15" s="14"/>
      <c r="C15" s="12"/>
      <c r="D15" s="19"/>
      <c r="E15" s="12"/>
      <c r="F15" s="12"/>
      <c r="G15" s="12"/>
      <c r="H15" s="15"/>
      <c r="I15" s="12"/>
    </row>
    <row r="16" spans="1:9" ht="18.399999999999999" customHeight="1" x14ac:dyDescent="0.2">
      <c r="A16" s="3"/>
      <c r="B16" s="22"/>
      <c r="C16" s="3"/>
      <c r="D16" s="4"/>
      <c r="E16" s="3"/>
      <c r="F16" s="3"/>
      <c r="G16" s="3"/>
      <c r="H16" s="4"/>
      <c r="I16" s="3"/>
    </row>
    <row r="17" spans="1:9" ht="18.399999999999999" customHeight="1" x14ac:dyDescent="0.2">
      <c r="A17" s="3"/>
      <c r="B17" s="22"/>
      <c r="C17" s="3"/>
      <c r="D17" s="4"/>
      <c r="E17" s="3"/>
      <c r="F17" s="3"/>
      <c r="G17" s="3"/>
      <c r="H17" s="4"/>
      <c r="I17" s="3"/>
    </row>
    <row r="18" spans="1:9" ht="12.75" customHeight="1" x14ac:dyDescent="0.2">
      <c r="A18" s="3"/>
      <c r="B18" s="22"/>
      <c r="C18" s="3"/>
      <c r="D18" s="4"/>
      <c r="E18" s="3"/>
      <c r="F18" s="3"/>
      <c r="G18" s="3"/>
      <c r="H18" s="4"/>
      <c r="I18" s="3"/>
    </row>
    <row r="19" spans="1:9" ht="12.75" customHeight="1" x14ac:dyDescent="0.2">
      <c r="A19" s="3"/>
      <c r="B19" s="22"/>
      <c r="C19" s="3"/>
      <c r="D19" s="4"/>
      <c r="E19" s="3"/>
      <c r="F19" s="3"/>
      <c r="G19" s="3"/>
      <c r="H19" s="4"/>
      <c r="I19" s="3"/>
    </row>
    <row r="20" spans="1:9" ht="12.75" customHeight="1" x14ac:dyDescent="0.2">
      <c r="A20" s="3"/>
      <c r="B20" s="22"/>
      <c r="C20" s="3"/>
      <c r="D20" s="4"/>
      <c r="E20" s="3"/>
      <c r="F20" s="3"/>
      <c r="G20" s="3"/>
      <c r="H20" s="4"/>
      <c r="I20" s="3"/>
    </row>
    <row r="21" spans="1:9" ht="12.75" customHeight="1" x14ac:dyDescent="0.2">
      <c r="A21" s="3"/>
      <c r="B21" s="22"/>
      <c r="C21" s="3"/>
      <c r="D21" s="4"/>
      <c r="E21" s="3"/>
      <c r="F21" s="3"/>
      <c r="G21" s="3"/>
      <c r="H21" s="4"/>
      <c r="I21" s="3"/>
    </row>
    <row r="22" spans="1:9" ht="12.75" customHeight="1" x14ac:dyDescent="0.2">
      <c r="A22" s="3"/>
      <c r="B22" s="22"/>
      <c r="C22" s="3"/>
      <c r="D22" s="4"/>
      <c r="E22" s="3"/>
      <c r="F22" s="3"/>
      <c r="G22" s="3"/>
      <c r="H22" s="4"/>
      <c r="I22" s="3"/>
    </row>
    <row r="23" spans="1:9" ht="12.75" customHeight="1" x14ac:dyDescent="0.2">
      <c r="A23" s="3"/>
      <c r="B23" s="22"/>
      <c r="C23" s="3"/>
      <c r="D23" s="4"/>
      <c r="E23" s="3"/>
      <c r="F23" s="3"/>
      <c r="G23" s="3"/>
      <c r="H23" s="4"/>
      <c r="I23" s="3"/>
    </row>
    <row r="24" spans="1:9" ht="12.75" customHeight="1" x14ac:dyDescent="0.2">
      <c r="A24" s="3"/>
      <c r="B24" s="22"/>
      <c r="C24" s="3"/>
      <c r="D24" s="4"/>
      <c r="E24" s="3"/>
      <c r="F24" s="3"/>
      <c r="G24" s="3"/>
      <c r="H24" s="4"/>
      <c r="I24" s="3"/>
    </row>
    <row r="25" spans="1:9" ht="12.75" customHeight="1" x14ac:dyDescent="0.2">
      <c r="A25" s="3"/>
      <c r="B25" s="22"/>
      <c r="C25" s="3"/>
      <c r="D25" s="4"/>
      <c r="E25" s="3"/>
      <c r="F25" s="3"/>
      <c r="G25" s="3"/>
      <c r="H25" s="4"/>
      <c r="I25" s="3"/>
    </row>
    <row r="26" spans="1:9" ht="12.75" customHeight="1" x14ac:dyDescent="0.2">
      <c r="A26" s="3"/>
      <c r="B26" s="22"/>
      <c r="C26" s="3"/>
      <c r="D26" s="4"/>
      <c r="E26" s="3"/>
      <c r="F26" s="3"/>
      <c r="G26" s="3"/>
      <c r="H26" s="4"/>
      <c r="I26" s="3"/>
    </row>
    <row r="27" spans="1:9" ht="12.75" customHeight="1" x14ac:dyDescent="0.2">
      <c r="A27" s="3"/>
      <c r="B27" s="22"/>
      <c r="C27" s="3"/>
      <c r="D27" s="4"/>
      <c r="E27" s="3"/>
      <c r="F27" s="3"/>
      <c r="G27" s="3"/>
      <c r="H27" s="4"/>
      <c r="I27" s="3"/>
    </row>
    <row r="28" spans="1:9" ht="12.75" customHeight="1" x14ac:dyDescent="0.2">
      <c r="A28" s="3"/>
      <c r="B28" s="22"/>
      <c r="C28" s="3"/>
      <c r="D28" s="4"/>
      <c r="E28" s="3"/>
      <c r="F28" s="3"/>
      <c r="G28" s="3"/>
      <c r="H28" s="4"/>
      <c r="I28" s="3"/>
    </row>
    <row r="29" spans="1:9" ht="12.75" customHeight="1" x14ac:dyDescent="0.2">
      <c r="A29" s="3"/>
      <c r="B29" s="22"/>
      <c r="C29" s="3"/>
      <c r="D29" s="4"/>
      <c r="E29" s="3"/>
      <c r="F29" s="3"/>
      <c r="G29" s="3"/>
      <c r="H29" s="4"/>
      <c r="I29" s="3"/>
    </row>
    <row r="30" spans="1:9" ht="12.75" customHeight="1" x14ac:dyDescent="0.2">
      <c r="A30" s="3"/>
      <c r="B30" s="22"/>
      <c r="C30" s="3"/>
      <c r="D30" s="4"/>
      <c r="E30" s="3"/>
      <c r="F30" s="3"/>
      <c r="G30" s="3"/>
      <c r="H30" s="4"/>
      <c r="I30" s="3"/>
    </row>
    <row r="31" spans="1:9" ht="12.75" customHeight="1" x14ac:dyDescent="0.2">
      <c r="A31" s="3"/>
      <c r="B31" s="22"/>
      <c r="C31" s="3"/>
      <c r="D31" s="4"/>
      <c r="E31" s="3"/>
      <c r="F31" s="3"/>
      <c r="G31" s="3"/>
      <c r="H31" s="4"/>
      <c r="I31" s="3"/>
    </row>
    <row r="32" spans="1:9" ht="12.75" customHeight="1" x14ac:dyDescent="0.2">
      <c r="A32" s="3"/>
      <c r="B32" s="22"/>
      <c r="C32" s="3"/>
      <c r="D32" s="4"/>
      <c r="E32" s="3"/>
      <c r="F32" s="3"/>
      <c r="G32" s="3"/>
      <c r="H32" s="4"/>
      <c r="I32" s="3"/>
    </row>
    <row r="33" spans="1:9" ht="12.75" customHeight="1" x14ac:dyDescent="0.2">
      <c r="A33" s="3"/>
      <c r="B33" s="22"/>
      <c r="C33" s="3"/>
      <c r="D33" s="4"/>
      <c r="E33" s="3"/>
      <c r="F33" s="3"/>
      <c r="G33" s="3"/>
      <c r="H33" s="4"/>
      <c r="I33" s="3"/>
    </row>
    <row r="34" spans="1:9" ht="12.75" customHeight="1" x14ac:dyDescent="0.2">
      <c r="A34" s="3"/>
      <c r="B34" s="22"/>
      <c r="C34" s="3"/>
      <c r="D34" s="4"/>
      <c r="E34" s="3"/>
      <c r="F34" s="3"/>
      <c r="G34" s="3"/>
      <c r="H34" s="4"/>
      <c r="I34" s="3"/>
    </row>
    <row r="35" spans="1:9" ht="12.75" customHeight="1" x14ac:dyDescent="0.2">
      <c r="A35" s="3"/>
      <c r="B35" s="22"/>
      <c r="C35" s="3"/>
      <c r="D35" s="4"/>
      <c r="E35" s="3"/>
      <c r="F35" s="3"/>
      <c r="G35" s="3"/>
      <c r="H35" s="4"/>
      <c r="I35" s="3"/>
    </row>
    <row r="36" spans="1:9" ht="12.75" customHeight="1" x14ac:dyDescent="0.2">
      <c r="A36" s="3"/>
      <c r="B36" s="22"/>
      <c r="C36" s="3"/>
      <c r="D36" s="4"/>
      <c r="E36" s="3"/>
      <c r="F36" s="3"/>
      <c r="G36" s="3"/>
      <c r="H36" s="4"/>
      <c r="I36" s="3"/>
    </row>
    <row r="37" spans="1:9" ht="12.75" customHeight="1" x14ac:dyDescent="0.2">
      <c r="D37" s="5"/>
      <c r="E37" s="2"/>
      <c r="F37" s="2"/>
      <c r="G37" s="2"/>
      <c r="H37" s="5"/>
      <c r="I37" s="2"/>
    </row>
    <row r="38" spans="1:9" ht="12.75" customHeight="1" x14ac:dyDescent="0.2">
      <c r="D38" s="5"/>
      <c r="E38" s="2"/>
      <c r="F38" s="2"/>
      <c r="G38" s="2"/>
      <c r="H38" s="5"/>
      <c r="I38" s="2"/>
    </row>
    <row r="39" spans="1:9" ht="12.75" customHeight="1" x14ac:dyDescent="0.2">
      <c r="D39" s="5"/>
      <c r="E39" s="2"/>
      <c r="F39" s="2"/>
      <c r="G39" s="2"/>
      <c r="H39" s="5"/>
      <c r="I39" s="2"/>
    </row>
    <row r="40" spans="1:9" ht="12.75" customHeight="1" x14ac:dyDescent="0.2">
      <c r="D40" s="5"/>
      <c r="E40" s="2"/>
      <c r="F40" s="2"/>
      <c r="G40" s="2"/>
      <c r="H40" s="5"/>
      <c r="I40" s="2"/>
    </row>
    <row r="41" spans="1:9" ht="12.75" customHeight="1" x14ac:dyDescent="0.2">
      <c r="D41" s="5"/>
      <c r="E41" s="2"/>
      <c r="F41" s="2"/>
      <c r="G41" s="2"/>
      <c r="H41" s="5"/>
      <c r="I41" s="2"/>
    </row>
    <row r="42" spans="1:9" ht="12.75" customHeight="1" x14ac:dyDescent="0.2">
      <c r="D42" s="5"/>
      <c r="E42" s="2"/>
      <c r="F42" s="2"/>
      <c r="G42" s="2"/>
      <c r="H42" s="5"/>
      <c r="I42" s="2"/>
    </row>
    <row r="43" spans="1:9" ht="12.75" customHeight="1" x14ac:dyDescent="0.2">
      <c r="D43" s="5"/>
      <c r="E43" s="2"/>
      <c r="F43" s="2"/>
      <c r="G43" s="2"/>
      <c r="H43" s="5"/>
      <c r="I43" s="2"/>
    </row>
    <row r="44" spans="1:9" ht="12.75" customHeight="1" x14ac:dyDescent="0.2">
      <c r="D44" s="5"/>
      <c r="E44" s="2"/>
      <c r="F44" s="2"/>
      <c r="G44" s="2"/>
      <c r="H44" s="5"/>
      <c r="I44" s="2"/>
    </row>
    <row r="45" spans="1:9" ht="12.75" customHeight="1" x14ac:dyDescent="0.2">
      <c r="D45" s="5"/>
      <c r="E45" s="2"/>
      <c r="F45" s="2"/>
      <c r="G45" s="2"/>
      <c r="H45" s="5"/>
      <c r="I45" s="2"/>
    </row>
    <row r="46" spans="1:9" ht="12.75" customHeight="1" x14ac:dyDescent="0.2">
      <c r="D46" s="5"/>
      <c r="E46" s="2"/>
      <c r="F46" s="2"/>
      <c r="G46" s="2"/>
      <c r="H46" s="5"/>
      <c r="I46" s="2"/>
    </row>
    <row r="47" spans="1:9" ht="12.75" customHeight="1" x14ac:dyDescent="0.2">
      <c r="D47" s="5"/>
      <c r="E47" s="2"/>
      <c r="F47" s="2"/>
      <c r="G47" s="2"/>
      <c r="H47" s="5"/>
      <c r="I47" s="2"/>
    </row>
    <row r="48" spans="1:9" ht="12.75" customHeight="1" x14ac:dyDescent="0.2">
      <c r="D48" s="5"/>
      <c r="E48" s="2"/>
      <c r="F48" s="2"/>
      <c r="G48" s="2"/>
      <c r="H48" s="5"/>
      <c r="I48" s="2"/>
    </row>
    <row r="49" spans="4:9" ht="12.75" customHeight="1" x14ac:dyDescent="0.2">
      <c r="D49" s="5"/>
      <c r="E49" s="2"/>
      <c r="F49" s="2"/>
      <c r="G49" s="2"/>
      <c r="H49" s="5"/>
      <c r="I49" s="2"/>
    </row>
    <row r="50" spans="4:9" ht="12.75" customHeight="1" x14ac:dyDescent="0.2">
      <c r="D50" s="5"/>
      <c r="E50" s="2"/>
      <c r="F50" s="2"/>
      <c r="G50" s="2"/>
      <c r="H50" s="5"/>
      <c r="I50" s="2"/>
    </row>
    <row r="51" spans="4:9" ht="12.75" customHeight="1" x14ac:dyDescent="0.2">
      <c r="D51" s="5"/>
      <c r="E51" s="2"/>
      <c r="F51" s="2"/>
      <c r="G51" s="2"/>
      <c r="H51" s="5"/>
      <c r="I51" s="2"/>
    </row>
    <row r="52" spans="4:9" ht="12.75" customHeight="1" x14ac:dyDescent="0.2">
      <c r="D52" s="5"/>
      <c r="E52" s="2"/>
      <c r="F52" s="2"/>
      <c r="G52" s="2"/>
      <c r="H52" s="5"/>
      <c r="I52" s="2"/>
    </row>
    <row r="53" spans="4:9" ht="12.75" customHeight="1" x14ac:dyDescent="0.2">
      <c r="D53" s="5"/>
      <c r="E53" s="2"/>
      <c r="F53" s="2"/>
      <c r="G53" s="2"/>
      <c r="H53" s="5"/>
      <c r="I53" s="2"/>
    </row>
    <row r="54" spans="4:9" ht="12.75" customHeight="1" x14ac:dyDescent="0.2">
      <c r="D54" s="5"/>
      <c r="E54" s="2"/>
      <c r="F54" s="2"/>
      <c r="G54" s="2"/>
      <c r="H54" s="5"/>
      <c r="I54" s="2"/>
    </row>
    <row r="55" spans="4:9" ht="12.75" customHeight="1" x14ac:dyDescent="0.2">
      <c r="D55" s="5"/>
      <c r="E55" s="2"/>
      <c r="F55" s="2"/>
      <c r="G55" s="2"/>
      <c r="H55" s="5"/>
      <c r="I55" s="2"/>
    </row>
    <row r="56" spans="4:9" ht="12.75" customHeight="1" x14ac:dyDescent="0.2">
      <c r="D56" s="5"/>
      <c r="E56" s="2"/>
      <c r="F56" s="2"/>
      <c r="G56" s="2"/>
      <c r="H56" s="5"/>
      <c r="I56" s="2"/>
    </row>
    <row r="57" spans="4:9" ht="12.75" customHeight="1" x14ac:dyDescent="0.2">
      <c r="D57" s="5"/>
      <c r="E57" s="2"/>
      <c r="F57" s="2"/>
      <c r="G57" s="2"/>
      <c r="H57" s="5"/>
      <c r="I57" s="2"/>
    </row>
    <row r="58" spans="4:9" ht="12.75" customHeight="1" x14ac:dyDescent="0.2">
      <c r="D58" s="5"/>
      <c r="E58" s="2"/>
      <c r="F58" s="2"/>
      <c r="G58" s="2"/>
      <c r="H58" s="5"/>
      <c r="I58" s="2"/>
    </row>
    <row r="59" spans="4:9" ht="12.75" customHeight="1" x14ac:dyDescent="0.2">
      <c r="D59" s="5"/>
      <c r="E59" s="2"/>
      <c r="F59" s="2"/>
      <c r="G59" s="2"/>
      <c r="H59" s="5"/>
      <c r="I59" s="2"/>
    </row>
    <row r="60" spans="4:9" ht="12.75" customHeight="1" x14ac:dyDescent="0.2">
      <c r="D60" s="5"/>
      <c r="E60" s="2"/>
      <c r="F60" s="2"/>
      <c r="G60" s="2"/>
      <c r="H60" s="5"/>
      <c r="I60" s="2"/>
    </row>
    <row r="61" spans="4:9" ht="12.75" customHeight="1" x14ac:dyDescent="0.2">
      <c r="D61" s="5"/>
      <c r="E61" s="2"/>
      <c r="F61" s="2"/>
      <c r="G61" s="2"/>
      <c r="H61" s="5"/>
      <c r="I61" s="2"/>
    </row>
    <row r="62" spans="4:9" ht="12.75" customHeight="1" x14ac:dyDescent="0.2">
      <c r="D62" s="5"/>
      <c r="E62" s="2"/>
      <c r="F62" s="2"/>
      <c r="G62" s="2"/>
      <c r="H62" s="5"/>
      <c r="I62" s="2"/>
    </row>
    <row r="63" spans="4:9" ht="12.75" customHeight="1" x14ac:dyDescent="0.2">
      <c r="D63" s="5"/>
      <c r="E63" s="2"/>
      <c r="F63" s="2"/>
      <c r="G63" s="2"/>
      <c r="H63" s="5"/>
      <c r="I63" s="2"/>
    </row>
    <row r="64" spans="4:9" ht="12.75" customHeight="1" x14ac:dyDescent="0.2">
      <c r="D64" s="5"/>
      <c r="E64" s="2"/>
      <c r="F64" s="2"/>
      <c r="G64" s="2"/>
      <c r="H64" s="5"/>
      <c r="I64" s="2"/>
    </row>
    <row r="65" spans="4:9" ht="12.75" customHeight="1" x14ac:dyDescent="0.2">
      <c r="D65" s="5"/>
      <c r="E65" s="2"/>
      <c r="F65" s="2"/>
      <c r="G65" s="2"/>
      <c r="H65" s="5"/>
      <c r="I65" s="2"/>
    </row>
    <row r="66" spans="4:9" ht="12.75" customHeight="1" x14ac:dyDescent="0.2">
      <c r="D66" s="5"/>
      <c r="E66" s="2"/>
      <c r="F66" s="2"/>
      <c r="G66" s="2"/>
      <c r="H66" s="5"/>
      <c r="I66" s="2"/>
    </row>
    <row r="67" spans="4:9" ht="12.75" customHeight="1" x14ac:dyDescent="0.2">
      <c r="D67" s="5"/>
      <c r="E67" s="2"/>
      <c r="F67" s="2"/>
      <c r="G67" s="2"/>
      <c r="H67" s="5"/>
      <c r="I67" s="2"/>
    </row>
    <row r="68" spans="4:9" ht="12.75" customHeight="1" x14ac:dyDescent="0.2">
      <c r="D68" s="5"/>
      <c r="E68" s="2"/>
      <c r="F68" s="2"/>
      <c r="G68" s="2"/>
      <c r="H68" s="5"/>
      <c r="I68" s="2"/>
    </row>
    <row r="69" spans="4:9" ht="12.75" customHeight="1" x14ac:dyDescent="0.2">
      <c r="D69" s="5"/>
      <c r="E69" s="2"/>
      <c r="F69" s="2"/>
      <c r="G69" s="2"/>
      <c r="H69" s="5"/>
      <c r="I69" s="2"/>
    </row>
    <row r="70" spans="4:9" ht="12.75" customHeight="1" x14ac:dyDescent="0.2">
      <c r="D70" s="5"/>
      <c r="E70" s="2"/>
      <c r="F70" s="2"/>
      <c r="G70" s="2"/>
      <c r="H70" s="5"/>
      <c r="I70" s="2"/>
    </row>
    <row r="71" spans="4:9" ht="12.75" customHeight="1" x14ac:dyDescent="0.2">
      <c r="D71" s="5"/>
      <c r="E71" s="2"/>
      <c r="F71" s="2"/>
      <c r="G71" s="2"/>
      <c r="H71" s="5"/>
      <c r="I71" s="2"/>
    </row>
    <row r="72" spans="4:9" ht="12.75" customHeight="1" x14ac:dyDescent="0.2">
      <c r="D72" s="5"/>
      <c r="E72" s="2"/>
      <c r="F72" s="2"/>
      <c r="G72" s="2"/>
      <c r="H72" s="5"/>
      <c r="I72" s="2"/>
    </row>
    <row r="73" spans="4:9" ht="12.75" customHeight="1" x14ac:dyDescent="0.2">
      <c r="D73" s="5"/>
      <c r="E73" s="2"/>
      <c r="F73" s="2"/>
      <c r="G73" s="2"/>
      <c r="H73" s="5"/>
      <c r="I73" s="2"/>
    </row>
    <row r="74" spans="4:9" ht="12.75" customHeight="1" x14ac:dyDescent="0.2">
      <c r="D74" s="5"/>
      <c r="E74" s="2"/>
      <c r="F74" s="2"/>
      <c r="G74" s="2"/>
      <c r="H74" s="5"/>
      <c r="I74" s="2"/>
    </row>
    <row r="75" spans="4:9" ht="12.75" customHeight="1" x14ac:dyDescent="0.2">
      <c r="D75" s="5"/>
      <c r="E75" s="2"/>
      <c r="F75" s="2"/>
      <c r="G75" s="2"/>
      <c r="H75" s="5"/>
      <c r="I75" s="2"/>
    </row>
    <row r="76" spans="4:9" ht="12.75" customHeight="1" x14ac:dyDescent="0.2">
      <c r="D76" s="5"/>
      <c r="E76" s="2"/>
      <c r="F76" s="2"/>
      <c r="G76" s="2"/>
      <c r="H76" s="5"/>
      <c r="I76" s="2"/>
    </row>
    <row r="77" spans="4:9" ht="12.75" customHeight="1" x14ac:dyDescent="0.2">
      <c r="D77" s="5"/>
      <c r="E77" s="2"/>
      <c r="F77" s="2"/>
      <c r="G77" s="2"/>
      <c r="H77" s="5"/>
      <c r="I77" s="2"/>
    </row>
    <row r="78" spans="4:9" ht="12.75" customHeight="1" x14ac:dyDescent="0.2">
      <c r="D78" s="5"/>
      <c r="E78" s="2"/>
      <c r="F78" s="2"/>
      <c r="G78" s="2"/>
      <c r="H78" s="5"/>
      <c r="I78" s="2"/>
    </row>
    <row r="79" spans="4:9" ht="12.75" customHeight="1" x14ac:dyDescent="0.2">
      <c r="D79" s="5"/>
      <c r="E79" s="2"/>
      <c r="F79" s="2"/>
      <c r="G79" s="2"/>
      <c r="H79" s="5"/>
      <c r="I79" s="2"/>
    </row>
    <row r="80" spans="4:9" ht="12.75" customHeight="1" x14ac:dyDescent="0.2">
      <c r="D80" s="5"/>
      <c r="E80" s="2"/>
      <c r="F80" s="2"/>
      <c r="G80" s="2"/>
      <c r="H80" s="5"/>
      <c r="I80" s="2"/>
    </row>
    <row r="81" spans="4:9" ht="12.75" customHeight="1" x14ac:dyDescent="0.2">
      <c r="D81" s="5"/>
      <c r="E81" s="2"/>
      <c r="F81" s="2"/>
      <c r="G81" s="2"/>
      <c r="H81" s="5"/>
      <c r="I81" s="2"/>
    </row>
    <row r="82" spans="4:9" ht="12.75" customHeight="1" x14ac:dyDescent="0.2">
      <c r="D82" s="5"/>
      <c r="E82" s="2"/>
      <c r="F82" s="2"/>
      <c r="G82" s="2"/>
      <c r="H82" s="5"/>
      <c r="I82" s="2"/>
    </row>
    <row r="83" spans="4:9" ht="12.75" customHeight="1" x14ac:dyDescent="0.2">
      <c r="D83" s="5"/>
      <c r="E83" s="2"/>
      <c r="F83" s="2"/>
      <c r="G83" s="2"/>
      <c r="H83" s="5"/>
      <c r="I83" s="2"/>
    </row>
    <row r="84" spans="4:9" ht="12.75" customHeight="1" x14ac:dyDescent="0.2">
      <c r="D84" s="5"/>
      <c r="E84" s="2"/>
      <c r="F84" s="2"/>
      <c r="G84" s="2"/>
      <c r="H84" s="5"/>
      <c r="I84" s="2"/>
    </row>
    <row r="85" spans="4:9" ht="12.75" customHeight="1" x14ac:dyDescent="0.2">
      <c r="D85" s="5"/>
      <c r="E85" s="2"/>
      <c r="F85" s="2"/>
      <c r="G85" s="2"/>
      <c r="H85" s="5"/>
      <c r="I85" s="2"/>
    </row>
    <row r="86" spans="4:9" ht="12.75" customHeight="1" x14ac:dyDescent="0.2">
      <c r="D86" s="5"/>
      <c r="E86" s="2"/>
      <c r="F86" s="2"/>
      <c r="G86" s="2"/>
      <c r="H86" s="5"/>
      <c r="I86" s="2"/>
    </row>
    <row r="87" spans="4:9" ht="12.75" customHeight="1" x14ac:dyDescent="0.2">
      <c r="D87" s="5"/>
      <c r="E87" s="2"/>
      <c r="F87" s="2"/>
      <c r="G87" s="2"/>
      <c r="H87" s="5"/>
      <c r="I87" s="2"/>
    </row>
    <row r="88" spans="4:9" ht="12.75" customHeight="1" x14ac:dyDescent="0.2">
      <c r="D88" s="5"/>
      <c r="E88" s="2"/>
      <c r="F88" s="2"/>
      <c r="G88" s="2"/>
      <c r="H88" s="5"/>
      <c r="I88" s="2"/>
    </row>
    <row r="89" spans="4:9" ht="12.75" customHeight="1" x14ac:dyDescent="0.2">
      <c r="D89" s="5"/>
      <c r="E89" s="2"/>
      <c r="F89" s="2"/>
      <c r="G89" s="2"/>
      <c r="H89" s="5"/>
      <c r="I89" s="2"/>
    </row>
    <row r="90" spans="4:9" ht="12.75" customHeight="1" x14ac:dyDescent="0.2">
      <c r="D90" s="5"/>
      <c r="E90" s="2"/>
      <c r="F90" s="2"/>
      <c r="G90" s="2"/>
      <c r="H90" s="5"/>
      <c r="I90" s="2"/>
    </row>
    <row r="91" spans="4:9" ht="12.75" customHeight="1" x14ac:dyDescent="0.2">
      <c r="D91" s="5"/>
      <c r="E91" s="2"/>
      <c r="F91" s="2"/>
      <c r="G91" s="2"/>
      <c r="H91" s="5"/>
      <c r="I91" s="2"/>
    </row>
    <row r="92" spans="4:9" ht="12.75" customHeight="1" x14ac:dyDescent="0.2">
      <c r="D92" s="5"/>
      <c r="E92" s="2"/>
      <c r="F92" s="2"/>
      <c r="G92" s="2"/>
      <c r="H92" s="5"/>
      <c r="I92" s="2"/>
    </row>
    <row r="93" spans="4:9" ht="12.75" customHeight="1" x14ac:dyDescent="0.2">
      <c r="D93" s="5"/>
      <c r="E93" s="2"/>
      <c r="F93" s="2"/>
      <c r="G93" s="2"/>
      <c r="H93" s="5"/>
      <c r="I93" s="2"/>
    </row>
    <row r="94" spans="4:9" ht="12.75" customHeight="1" x14ac:dyDescent="0.2">
      <c r="D94" s="5"/>
      <c r="E94" s="2"/>
      <c r="F94" s="2"/>
      <c r="G94" s="2"/>
      <c r="H94" s="5"/>
      <c r="I94" s="2"/>
    </row>
    <row r="95" spans="4:9" ht="12.75" customHeight="1" x14ac:dyDescent="0.2">
      <c r="D95" s="5"/>
      <c r="E95" s="2"/>
      <c r="F95" s="2"/>
      <c r="G95" s="2"/>
      <c r="H95" s="5"/>
      <c r="I95" s="2"/>
    </row>
    <row r="96" spans="4:9" ht="12.75" customHeight="1" x14ac:dyDescent="0.2">
      <c r="D96" s="5"/>
      <c r="E96" s="2"/>
      <c r="F96" s="2"/>
      <c r="G96" s="2"/>
      <c r="H96" s="5"/>
      <c r="I96" s="2"/>
    </row>
    <row r="97" spans="4:9" ht="12.75" customHeight="1" x14ac:dyDescent="0.2">
      <c r="D97" s="5"/>
      <c r="E97" s="2"/>
      <c r="F97" s="2"/>
      <c r="G97" s="2"/>
      <c r="H97" s="5"/>
      <c r="I97" s="2"/>
    </row>
    <row r="98" spans="4:9" ht="12.75" customHeight="1" x14ac:dyDescent="0.2">
      <c r="D98" s="5"/>
      <c r="E98" s="2"/>
      <c r="F98" s="2"/>
      <c r="G98" s="2"/>
      <c r="H98" s="5"/>
      <c r="I98" s="2"/>
    </row>
  </sheetData>
  <printOptions horizontalCentered="1"/>
  <pageMargins left="0" right="0" top="1.18" bottom="1" header="0.75" footer="0.5"/>
  <pageSetup scale="75" orientation="portrait" r:id="rId1"/>
  <headerFooter alignWithMargins="0">
    <oddHeader>&amp;L&amp;G&amp;C&amp;"Arial Narrow,Bold"&amp;14&amp;A&amp;R&amp;G</oddHeader>
    <oddFooter>&amp;LContract Summary Page &amp;P&amp;R
&amp;D</oddFooter>
  </headerFooter>
  <legacyDrawingHF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26"/>
  <sheetViews>
    <sheetView view="pageLayout" topLeftCell="A16" zoomScaleNormal="100" workbookViewId="0">
      <selection activeCell="E23" sqref="E23"/>
    </sheetView>
  </sheetViews>
  <sheetFormatPr defaultRowHeight="15" x14ac:dyDescent="0.25"/>
  <cols>
    <col min="1" max="1" width="26.85546875" style="1" customWidth="1"/>
    <col min="2" max="2" width="15.28515625" style="1" customWidth="1"/>
    <col min="3" max="3" width="14.140625" style="1" customWidth="1"/>
    <col min="4" max="5" width="19.140625" style="1" customWidth="1"/>
    <col min="6" max="6" width="19" style="1" customWidth="1"/>
    <col min="7" max="7" width="20.42578125" style="1" customWidth="1"/>
    <col min="8" max="8" width="14.5703125" customWidth="1"/>
    <col min="9" max="9" width="19" style="1" customWidth="1"/>
    <col min="10" max="10" width="14.140625" style="1" customWidth="1"/>
    <col min="11" max="11" width="12.7109375" style="1" customWidth="1"/>
    <col min="12" max="12" width="12.7109375" style="8" customWidth="1"/>
    <col min="13" max="13" width="12.7109375" style="1" customWidth="1"/>
    <col min="14" max="14" width="12.7109375" style="8" customWidth="1"/>
    <col min="15" max="15" width="12.7109375" style="10" customWidth="1"/>
    <col min="16" max="16" width="12.7109375" style="8" customWidth="1"/>
    <col min="17" max="20" width="12.7109375" style="10" customWidth="1"/>
    <col min="21" max="21" width="19" style="10" bestFit="1" customWidth="1"/>
    <col min="22" max="22" width="20.5703125" style="10" bestFit="1" customWidth="1"/>
    <col min="23" max="23" width="22.5703125" bestFit="1" customWidth="1"/>
    <col min="24" max="24" width="12.7109375" style="10" customWidth="1"/>
  </cols>
  <sheetData>
    <row r="1" spans="1:24" s="39" customFormat="1" ht="42.75" x14ac:dyDescent="0.25">
      <c r="A1" s="47" t="s">
        <v>0</v>
      </c>
      <c r="B1" s="47" t="s">
        <v>6</v>
      </c>
      <c r="C1" s="48" t="s">
        <v>7</v>
      </c>
      <c r="D1" s="47" t="s">
        <v>2</v>
      </c>
      <c r="E1" s="47" t="s">
        <v>9</v>
      </c>
      <c r="F1" s="47" t="s">
        <v>13</v>
      </c>
      <c r="G1" s="48" t="s">
        <v>10</v>
      </c>
      <c r="H1" s="48" t="s">
        <v>44</v>
      </c>
      <c r="I1" s="47" t="s">
        <v>1</v>
      </c>
      <c r="J1" s="47" t="s">
        <v>15</v>
      </c>
      <c r="K1" s="49" t="s">
        <v>16</v>
      </c>
      <c r="L1" s="48" t="s">
        <v>17</v>
      </c>
      <c r="M1" s="50" t="s">
        <v>18</v>
      </c>
      <c r="N1" s="49" t="s">
        <v>3</v>
      </c>
      <c r="O1" s="49" t="s">
        <v>8</v>
      </c>
      <c r="P1" s="50" t="s">
        <v>4</v>
      </c>
      <c r="Q1" s="49" t="s">
        <v>12</v>
      </c>
      <c r="R1" s="50" t="s">
        <v>5</v>
      </c>
      <c r="S1" s="50" t="s">
        <v>41</v>
      </c>
      <c r="T1" s="49" t="s">
        <v>11</v>
      </c>
      <c r="U1" s="48" t="s">
        <v>14</v>
      </c>
      <c r="V1" s="48" t="s">
        <v>45</v>
      </c>
      <c r="W1" s="50" t="s">
        <v>43</v>
      </c>
    </row>
    <row r="2" spans="1:24" ht="16.5" x14ac:dyDescent="0.3">
      <c r="A2" s="16"/>
      <c r="B2" s="16"/>
      <c r="C2" s="16"/>
      <c r="D2" s="16"/>
      <c r="E2" s="16"/>
      <c r="F2" s="16"/>
      <c r="G2" s="16"/>
      <c r="H2" s="16"/>
      <c r="I2" s="16"/>
      <c r="J2" s="16"/>
      <c r="K2" s="17"/>
      <c r="L2" s="16"/>
      <c r="M2" s="17"/>
      <c r="N2" s="19"/>
      <c r="O2" s="17"/>
      <c r="P2" s="19"/>
      <c r="Q2" s="19"/>
      <c r="R2" s="19"/>
      <c r="S2" s="19"/>
      <c r="T2" s="19"/>
      <c r="U2" s="13"/>
      <c r="V2" s="13"/>
      <c r="W2" s="19"/>
      <c r="X2"/>
    </row>
    <row r="3" spans="1:24" ht="16.5" x14ac:dyDescent="0.3">
      <c r="A3" s="16"/>
      <c r="B3" s="16"/>
      <c r="C3" s="16"/>
      <c r="D3" s="16"/>
      <c r="E3" s="16"/>
      <c r="F3" s="16"/>
      <c r="G3" s="16"/>
      <c r="H3" s="16"/>
      <c r="I3" s="16" t="s">
        <v>26</v>
      </c>
      <c r="J3" s="16"/>
      <c r="K3" s="17"/>
      <c r="L3" s="16"/>
      <c r="M3" s="17"/>
      <c r="N3" s="19"/>
      <c r="O3" s="17"/>
      <c r="P3" s="19"/>
      <c r="Q3" s="19"/>
      <c r="R3" s="19"/>
      <c r="S3" s="19"/>
      <c r="T3" s="19"/>
      <c r="U3" s="13"/>
      <c r="V3" s="13"/>
      <c r="W3" s="19"/>
      <c r="X3"/>
    </row>
    <row r="4" spans="1:24" ht="16.5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7"/>
      <c r="L4" s="16"/>
      <c r="M4" s="17"/>
      <c r="N4" s="19"/>
      <c r="O4" s="17"/>
      <c r="P4" s="19"/>
      <c r="Q4" s="19"/>
      <c r="R4" s="19"/>
      <c r="S4" s="19"/>
      <c r="T4" s="19"/>
      <c r="U4" s="13"/>
      <c r="V4" s="13"/>
      <c r="W4" s="19"/>
      <c r="X4"/>
    </row>
    <row r="5" spans="1:24" ht="16.5" x14ac:dyDescent="0.3">
      <c r="A5" s="16"/>
      <c r="B5" s="16"/>
      <c r="C5" s="16"/>
      <c r="D5" s="16"/>
      <c r="E5" s="16"/>
      <c r="F5" s="16"/>
      <c r="G5" s="16"/>
      <c r="H5" s="16"/>
      <c r="I5" s="16"/>
      <c r="J5" s="16"/>
      <c r="K5" s="17"/>
      <c r="L5" s="16"/>
      <c r="M5" s="17"/>
      <c r="N5" s="19"/>
      <c r="O5" s="17"/>
      <c r="P5" s="19"/>
      <c r="Q5" s="19"/>
      <c r="R5" s="19"/>
      <c r="S5" s="19"/>
      <c r="T5" s="19"/>
      <c r="U5" s="13"/>
      <c r="V5" s="13"/>
      <c r="W5" s="19"/>
      <c r="X5"/>
    </row>
    <row r="6" spans="1:24" ht="16.5" x14ac:dyDescent="0.3">
      <c r="A6" s="16"/>
      <c r="B6" s="16"/>
      <c r="C6" s="16"/>
      <c r="D6" s="16"/>
      <c r="E6" s="16"/>
      <c r="F6" s="16"/>
      <c r="G6" s="16"/>
      <c r="H6" s="16"/>
      <c r="I6" s="16"/>
      <c r="J6" s="16"/>
      <c r="K6" s="17"/>
      <c r="L6" s="16"/>
      <c r="M6" s="17"/>
      <c r="N6" s="19"/>
      <c r="O6" s="17"/>
      <c r="P6" s="19"/>
      <c r="Q6" s="19"/>
      <c r="R6" s="19"/>
      <c r="S6" s="19"/>
      <c r="T6" s="19"/>
      <c r="U6" s="13"/>
      <c r="V6" s="13"/>
      <c r="W6" s="19"/>
      <c r="X6"/>
    </row>
    <row r="7" spans="1:24" ht="16.5" x14ac:dyDescent="0.3">
      <c r="A7" s="16"/>
      <c r="B7" s="16"/>
      <c r="C7" s="16"/>
      <c r="D7" s="16"/>
      <c r="E7" s="16"/>
      <c r="F7" s="16"/>
      <c r="G7" s="16"/>
      <c r="H7" s="16"/>
      <c r="I7" s="16"/>
      <c r="J7" s="16"/>
      <c r="K7" s="17"/>
      <c r="L7" s="16"/>
      <c r="M7" s="17"/>
      <c r="N7" s="19"/>
      <c r="O7" s="17"/>
      <c r="P7" s="19"/>
      <c r="Q7" s="19"/>
      <c r="R7" s="19"/>
      <c r="S7" s="19"/>
      <c r="T7" s="19"/>
      <c r="U7" s="13"/>
      <c r="V7" s="13"/>
      <c r="W7" s="19"/>
      <c r="X7"/>
    </row>
    <row r="8" spans="1:24" ht="16.5" x14ac:dyDescent="0.3">
      <c r="A8" s="16"/>
      <c r="B8" s="16"/>
      <c r="C8" s="16"/>
      <c r="D8" s="16"/>
      <c r="E8" s="16"/>
      <c r="F8" s="16"/>
      <c r="G8" s="16"/>
      <c r="H8" s="16"/>
      <c r="I8" s="16"/>
      <c r="J8" s="16"/>
      <c r="K8" s="17"/>
      <c r="L8" s="16"/>
      <c r="M8" s="17"/>
      <c r="N8" s="19"/>
      <c r="O8" s="17"/>
      <c r="P8" s="19"/>
      <c r="Q8" s="19"/>
      <c r="R8" s="19"/>
      <c r="S8" s="19"/>
      <c r="T8" s="19"/>
      <c r="U8" s="13"/>
      <c r="V8" s="13"/>
      <c r="W8" s="19"/>
      <c r="X8"/>
    </row>
    <row r="9" spans="1:24" ht="16.5" x14ac:dyDescent="0.3">
      <c r="A9" s="16"/>
      <c r="B9" s="16"/>
      <c r="C9" s="16"/>
      <c r="D9" s="16"/>
      <c r="E9" s="16"/>
      <c r="F9" s="16"/>
      <c r="G9" s="16"/>
      <c r="H9" s="16"/>
      <c r="I9" s="16"/>
      <c r="J9" s="16"/>
      <c r="K9" s="17"/>
      <c r="L9" s="16"/>
      <c r="M9" s="17"/>
      <c r="N9" s="19"/>
      <c r="O9" s="17"/>
      <c r="P9" s="19"/>
      <c r="Q9" s="19"/>
      <c r="R9" s="19"/>
      <c r="S9" s="19"/>
      <c r="T9" s="19"/>
      <c r="U9" s="13"/>
      <c r="V9" s="13"/>
      <c r="W9" s="19"/>
      <c r="X9"/>
    </row>
    <row r="10" spans="1:24" ht="16.5" x14ac:dyDescent="0.3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7"/>
      <c r="L10" s="16"/>
      <c r="M10" s="17"/>
      <c r="N10" s="19"/>
      <c r="O10" s="17"/>
      <c r="P10" s="19"/>
      <c r="Q10" s="19"/>
      <c r="R10" s="19"/>
      <c r="S10" s="19"/>
      <c r="T10" s="19"/>
      <c r="U10" s="13"/>
      <c r="V10" s="13"/>
      <c r="W10" s="19"/>
      <c r="X10"/>
    </row>
    <row r="11" spans="1:24" ht="16.5" x14ac:dyDescent="0.3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7"/>
      <c r="L11" s="16"/>
      <c r="M11" s="17"/>
      <c r="N11" s="19"/>
      <c r="O11" s="17"/>
      <c r="P11" s="19"/>
      <c r="Q11" s="19"/>
      <c r="R11" s="19"/>
      <c r="S11" s="19"/>
      <c r="T11" s="19"/>
      <c r="U11" s="13"/>
      <c r="V11" s="13"/>
      <c r="W11" s="19"/>
      <c r="X11"/>
    </row>
    <row r="12" spans="1:24" s="39" customFormat="1" ht="16.5" x14ac:dyDescent="0.3">
      <c r="A12" s="40"/>
      <c r="B12" s="40" t="s">
        <v>38</v>
      </c>
      <c r="C12" s="40"/>
      <c r="D12" s="40"/>
      <c r="E12" s="40"/>
      <c r="F12" s="40"/>
      <c r="G12" s="40"/>
      <c r="H12" s="40"/>
      <c r="I12"/>
      <c r="J12" s="40"/>
      <c r="K12" s="41">
        <f>SUBTOTAL(109,Table1[OT Costs])</f>
        <v>0</v>
      </c>
      <c r="L12" s="40"/>
      <c r="M12" s="41">
        <f>SUBTOTAL(109,Table1[Backfill Costs])</f>
        <v>0</v>
      </c>
      <c r="N12" s="42">
        <f>SUBTOTAL(109,Table1[Lodging])</f>
        <v>0</v>
      </c>
      <c r="O12" s="41">
        <f>SUBTOTAL(109,Table1[Airfare])</f>
        <v>0</v>
      </c>
      <c r="P12" s="42">
        <f>SUBTOTAL(109,Table1[Car Rental])</f>
        <v>0</v>
      </c>
      <c r="Q12" s="42">
        <f>SUBTOTAL(109,Table1[Mileage])</f>
        <v>0</v>
      </c>
      <c r="R12" s="42">
        <f>SUBTOTAL(109,Table1[Meal Per Diem])</f>
        <v>0</v>
      </c>
      <c r="S12" s="42">
        <f>SUBTOTAL(109,Table1[Self-parking &amp; Tolls])</f>
        <v>0</v>
      </c>
      <c r="T12" s="42">
        <f>SUBTOTAL(109,Table1[Incidentals])</f>
        <v>0</v>
      </c>
      <c r="U12" s="43"/>
      <c r="V12" s="43"/>
      <c r="W12" s="42">
        <f>SUM(Table1[[#Totals],[OT Costs]]:Table1[[#Totals],[Incidentals]])</f>
        <v>0</v>
      </c>
    </row>
    <row r="13" spans="1:24" ht="16.5" x14ac:dyDescent="0.3">
      <c r="A13" s="16"/>
      <c r="B13" s="16"/>
      <c r="C13" s="16"/>
      <c r="D13" s="16"/>
      <c r="E13" s="16"/>
      <c r="F13" s="16"/>
      <c r="G13" s="16"/>
      <c r="I13" s="16"/>
      <c r="J13" s="16"/>
      <c r="K13" s="16"/>
      <c r="L13" s="17"/>
      <c r="M13" s="16"/>
      <c r="N13" s="17"/>
      <c r="O13" s="19"/>
      <c r="P13" s="17"/>
      <c r="Q13" s="19"/>
      <c r="R13" s="19"/>
      <c r="S13" s="19"/>
      <c r="T13" s="19"/>
      <c r="U13" s="19"/>
      <c r="V13" s="19"/>
      <c r="W13" s="13"/>
      <c r="X13" s="19"/>
    </row>
    <row r="14" spans="1:24" ht="16.5" x14ac:dyDescent="0.3">
      <c r="A14" s="16"/>
      <c r="B14" s="16"/>
      <c r="C14" s="16"/>
      <c r="D14" s="16"/>
      <c r="E14" s="16"/>
      <c r="F14" s="16"/>
      <c r="G14" s="16"/>
      <c r="I14" s="16"/>
      <c r="J14" s="16"/>
      <c r="K14" s="16"/>
      <c r="L14" s="17"/>
      <c r="M14" s="16"/>
      <c r="N14" s="17"/>
      <c r="O14" s="19"/>
      <c r="P14" s="17"/>
      <c r="Q14" s="19"/>
      <c r="R14" s="19"/>
      <c r="S14" s="19"/>
      <c r="T14" s="19"/>
      <c r="U14" s="53" t="s">
        <v>43</v>
      </c>
      <c r="V14" s="53" t="s">
        <v>46</v>
      </c>
      <c r="W14" s="53" t="s">
        <v>47</v>
      </c>
      <c r="X14" s="19"/>
    </row>
    <row r="15" spans="1:24" ht="16.5" x14ac:dyDescent="0.3">
      <c r="A15" s="16"/>
      <c r="B15" s="16"/>
      <c r="C15" s="16"/>
      <c r="D15" s="16"/>
      <c r="E15" s="16"/>
      <c r="F15" s="16"/>
      <c r="G15" s="16"/>
      <c r="I15" s="16"/>
      <c r="J15" s="16"/>
      <c r="K15" s="16"/>
      <c r="L15" s="17"/>
      <c r="M15" s="16"/>
      <c r="N15" s="17"/>
      <c r="O15" s="19"/>
      <c r="P15" s="17"/>
      <c r="Q15" s="19"/>
      <c r="R15" s="19"/>
      <c r="S15" s="19"/>
      <c r="T15" s="19"/>
      <c r="U15" s="19">
        <f>Table1[[#Totals],[Invoice Total]]</f>
        <v>0</v>
      </c>
      <c r="V15" s="19">
        <f>Table5[[#This Row],[Invoice Total]]*3%</f>
        <v>0</v>
      </c>
      <c r="W15" s="19">
        <f>Table5[[#This Row],[Invoice Total]]+Table5[[#This Row],[3% Admin Fee]]</f>
        <v>0</v>
      </c>
      <c r="X15" s="19"/>
    </row>
    <row r="16" spans="1:24" ht="16.5" x14ac:dyDescent="0.3">
      <c r="A16" s="16"/>
      <c r="B16" s="16"/>
      <c r="C16" s="16"/>
      <c r="D16" s="16"/>
      <c r="E16" s="16"/>
      <c r="F16" s="16"/>
      <c r="G16" s="16"/>
      <c r="I16" s="16"/>
      <c r="J16" s="16"/>
      <c r="K16" s="16"/>
      <c r="L16" s="17"/>
      <c r="M16" s="16"/>
      <c r="N16" s="17"/>
      <c r="O16" s="19"/>
      <c r="P16" s="17"/>
      <c r="Q16" s="19"/>
      <c r="R16" s="19"/>
      <c r="S16" s="19"/>
      <c r="T16" s="19"/>
      <c r="U16" s="19"/>
      <c r="V16" s="19"/>
      <c r="W16" s="13"/>
      <c r="X16" s="19"/>
    </row>
    <row r="17" spans="1:24" ht="16.5" x14ac:dyDescent="0.3">
      <c r="A17" s="16"/>
      <c r="B17" s="16"/>
      <c r="C17" s="16"/>
      <c r="D17" s="16"/>
      <c r="E17" s="16"/>
      <c r="F17" s="16"/>
      <c r="G17" s="16"/>
      <c r="I17" s="16"/>
      <c r="J17" s="16"/>
      <c r="K17" s="16"/>
      <c r="L17" s="17"/>
      <c r="M17" s="16"/>
      <c r="N17" s="17"/>
      <c r="O17" s="19"/>
      <c r="P17" s="17"/>
      <c r="Q17" s="19"/>
      <c r="R17" s="19"/>
      <c r="S17" s="19"/>
      <c r="T17" s="19"/>
      <c r="U17" s="19"/>
      <c r="V17" s="19"/>
      <c r="W17" s="13"/>
      <c r="X17" s="19"/>
    </row>
    <row r="18" spans="1:24" ht="16.5" x14ac:dyDescent="0.3">
      <c r="A18" s="16"/>
      <c r="B18" s="16"/>
      <c r="C18" s="16"/>
      <c r="D18" s="16"/>
      <c r="E18" s="16"/>
      <c r="F18" s="16"/>
      <c r="G18" s="16"/>
      <c r="I18" s="16"/>
      <c r="J18" s="16"/>
      <c r="K18" s="16"/>
      <c r="L18" s="17"/>
      <c r="M18" s="16"/>
      <c r="N18" s="17"/>
      <c r="O18" s="19"/>
      <c r="P18" s="17"/>
      <c r="Q18" s="19"/>
      <c r="R18" s="19"/>
      <c r="S18" s="19"/>
      <c r="T18" s="19"/>
      <c r="U18" s="19"/>
      <c r="V18" s="19"/>
      <c r="W18" s="13"/>
      <c r="X18" s="19"/>
    </row>
    <row r="19" spans="1:24" ht="16.5" x14ac:dyDescent="0.3">
      <c r="A19" s="16"/>
      <c r="B19" s="16"/>
      <c r="C19" s="16"/>
      <c r="D19" s="16"/>
      <c r="E19" s="16"/>
      <c r="F19" s="16"/>
      <c r="G19" s="16"/>
      <c r="I19" s="16"/>
      <c r="J19" s="16"/>
      <c r="K19" s="16"/>
      <c r="L19" s="17"/>
      <c r="M19" s="16"/>
      <c r="N19" s="17"/>
      <c r="O19" s="19"/>
      <c r="P19" s="17"/>
      <c r="Q19" s="19"/>
      <c r="R19" s="19"/>
      <c r="S19" s="19"/>
      <c r="T19" s="19"/>
      <c r="U19" s="19"/>
      <c r="V19" s="19"/>
      <c r="W19" s="13"/>
      <c r="X19" s="19"/>
    </row>
    <row r="20" spans="1:24" ht="16.5" x14ac:dyDescent="0.3">
      <c r="A20" s="16"/>
      <c r="B20" s="16"/>
      <c r="C20" s="16"/>
      <c r="D20" s="16"/>
      <c r="E20" s="16"/>
      <c r="F20" s="16"/>
      <c r="G20" s="16"/>
      <c r="I20" s="16"/>
      <c r="J20" s="16"/>
      <c r="K20" s="16"/>
      <c r="L20" s="17"/>
      <c r="M20" s="16"/>
      <c r="N20" s="17"/>
      <c r="O20" s="19"/>
      <c r="P20" s="17"/>
      <c r="Q20" s="19"/>
      <c r="R20" s="19"/>
      <c r="S20" s="19"/>
      <c r="T20" s="19"/>
      <c r="U20" s="19"/>
      <c r="V20" s="19"/>
      <c r="W20" s="13"/>
      <c r="X20" s="19"/>
    </row>
    <row r="21" spans="1:24" ht="16.5" x14ac:dyDescent="0.3">
      <c r="A21" s="16"/>
      <c r="B21" s="16"/>
      <c r="C21" s="16"/>
      <c r="D21" s="16"/>
      <c r="E21" s="16"/>
      <c r="F21" s="16"/>
      <c r="G21" s="16"/>
      <c r="I21" s="16"/>
      <c r="J21" s="16"/>
      <c r="K21" s="16"/>
      <c r="L21" s="17"/>
      <c r="M21" s="16"/>
      <c r="N21" s="17"/>
      <c r="O21" s="19"/>
      <c r="P21" s="17"/>
      <c r="Q21" s="19"/>
      <c r="R21" s="19"/>
      <c r="S21" s="19"/>
      <c r="T21" s="19"/>
      <c r="U21" s="19"/>
      <c r="V21" s="19"/>
      <c r="W21" s="13"/>
      <c r="X21" s="19"/>
    </row>
    <row r="22" spans="1:24" ht="16.5" x14ac:dyDescent="0.3">
      <c r="A22" s="16"/>
      <c r="B22" s="16"/>
      <c r="C22" s="16"/>
      <c r="D22" s="16"/>
      <c r="E22" s="16"/>
      <c r="F22" s="16"/>
      <c r="G22" s="16"/>
      <c r="I22" s="16"/>
      <c r="J22" s="16"/>
      <c r="K22" s="16"/>
      <c r="L22" s="17"/>
      <c r="M22" s="16"/>
      <c r="N22" s="17"/>
      <c r="O22" s="19"/>
      <c r="P22" s="17"/>
      <c r="Q22" s="19"/>
      <c r="R22" s="19"/>
      <c r="S22" s="19"/>
      <c r="T22" s="19"/>
      <c r="U22" s="19"/>
      <c r="V22" s="19"/>
      <c r="W22" s="13"/>
      <c r="X22" s="19"/>
    </row>
    <row r="23" spans="1:24" ht="16.5" x14ac:dyDescent="0.3">
      <c r="A23" s="16"/>
      <c r="B23" s="16"/>
      <c r="C23" s="16"/>
      <c r="D23" s="16"/>
      <c r="E23" s="16"/>
      <c r="F23" s="16"/>
      <c r="G23" s="16"/>
      <c r="I23" s="16"/>
      <c r="J23" s="16"/>
      <c r="K23" s="16"/>
      <c r="L23" s="17"/>
      <c r="M23" s="16"/>
      <c r="N23" s="17"/>
      <c r="O23" s="19"/>
      <c r="P23" s="17"/>
      <c r="Q23" s="19"/>
      <c r="R23" s="19"/>
      <c r="S23" s="19"/>
      <c r="T23" s="19"/>
      <c r="U23" s="19"/>
      <c r="V23" s="19"/>
      <c r="W23" s="13"/>
      <c r="X23" s="19"/>
    </row>
    <row r="24" spans="1:24" ht="16.5" x14ac:dyDescent="0.3">
      <c r="A24" s="16"/>
      <c r="B24" s="16"/>
      <c r="C24" s="16"/>
      <c r="D24" s="16"/>
      <c r="E24" s="16"/>
      <c r="F24" s="16"/>
      <c r="G24" s="16"/>
      <c r="I24" s="16"/>
      <c r="J24" s="16"/>
      <c r="K24" s="16"/>
      <c r="L24" s="17"/>
      <c r="M24" s="16"/>
      <c r="N24" s="17"/>
      <c r="O24" s="19"/>
      <c r="P24" s="17"/>
      <c r="Q24" s="19"/>
      <c r="R24" s="19"/>
      <c r="S24" s="19"/>
      <c r="T24" s="19"/>
      <c r="U24" s="19"/>
      <c r="V24" s="19"/>
      <c r="W24" s="13"/>
      <c r="X24" s="19"/>
    </row>
    <row r="25" spans="1:24" ht="16.5" x14ac:dyDescent="0.3">
      <c r="A25" s="16"/>
      <c r="B25" s="16"/>
      <c r="C25" s="16"/>
      <c r="D25" s="16"/>
      <c r="E25" s="16"/>
      <c r="F25" s="16"/>
      <c r="G25" s="16"/>
      <c r="I25" s="16"/>
      <c r="J25" s="16"/>
      <c r="K25" s="16"/>
      <c r="L25" s="17"/>
      <c r="M25" s="16"/>
      <c r="N25" s="17"/>
      <c r="O25" s="19"/>
      <c r="P25" s="17"/>
      <c r="Q25" s="19"/>
      <c r="R25" s="19"/>
      <c r="S25" s="19"/>
      <c r="T25" s="19"/>
      <c r="U25" s="19"/>
      <c r="V25" s="19"/>
      <c r="W25" s="13"/>
      <c r="X25" s="19"/>
    </row>
    <row r="26" spans="1:24" ht="16.5" x14ac:dyDescent="0.3">
      <c r="A26" s="16"/>
      <c r="B26" s="16"/>
      <c r="C26" s="16"/>
      <c r="D26" s="16"/>
      <c r="E26" s="16"/>
      <c r="F26" s="16"/>
      <c r="G26" s="16"/>
      <c r="I26" s="16"/>
      <c r="J26" s="16"/>
      <c r="K26" s="16"/>
      <c r="L26" s="17"/>
      <c r="M26" s="18"/>
      <c r="N26" s="17"/>
      <c r="O26" s="19"/>
      <c r="P26" s="17"/>
      <c r="Q26" s="19"/>
      <c r="R26" s="19"/>
      <c r="S26" s="19"/>
      <c r="T26" s="19"/>
      <c r="U26" s="19"/>
      <c r="V26" s="19"/>
      <c r="W26" s="13"/>
      <c r="X26" s="19"/>
    </row>
  </sheetData>
  <pageMargins left="0.7" right="0.7" top="0.75" bottom="0.75" header="0.3" footer="0.3"/>
  <pageSetup orientation="landscape" r:id="rId1"/>
  <headerFooter>
    <oddHeader>&amp;L&amp;G&amp;C&amp;"Century Gothic,Bold"&amp;14Backfill and Overtime Reimbursement&amp;R&amp;G</oddHeader>
    <oddFooter>&amp;LBackfill/OT Reimbursement Page &amp;P&amp;R&amp;D</oddFooter>
  </headerFooter>
  <legacyDrawingHF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4"/>
  <sheetViews>
    <sheetView view="pageLayout" topLeftCell="A11" zoomScaleNormal="100" workbookViewId="0">
      <selection activeCell="E23" sqref="E23"/>
    </sheetView>
  </sheetViews>
  <sheetFormatPr defaultRowHeight="15" x14ac:dyDescent="0.25"/>
  <cols>
    <col min="1" max="1" width="15.28515625" style="1" customWidth="1"/>
    <col min="2" max="2" width="14.140625" style="1" customWidth="1"/>
    <col min="3" max="3" width="19.140625" style="1" customWidth="1"/>
    <col min="4" max="4" width="26.85546875" style="1" customWidth="1"/>
    <col min="5" max="5" width="19.140625" style="1" customWidth="1"/>
    <col min="6" max="6" width="20.42578125" style="1" customWidth="1"/>
    <col min="7" max="7" width="26.85546875" style="1" customWidth="1"/>
    <col min="8" max="10" width="12.7109375" style="8" customWidth="1"/>
    <col min="11" max="11" width="13.85546875" style="8" customWidth="1"/>
    <col min="12" max="13" width="12.7109375" style="8" customWidth="1"/>
    <col min="14" max="14" width="14.140625" customWidth="1"/>
    <col min="15" max="15" width="19.7109375" style="1" bestFit="1" customWidth="1"/>
    <col min="16" max="16" width="19" bestFit="1" customWidth="1"/>
    <col min="17" max="17" width="9.85546875" customWidth="1"/>
    <col min="18" max="18" width="13" customWidth="1"/>
    <col min="19" max="19" width="11.42578125" customWidth="1"/>
    <col min="20" max="20" width="10.140625" customWidth="1"/>
  </cols>
  <sheetData>
    <row r="1" spans="1:20" s="39" customFormat="1" ht="42.75" x14ac:dyDescent="0.25">
      <c r="A1" s="47" t="s">
        <v>6</v>
      </c>
      <c r="B1" s="48" t="s">
        <v>7</v>
      </c>
      <c r="C1" s="47" t="s">
        <v>2</v>
      </c>
      <c r="D1" s="47" t="s">
        <v>9</v>
      </c>
      <c r="E1" s="47" t="s">
        <v>13</v>
      </c>
      <c r="F1" s="48" t="s">
        <v>10</v>
      </c>
      <c r="G1" s="48" t="s">
        <v>19</v>
      </c>
      <c r="H1" s="50" t="s">
        <v>20</v>
      </c>
      <c r="I1" s="50" t="s">
        <v>21</v>
      </c>
      <c r="J1" s="50" t="s">
        <v>22</v>
      </c>
      <c r="K1" s="50" t="s">
        <v>23</v>
      </c>
      <c r="L1" s="50" t="s">
        <v>24</v>
      </c>
      <c r="M1" s="49" t="s">
        <v>25</v>
      </c>
      <c r="N1" s="48" t="s">
        <v>14</v>
      </c>
      <c r="O1" s="47" t="s">
        <v>45</v>
      </c>
      <c r="P1" s="47" t="s">
        <v>43</v>
      </c>
      <c r="Q1" s="44" t="s">
        <v>26</v>
      </c>
      <c r="R1" s="44" t="s">
        <v>26</v>
      </c>
      <c r="S1" s="44" t="s">
        <v>26</v>
      </c>
      <c r="T1" s="44" t="s">
        <v>26</v>
      </c>
    </row>
    <row r="2" spans="1:20" ht="16.5" x14ac:dyDescent="0.3">
      <c r="A2" s="16"/>
      <c r="B2" s="16"/>
      <c r="C2" s="16"/>
      <c r="D2" s="16"/>
      <c r="E2" s="16"/>
      <c r="F2" s="16"/>
      <c r="G2" s="16"/>
      <c r="H2" s="17"/>
      <c r="I2" s="17"/>
      <c r="J2" s="17"/>
      <c r="K2" s="17"/>
      <c r="L2" s="17"/>
      <c r="M2" s="17"/>
      <c r="N2" s="16"/>
      <c r="O2" s="17"/>
      <c r="P2" s="17"/>
    </row>
    <row r="3" spans="1:20" ht="16.5" x14ac:dyDescent="0.3">
      <c r="A3" s="16"/>
      <c r="B3" s="16"/>
      <c r="C3" s="16"/>
      <c r="D3" s="16"/>
      <c r="E3" s="16"/>
      <c r="F3" s="16"/>
      <c r="G3" s="16"/>
      <c r="H3" s="17"/>
      <c r="I3" s="17"/>
      <c r="J3" s="17"/>
      <c r="K3" s="17"/>
      <c r="L3" s="17"/>
      <c r="M3" s="17"/>
      <c r="N3" s="16"/>
      <c r="O3" s="17"/>
      <c r="P3" s="17"/>
    </row>
    <row r="4" spans="1:20" ht="16.5" x14ac:dyDescent="0.3">
      <c r="A4" s="16"/>
      <c r="B4" s="16"/>
      <c r="C4" s="16"/>
      <c r="D4" s="16"/>
      <c r="E4" s="16"/>
      <c r="F4" s="16"/>
      <c r="G4" s="16"/>
      <c r="H4" s="17"/>
      <c r="I4" s="17"/>
      <c r="J4" s="17"/>
      <c r="K4" s="17"/>
      <c r="L4" s="17"/>
      <c r="M4" s="17"/>
      <c r="N4" s="16"/>
      <c r="O4" s="17"/>
      <c r="P4" s="17"/>
    </row>
    <row r="5" spans="1:20" ht="16.5" x14ac:dyDescent="0.3">
      <c r="A5" s="16"/>
      <c r="B5" s="16"/>
      <c r="C5" s="16"/>
      <c r="D5" s="16"/>
      <c r="E5" s="16"/>
      <c r="F5" s="16"/>
      <c r="G5" s="16"/>
      <c r="H5" s="17"/>
      <c r="I5" s="17"/>
      <c r="J5" s="17"/>
      <c r="K5" s="17"/>
      <c r="L5" s="17"/>
      <c r="M5" s="17"/>
      <c r="N5" s="16"/>
      <c r="O5" s="17"/>
      <c r="P5" s="17"/>
    </row>
    <row r="6" spans="1:20" ht="16.5" x14ac:dyDescent="0.3">
      <c r="A6" s="16"/>
      <c r="B6" s="16"/>
      <c r="C6" s="16"/>
      <c r="D6" s="16"/>
      <c r="E6" s="16"/>
      <c r="F6" s="16"/>
      <c r="G6" s="16"/>
      <c r="H6" s="17"/>
      <c r="I6" s="17"/>
      <c r="J6" s="17"/>
      <c r="K6" s="17"/>
      <c r="L6" s="17"/>
      <c r="M6" s="17"/>
      <c r="N6" s="16"/>
      <c r="O6" s="17"/>
      <c r="P6" s="17"/>
    </row>
    <row r="7" spans="1:20" ht="16.5" x14ac:dyDescent="0.3">
      <c r="A7" s="16"/>
      <c r="B7" s="16"/>
      <c r="C7" s="16"/>
      <c r="D7" s="16"/>
      <c r="E7" s="16"/>
      <c r="F7" s="16"/>
      <c r="G7" s="16"/>
      <c r="H7" s="17"/>
      <c r="I7" s="17"/>
      <c r="J7" s="17"/>
      <c r="K7" s="17"/>
      <c r="L7" s="17"/>
      <c r="M7" s="17"/>
      <c r="N7" s="16"/>
      <c r="O7" s="17"/>
      <c r="P7" s="17"/>
    </row>
    <row r="8" spans="1:20" ht="16.5" x14ac:dyDescent="0.3">
      <c r="A8" s="16"/>
      <c r="B8" s="16"/>
      <c r="C8" s="16"/>
      <c r="D8" s="16"/>
      <c r="E8" s="16"/>
      <c r="F8" s="16"/>
      <c r="G8" s="16"/>
      <c r="H8" s="17"/>
      <c r="I8" s="17"/>
      <c r="J8" s="17"/>
      <c r="K8" s="17"/>
      <c r="L8" s="17"/>
      <c r="M8" s="17"/>
      <c r="N8" s="16"/>
      <c r="O8" s="17"/>
      <c r="P8" s="17"/>
    </row>
    <row r="9" spans="1:20" ht="16.5" x14ac:dyDescent="0.3">
      <c r="A9" s="16"/>
      <c r="B9" s="16"/>
      <c r="C9" s="16"/>
      <c r="D9" s="16"/>
      <c r="E9" s="16"/>
      <c r="F9" s="16"/>
      <c r="G9" s="16"/>
      <c r="H9" s="17"/>
      <c r="I9" s="17"/>
      <c r="J9" s="17"/>
      <c r="K9" s="17"/>
      <c r="L9" s="17"/>
      <c r="M9" s="17"/>
      <c r="N9" s="16"/>
      <c r="O9" s="17"/>
      <c r="P9" s="17"/>
    </row>
    <row r="10" spans="1:20" ht="16.5" x14ac:dyDescent="0.3">
      <c r="A10" s="16"/>
      <c r="B10" s="16"/>
      <c r="C10" s="16"/>
      <c r="D10" s="16"/>
      <c r="E10" s="16"/>
      <c r="F10" s="16"/>
      <c r="G10" s="16"/>
      <c r="H10" s="17"/>
      <c r="I10" s="17"/>
      <c r="J10" s="17"/>
      <c r="K10" s="17"/>
      <c r="L10" s="17"/>
      <c r="M10" s="17"/>
      <c r="N10" s="16"/>
      <c r="O10" s="17"/>
      <c r="P10" s="17"/>
    </row>
    <row r="11" spans="1:20" ht="16.5" x14ac:dyDescent="0.3">
      <c r="A11" s="16"/>
      <c r="B11" s="16"/>
      <c r="C11" s="16"/>
      <c r="D11" s="16"/>
      <c r="E11" s="16"/>
      <c r="F11" s="16"/>
      <c r="G11" s="16"/>
      <c r="H11" s="17"/>
      <c r="I11" s="17"/>
      <c r="J11" s="17"/>
      <c r="K11" s="17"/>
      <c r="L11" s="17"/>
      <c r="M11" s="17"/>
      <c r="N11" s="16"/>
      <c r="O11" s="17"/>
      <c r="P11" s="17"/>
    </row>
    <row r="12" spans="1:20" s="39" customFormat="1" ht="16.5" x14ac:dyDescent="0.3">
      <c r="A12" s="40" t="s">
        <v>38</v>
      </c>
      <c r="B12" s="40"/>
      <c r="C12" s="40"/>
      <c r="D12" s="40"/>
      <c r="E12" s="40"/>
      <c r="F12" s="40"/>
      <c r="G12" s="40"/>
      <c r="H12" s="41">
        <f>SUBTOTAL(109,Table2[Instructor Fees])</f>
        <v>0</v>
      </c>
      <c r="I12" s="41">
        <f>SUBTOTAL(109,Table2[Contractor Fees])</f>
        <v>0</v>
      </c>
      <c r="J12" s="41">
        <f>SUBTOTAL(109,Table2[Course Tuition Fees])</f>
        <v>0</v>
      </c>
      <c r="K12" s="41">
        <f>SUBTOTAL(109,Table2[Certification Fees])</f>
        <v>0</v>
      </c>
      <c r="L12" s="41">
        <f>SUBTOTAL(109,Table2[Supply Fees])</f>
        <v>0</v>
      </c>
      <c r="M12" s="41">
        <f>SUBTOTAL(109,Table2[Facility Fees])</f>
        <v>0</v>
      </c>
      <c r="N12" s="40"/>
      <c r="O12" s="40"/>
      <c r="P12" s="41">
        <f>SUM(Table2[[#Totals],[Instructor Fees]]:Table2[[#Totals],[Facility Fees]])</f>
        <v>0</v>
      </c>
    </row>
    <row r="13" spans="1:20" ht="16.5" x14ac:dyDescent="0.3">
      <c r="A13" s="16"/>
      <c r="B13" s="16"/>
      <c r="C13" s="16"/>
      <c r="D13" s="16"/>
      <c r="E13" s="16"/>
      <c r="F13" s="16"/>
      <c r="G13" s="16"/>
      <c r="H13" s="17"/>
      <c r="I13" s="17"/>
      <c r="J13" s="17"/>
      <c r="K13" s="17"/>
      <c r="L13" s="17"/>
      <c r="M13" s="17"/>
      <c r="N13" s="16"/>
    </row>
    <row r="14" spans="1:20" ht="16.5" x14ac:dyDescent="0.3">
      <c r="A14" s="16"/>
      <c r="B14" s="16"/>
      <c r="C14" s="16"/>
      <c r="D14" s="16"/>
      <c r="E14" s="16"/>
      <c r="F14" s="16"/>
      <c r="G14" s="16"/>
      <c r="H14" s="17"/>
      <c r="I14" s="17"/>
      <c r="J14" s="17"/>
      <c r="K14" s="17"/>
      <c r="L14" s="17"/>
      <c r="M14" s="17"/>
      <c r="N14" s="41" t="s">
        <v>43</v>
      </c>
      <c r="O14" s="41" t="s">
        <v>46</v>
      </c>
      <c r="P14" s="40" t="s">
        <v>47</v>
      </c>
    </row>
    <row r="15" spans="1:20" ht="16.5" x14ac:dyDescent="0.3">
      <c r="N15" s="17">
        <f>Table2[[#Totals],[Invoice Total]]</f>
        <v>0</v>
      </c>
      <c r="O15" s="17">
        <f>Table6[[#This Row],[Invoice Total]]*3%</f>
        <v>0</v>
      </c>
      <c r="P15" s="17">
        <f>Table6[[#This Row],[Invoice Total]]+Table6[[#This Row],[3% Admin Fee]]</f>
        <v>0</v>
      </c>
    </row>
    <row r="16" spans="1:20" x14ac:dyDescent="0.25">
      <c r="N16" s="1"/>
    </row>
    <row r="17" spans="14:14" x14ac:dyDescent="0.25">
      <c r="N17" s="1"/>
    </row>
    <row r="18" spans="14:14" x14ac:dyDescent="0.25">
      <c r="N18" s="1"/>
    </row>
    <row r="19" spans="14:14" x14ac:dyDescent="0.25">
      <c r="N19" s="1"/>
    </row>
    <row r="20" spans="14:14" x14ac:dyDescent="0.25">
      <c r="N20" s="1"/>
    </row>
    <row r="21" spans="14:14" x14ac:dyDescent="0.25">
      <c r="N21" s="1"/>
    </row>
    <row r="22" spans="14:14" x14ac:dyDescent="0.25">
      <c r="N22" s="1"/>
    </row>
    <row r="23" spans="14:14" x14ac:dyDescent="0.25">
      <c r="N23" s="1"/>
    </row>
    <row r="24" spans="14:14" x14ac:dyDescent="0.25">
      <c r="N24" s="1"/>
    </row>
    <row r="25" spans="14:14" x14ac:dyDescent="0.25">
      <c r="N25" s="1"/>
    </row>
    <row r="26" spans="14:14" x14ac:dyDescent="0.25">
      <c r="N26" s="1"/>
    </row>
    <row r="27" spans="14:14" x14ac:dyDescent="0.25">
      <c r="N27" s="1"/>
    </row>
    <row r="28" spans="14:14" x14ac:dyDescent="0.25">
      <c r="N28" s="1"/>
    </row>
    <row r="29" spans="14:14" x14ac:dyDescent="0.25">
      <c r="N29" s="1"/>
    </row>
    <row r="30" spans="14:14" x14ac:dyDescent="0.25">
      <c r="N30" s="1"/>
    </row>
    <row r="31" spans="14:14" x14ac:dyDescent="0.25">
      <c r="N31" s="1"/>
    </row>
    <row r="32" spans="14:14" x14ac:dyDescent="0.25">
      <c r="N32" s="1"/>
    </row>
    <row r="33" spans="14:14" x14ac:dyDescent="0.25">
      <c r="N33" s="1"/>
    </row>
    <row r="34" spans="14:14" x14ac:dyDescent="0.25">
      <c r="N34" s="1"/>
    </row>
  </sheetData>
  <pageMargins left="0.7" right="0.7" top="0.75" bottom="0.75" header="0.3" footer="0.3"/>
  <pageSetup orientation="landscape" r:id="rId1"/>
  <headerFooter>
    <oddHeader>&amp;L&amp;G&amp;C&amp;"Century Gothic,Bold"&amp;14Course Training Reimbursement&amp;R&amp;G</oddHeader>
    <oddFooter>&amp;LCourse Training Reimbursement Page &amp;P&amp;R&amp;D</oddFooter>
  </headerFooter>
  <legacyDrawingHF r:id="rId2"/>
  <tableParts count="2">
    <tablePart r:id="rId3"/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33"/>
  <sheetViews>
    <sheetView tabSelected="1" view="pageLayout" zoomScaleNormal="100" workbookViewId="0">
      <selection activeCell="G22" sqref="G22"/>
    </sheetView>
  </sheetViews>
  <sheetFormatPr defaultRowHeight="15" x14ac:dyDescent="0.25"/>
  <cols>
    <col min="1" max="1" width="15.28515625" style="1" customWidth="1"/>
    <col min="2" max="2" width="14.140625" style="1" customWidth="1"/>
    <col min="3" max="3" width="26.85546875" style="1" customWidth="1"/>
    <col min="4" max="4" width="17.28515625" style="25" customWidth="1"/>
    <col min="5" max="5" width="19.85546875" style="1" customWidth="1"/>
    <col min="6" max="6" width="19" style="8" customWidth="1"/>
    <col min="7" max="7" width="19.85546875" style="9" customWidth="1"/>
    <col min="8" max="8" width="19" style="8" bestFit="1" customWidth="1"/>
    <col min="9" max="9" width="20.5703125" style="1" bestFit="1" customWidth="1"/>
    <col min="10" max="10" width="19" style="1" bestFit="1" customWidth="1"/>
    <col min="11" max="11" width="9.5703125" style="1" customWidth="1"/>
    <col min="12" max="12" width="10.85546875" customWidth="1"/>
    <col min="13" max="13" width="9.140625" style="1"/>
    <col min="14" max="14" width="10.42578125" customWidth="1"/>
    <col min="15" max="15" width="9.85546875" customWidth="1"/>
    <col min="16" max="16" width="13" customWidth="1"/>
    <col min="17" max="17" width="11.42578125" customWidth="1"/>
    <col min="18" max="18" width="10.140625" customWidth="1"/>
  </cols>
  <sheetData>
    <row r="1" spans="1:18" s="39" customFormat="1" ht="28.5" x14ac:dyDescent="0.25">
      <c r="A1" s="47" t="s">
        <v>6</v>
      </c>
      <c r="B1" s="48" t="s">
        <v>7</v>
      </c>
      <c r="C1" s="47" t="s">
        <v>27</v>
      </c>
      <c r="D1" s="51" t="s">
        <v>28</v>
      </c>
      <c r="E1" s="47" t="s">
        <v>29</v>
      </c>
      <c r="F1" s="50" t="s">
        <v>30</v>
      </c>
      <c r="G1" s="52" t="s">
        <v>31</v>
      </c>
      <c r="H1" s="50" t="s">
        <v>32</v>
      </c>
      <c r="I1" s="48" t="s">
        <v>14</v>
      </c>
      <c r="J1" s="47" t="s">
        <v>43</v>
      </c>
      <c r="K1" s="44" t="s">
        <v>26</v>
      </c>
      <c r="L1" s="44" t="s">
        <v>26</v>
      </c>
      <c r="M1" s="44" t="s">
        <v>26</v>
      </c>
      <c r="N1" s="44" t="s">
        <v>26</v>
      </c>
      <c r="O1" s="44" t="s">
        <v>26</v>
      </c>
      <c r="P1" s="44" t="s">
        <v>26</v>
      </c>
      <c r="Q1" s="44" t="s">
        <v>26</v>
      </c>
      <c r="R1" s="44" t="s">
        <v>26</v>
      </c>
    </row>
    <row r="2" spans="1:18" ht="16.5" x14ac:dyDescent="0.3">
      <c r="A2" s="16"/>
      <c r="B2" s="16"/>
      <c r="C2" s="16"/>
      <c r="D2" s="24"/>
      <c r="E2" s="16"/>
      <c r="F2" s="17"/>
      <c r="G2" s="20"/>
      <c r="H2" s="17"/>
      <c r="I2" s="16"/>
      <c r="J2" s="16"/>
    </row>
    <row r="3" spans="1:18" ht="16.5" x14ac:dyDescent="0.3">
      <c r="A3" s="16"/>
      <c r="B3" s="16"/>
      <c r="C3" s="16"/>
      <c r="D3" s="24"/>
      <c r="E3" s="16"/>
      <c r="F3" s="17"/>
      <c r="G3" s="20"/>
      <c r="H3" s="17"/>
      <c r="I3" s="16"/>
      <c r="J3" s="16"/>
    </row>
    <row r="4" spans="1:18" ht="16.5" x14ac:dyDescent="0.3">
      <c r="A4" s="40"/>
      <c r="B4" s="16"/>
      <c r="C4" s="16"/>
      <c r="D4" s="24"/>
      <c r="E4" s="16"/>
      <c r="F4" s="17"/>
      <c r="G4" s="20"/>
      <c r="H4" s="17"/>
      <c r="I4" s="16"/>
      <c r="J4" s="16"/>
    </row>
    <row r="5" spans="1:18" ht="16.5" x14ac:dyDescent="0.3">
      <c r="A5" s="16"/>
      <c r="B5" s="16"/>
      <c r="C5" s="16"/>
      <c r="D5" s="24"/>
      <c r="E5" s="16"/>
      <c r="F5" s="17"/>
      <c r="G5" s="20"/>
      <c r="H5" s="17"/>
      <c r="I5" s="16"/>
      <c r="J5" s="16"/>
    </row>
    <row r="6" spans="1:18" ht="16.5" x14ac:dyDescent="0.3">
      <c r="A6" s="16"/>
      <c r="B6" s="16"/>
      <c r="C6" s="16"/>
      <c r="D6" s="24"/>
      <c r="E6" s="16"/>
      <c r="F6" s="17"/>
      <c r="G6" s="20"/>
      <c r="H6" s="17"/>
      <c r="I6" s="16"/>
      <c r="J6" s="16"/>
    </row>
    <row r="7" spans="1:18" ht="16.5" x14ac:dyDescent="0.3">
      <c r="A7" s="16"/>
      <c r="B7" s="16"/>
      <c r="C7" s="16"/>
      <c r="D7" s="24"/>
      <c r="E7" s="16"/>
      <c r="F7" s="17"/>
      <c r="G7" s="20"/>
      <c r="H7" s="17"/>
      <c r="I7" s="16"/>
      <c r="J7" s="16"/>
    </row>
    <row r="8" spans="1:18" ht="16.5" x14ac:dyDescent="0.3">
      <c r="A8" s="16"/>
      <c r="B8" s="16"/>
      <c r="C8" s="16"/>
      <c r="D8" s="24"/>
      <c r="E8" s="16"/>
      <c r="F8" s="17"/>
      <c r="G8" s="20"/>
      <c r="H8" s="17"/>
      <c r="I8" s="16"/>
      <c r="J8" s="16"/>
    </row>
    <row r="9" spans="1:18" ht="16.5" x14ac:dyDescent="0.3">
      <c r="A9" s="16"/>
      <c r="B9" s="16"/>
      <c r="C9" s="16"/>
      <c r="D9" s="24"/>
      <c r="E9" s="16"/>
      <c r="F9" s="17"/>
      <c r="G9" s="20"/>
      <c r="H9" s="17"/>
      <c r="I9" s="16"/>
      <c r="J9" s="16"/>
    </row>
    <row r="10" spans="1:18" ht="16.5" x14ac:dyDescent="0.3">
      <c r="A10" s="16"/>
      <c r="B10" s="16"/>
      <c r="C10" s="16"/>
      <c r="D10" s="24"/>
      <c r="E10" s="16"/>
      <c r="F10" s="17"/>
      <c r="G10" s="20"/>
      <c r="H10" s="17"/>
      <c r="I10" s="16"/>
      <c r="J10" s="16"/>
    </row>
    <row r="11" spans="1:18" ht="16.5" x14ac:dyDescent="0.3">
      <c r="A11" s="16"/>
      <c r="B11" s="16"/>
      <c r="C11" s="16"/>
      <c r="D11" s="24"/>
      <c r="E11" s="16"/>
      <c r="F11" s="17"/>
      <c r="G11" s="20"/>
      <c r="H11" s="17"/>
      <c r="I11" s="16"/>
      <c r="J11" s="16"/>
    </row>
    <row r="12" spans="1:18" s="39" customFormat="1" ht="16.5" x14ac:dyDescent="0.3">
      <c r="A12" s="40" t="s">
        <v>38</v>
      </c>
      <c r="B12" s="40"/>
      <c r="C12" s="40"/>
      <c r="D12" s="45"/>
      <c r="E12" s="40"/>
      <c r="F12" s="41">
        <f>SUBTOTAL(109,Table3[Treadmill Fees])</f>
        <v>0</v>
      </c>
      <c r="G12" s="40"/>
      <c r="H12" s="41">
        <f>SUBTOTAL(109,Table3[Blood Work Fees])</f>
        <v>0</v>
      </c>
      <c r="I12" s="40"/>
      <c r="J12" s="41">
        <f>SUM(Table3[[#Totals],[Treadmill Fees]]:Table3[[#Totals],[Blood Work Fees]])</f>
        <v>0</v>
      </c>
      <c r="K12" s="44"/>
      <c r="M12" s="44"/>
    </row>
    <row r="13" spans="1:18" ht="16.5" x14ac:dyDescent="0.3">
      <c r="A13" s="16"/>
      <c r="B13" s="16"/>
      <c r="C13" s="16"/>
      <c r="D13" s="24"/>
      <c r="E13" s="16"/>
      <c r="F13" s="17"/>
      <c r="G13" s="20"/>
      <c r="H13" s="17"/>
      <c r="I13" s="16"/>
    </row>
    <row r="14" spans="1:18" ht="16.5" x14ac:dyDescent="0.3">
      <c r="A14" s="16"/>
      <c r="B14" s="16"/>
      <c r="C14" s="16"/>
      <c r="D14" s="24"/>
      <c r="E14" s="16"/>
      <c r="F14" s="17"/>
      <c r="G14" s="20"/>
      <c r="H14" s="41" t="s">
        <v>43</v>
      </c>
      <c r="I14" s="40" t="s">
        <v>46</v>
      </c>
      <c r="J14" s="41" t="s">
        <v>47</v>
      </c>
    </row>
    <row r="15" spans="1:18" ht="16.5" x14ac:dyDescent="0.3">
      <c r="A15" s="16"/>
      <c r="B15" s="16"/>
      <c r="C15" s="16"/>
      <c r="D15" s="24"/>
      <c r="E15" s="16"/>
      <c r="F15" s="17"/>
      <c r="G15" s="20"/>
      <c r="H15" s="17">
        <f>Table3[[#Totals],[Invoice Total]]</f>
        <v>0</v>
      </c>
      <c r="I15" s="17">
        <f>Table7[[#This Row],[Invoice Total]]*3%</f>
        <v>0</v>
      </c>
      <c r="J15" s="17">
        <f>Table7[[#This Row],[Invoice Total]]+Table7[[#This Row],[3% Admin Fee]]</f>
        <v>0</v>
      </c>
    </row>
    <row r="16" spans="1:18" ht="16.5" x14ac:dyDescent="0.3">
      <c r="A16" s="16"/>
      <c r="B16" s="16"/>
      <c r="C16" s="16"/>
      <c r="D16" s="24"/>
      <c r="E16" s="16"/>
      <c r="F16" s="17"/>
      <c r="G16" s="20"/>
      <c r="H16" s="17"/>
      <c r="I16" s="16"/>
    </row>
    <row r="17" spans="1:9" ht="16.5" x14ac:dyDescent="0.3">
      <c r="A17" s="16"/>
      <c r="B17" s="16"/>
      <c r="C17" s="16"/>
      <c r="D17" s="24"/>
      <c r="E17" s="16"/>
      <c r="F17" s="17"/>
      <c r="G17" s="20"/>
      <c r="H17" s="17"/>
      <c r="I17" s="16"/>
    </row>
    <row r="18" spans="1:9" ht="16.5" x14ac:dyDescent="0.3">
      <c r="A18" s="16"/>
      <c r="B18" s="16"/>
      <c r="C18" s="16"/>
      <c r="D18" s="24"/>
      <c r="E18" s="16"/>
      <c r="F18" s="17"/>
      <c r="G18" s="20"/>
      <c r="H18" s="17"/>
      <c r="I18" s="16"/>
    </row>
    <row r="19" spans="1:9" ht="16.5" x14ac:dyDescent="0.3">
      <c r="A19" s="16"/>
      <c r="B19" s="16"/>
      <c r="C19" s="16"/>
      <c r="D19" s="24"/>
      <c r="E19" s="16"/>
      <c r="F19" s="17"/>
      <c r="G19" s="20"/>
      <c r="H19" s="17"/>
      <c r="I19" s="16"/>
    </row>
    <row r="20" spans="1:9" ht="16.5" x14ac:dyDescent="0.3">
      <c r="A20" s="16"/>
      <c r="B20" s="16"/>
      <c r="C20" s="16"/>
      <c r="D20" s="24"/>
      <c r="E20" s="16"/>
      <c r="F20" s="17"/>
      <c r="G20" s="20"/>
      <c r="H20" s="17"/>
      <c r="I20" s="16"/>
    </row>
    <row r="21" spans="1:9" ht="16.5" x14ac:dyDescent="0.3">
      <c r="A21" s="16"/>
      <c r="B21" s="16"/>
      <c r="C21" s="16"/>
      <c r="D21" s="24"/>
      <c r="E21" s="16"/>
      <c r="F21" s="17"/>
      <c r="G21" s="20"/>
      <c r="H21" s="17"/>
      <c r="I21" s="16"/>
    </row>
    <row r="22" spans="1:9" ht="16.5" x14ac:dyDescent="0.3">
      <c r="A22" s="16"/>
      <c r="B22" s="16"/>
      <c r="C22" s="16"/>
      <c r="D22" s="24"/>
      <c r="E22" s="16"/>
      <c r="F22" s="17"/>
      <c r="G22" s="20"/>
      <c r="H22" s="17"/>
      <c r="I22" s="16"/>
    </row>
    <row r="23" spans="1:9" ht="16.5" x14ac:dyDescent="0.3">
      <c r="A23" s="16"/>
      <c r="B23" s="16"/>
      <c r="C23" s="16"/>
      <c r="D23" s="24"/>
      <c r="E23" s="16"/>
      <c r="F23" s="17"/>
      <c r="G23" s="20"/>
      <c r="H23" s="17"/>
      <c r="I23" s="16"/>
    </row>
    <row r="24" spans="1:9" ht="16.5" x14ac:dyDescent="0.3">
      <c r="A24" s="16"/>
      <c r="B24" s="16"/>
      <c r="C24" s="16"/>
      <c r="D24" s="24"/>
      <c r="E24" s="16"/>
      <c r="F24" s="17"/>
      <c r="G24" s="20"/>
      <c r="H24" s="17"/>
      <c r="I24" s="16"/>
    </row>
    <row r="25" spans="1:9" ht="16.5" x14ac:dyDescent="0.3">
      <c r="A25" s="16"/>
      <c r="B25" s="16"/>
      <c r="C25" s="16"/>
      <c r="D25" s="24"/>
      <c r="E25" s="16"/>
      <c r="F25" s="17"/>
      <c r="G25" s="20"/>
      <c r="H25" s="17"/>
      <c r="I25" s="16"/>
    </row>
    <row r="26" spans="1:9" ht="16.5" x14ac:dyDescent="0.3">
      <c r="A26" s="16"/>
      <c r="B26" s="16"/>
      <c r="C26" s="16"/>
      <c r="D26" s="24"/>
      <c r="E26" s="16"/>
      <c r="F26" s="17"/>
      <c r="G26" s="20"/>
      <c r="H26" s="17"/>
      <c r="I26" s="16"/>
    </row>
    <row r="27" spans="1:9" ht="16.5" x14ac:dyDescent="0.3">
      <c r="A27" s="16"/>
      <c r="B27" s="16"/>
      <c r="C27" s="16"/>
      <c r="D27" s="24"/>
      <c r="E27" s="16"/>
      <c r="F27" s="17"/>
      <c r="G27" s="20"/>
      <c r="H27" s="17"/>
      <c r="I27" s="16"/>
    </row>
    <row r="28" spans="1:9" ht="16.5" x14ac:dyDescent="0.3">
      <c r="A28" s="16"/>
      <c r="B28" s="16"/>
      <c r="C28" s="16"/>
      <c r="D28" s="24"/>
      <c r="E28" s="16"/>
      <c r="F28" s="17"/>
      <c r="G28" s="20"/>
      <c r="H28" s="17"/>
      <c r="I28" s="16"/>
    </row>
    <row r="29" spans="1:9" ht="16.5" x14ac:dyDescent="0.3">
      <c r="A29" s="16"/>
      <c r="B29" s="16"/>
      <c r="C29" s="16"/>
      <c r="D29" s="24"/>
      <c r="E29" s="16"/>
      <c r="F29" s="17"/>
      <c r="G29" s="20"/>
      <c r="H29" s="17"/>
      <c r="I29" s="16"/>
    </row>
    <row r="30" spans="1:9" ht="16.5" x14ac:dyDescent="0.3">
      <c r="A30" s="16"/>
      <c r="B30" s="16"/>
      <c r="C30" s="16"/>
      <c r="D30" s="24"/>
      <c r="E30" s="16"/>
      <c r="F30" s="17"/>
      <c r="G30" s="20"/>
      <c r="H30" s="17"/>
      <c r="I30" s="16"/>
    </row>
    <row r="31" spans="1:9" ht="16.5" x14ac:dyDescent="0.3">
      <c r="A31" s="16"/>
      <c r="B31" s="16"/>
      <c r="C31" s="16"/>
      <c r="D31" s="24"/>
      <c r="E31" s="16"/>
      <c r="F31" s="17"/>
      <c r="G31" s="20"/>
      <c r="H31" s="17"/>
      <c r="I31" s="16"/>
    </row>
    <row r="32" spans="1:9" ht="16.5" x14ac:dyDescent="0.3">
      <c r="A32" s="16"/>
      <c r="B32" s="16"/>
      <c r="C32" s="16"/>
      <c r="D32" s="24"/>
      <c r="E32" s="16"/>
      <c r="F32" s="17"/>
      <c r="G32" s="20"/>
      <c r="H32" s="17"/>
      <c r="I32" s="16"/>
    </row>
    <row r="33" spans="1:9" ht="16.5" x14ac:dyDescent="0.3">
      <c r="A33" s="16"/>
      <c r="B33" s="16"/>
      <c r="C33" s="16"/>
      <c r="D33" s="24"/>
      <c r="E33" s="16"/>
      <c r="F33" s="17"/>
      <c r="G33" s="20"/>
      <c r="H33" s="17"/>
      <c r="I33" s="16"/>
    </row>
  </sheetData>
  <pageMargins left="0.7" right="0.7" top="0.75" bottom="0.75" header="0.3" footer="0.3"/>
  <pageSetup orientation="landscape" r:id="rId1"/>
  <headerFooter>
    <oddHeader>&amp;L&amp;G&amp;C&amp;"Century Gothic,Bold"&amp;14Blood Work / Treadmill Reimbursement
&amp;R&amp;G</oddHeader>
    <oddFooter>&amp;LBlood Work / Treadmill Reimbursement Page &amp;P&amp;R&amp;D</oddFooter>
  </headerFooter>
  <legacyDrawingHF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" ma:contentTypeID="0x010100A3C0AE248FC7AE4A8F6A9800E77547E60100F806D95A189A8D4A90262832F4E2BA4B" ma:contentTypeVersion="13" ma:contentTypeDescription="Cal OES General Document" ma:contentTypeScope="" ma:versionID="5f75f61d667a17092a159b7b4bf73743">
  <xsd:schema xmlns:xsd="http://www.w3.org/2001/XMLSchema" xmlns:xs="http://www.w3.org/2001/XMLSchema" xmlns:p="http://schemas.microsoft.com/office/2006/metadata/properties" xmlns:ns2="0a8bad6b-f581-42d1-a937-dbda95349e24" xmlns:ns3="80694d95-66a9-4d6f-a1a7-86a2c6f208a0" targetNamespace="http://schemas.microsoft.com/office/2006/metadata/properties" ma:root="true" ma:fieldsID="6754a0c51658b01ce071a158f575d204" ns2:_="" ns3:_="">
    <xsd:import namespace="0a8bad6b-f581-42d1-a937-dbda95349e24"/>
    <xsd:import namespace="80694d95-66a9-4d6f-a1a7-86a2c6f208a0"/>
    <xsd:element name="properties">
      <xsd:complexType>
        <xsd:sequence>
          <xsd:element name="documentManagement">
            <xsd:complexType>
              <xsd:all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2:oesGroupBy"/>
                <xsd:element ref="ns3:oesDisplay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RollupDescription" ma:index="8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3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694d95-66a9-4d6f-a1a7-86a2c6f208a0" elementFormDefault="qualified">
    <xsd:import namespace="http://schemas.microsoft.com/office/2006/documentManagement/types"/>
    <xsd:import namespace="http://schemas.microsoft.com/office/infopath/2007/PartnerControls"/>
    <xsd:element name="oesDisplayOn" ma:index="14" nillable="true" ma:displayName="Display On" ma:list="{1ae78d89-1083-4723-a363-f44dab62cf44}" ma:internalName="oesDisplayOn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DisplayOn xmlns="80694d95-66a9-4d6f-a1a7-86a2c6f208a0">
      <Value>34</Value>
    </oesDisplayOn>
    <oesGroupBy xmlns="0a8bad6b-f581-42d1-a937-dbda95349e24">Reimbursement Forms and Guidance Documents</oesGroupBy>
    <oesRollupDescription xmlns="0a8bad6b-f581-42d1-a937-dbda95349e24" xsi:nil="true"/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Fire ＆ Rescue</TermName>
          <TermId xmlns="http://schemas.microsoft.com/office/infopath/2007/PartnerControls">8956b78c-ade5-4aa1-b9a6-2981aed508bc</TermId>
        </TermInfo>
      </Terms>
    </h91dd47120624aa8a205903f7dc28ad4>
    <TaxCatchAll xmlns="0a8bad6b-f581-42d1-a937-dbda95349e24">
      <Value>48</Value>
    </TaxCatchAll>
  </documentManagement>
</p:properties>
</file>

<file path=customXml/itemProps1.xml><?xml version="1.0" encoding="utf-8"?>
<ds:datastoreItem xmlns:ds="http://schemas.openxmlformats.org/officeDocument/2006/customXml" ds:itemID="{19B1D364-7E58-463D-8702-3296EE858AA6}"/>
</file>

<file path=customXml/itemProps2.xml><?xml version="1.0" encoding="utf-8"?>
<ds:datastoreItem xmlns:ds="http://schemas.openxmlformats.org/officeDocument/2006/customXml" ds:itemID="{3C2E3144-DC1E-4481-9106-E449B34BCAF1}"/>
</file>

<file path=customXml/itemProps3.xml><?xml version="1.0" encoding="utf-8"?>
<ds:datastoreItem xmlns:ds="http://schemas.openxmlformats.org/officeDocument/2006/customXml" ds:itemID="{A9D82BEE-FB64-4840-98C8-FB5ADD2CCE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Contract Summary - Template</vt:lpstr>
      <vt:lpstr>Backfill OT Reimbursement</vt:lpstr>
      <vt:lpstr>Course Training Reimb</vt:lpstr>
      <vt:lpstr>Blood work_Treadmill</vt:lpstr>
      <vt:lpstr>Invoice Start</vt:lpstr>
      <vt:lpstr>'Blood work_Treadmill'!Print_Area</vt:lpstr>
      <vt:lpstr>'Course Training Reimb'!Print_Area</vt:lpstr>
    </vt:vector>
  </TitlesOfParts>
  <Company>CalOES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RHMR-02 RHMR Reimbursement Workbook</dc:title>
  <dc:creator>Tobias, Chuck@CalOES</dc:creator>
  <cp:lastModifiedBy>Porter, Alisha@CalOES</cp:lastModifiedBy>
  <cp:lastPrinted>2020-09-29T22:31:10Z</cp:lastPrinted>
  <dcterms:created xsi:type="dcterms:W3CDTF">2019-06-24T00:30:40Z</dcterms:created>
  <dcterms:modified xsi:type="dcterms:W3CDTF">2020-09-29T22:47:06Z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0x010100A3C0AE248FC7AE4A8F6A9800E77547E60100F806D95A189A8D4A90262832F4E2BA4B</vt:lpwstr>
  </property>
  <property fmtid="{D5CDD505-2E9C-101B-9397-08002B2CF9AE}" pid="3" name="oesDivision">
    <vt:lpwstr>48;#Fire ＆ Rescue|8956b78c-ade5-4aa1-b9a6-2981aed508bc</vt:lpwstr>
  </property>
</Properties>
</file>